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30" windowHeight="4050"/>
  </bookViews>
  <sheets>
    <sheet name="All M-2018" sheetId="4" r:id="rId1"/>
    <sheet name="Sheet3" sheetId="8" state="hidden" r:id="rId2"/>
    <sheet name="Sheet2" sheetId="7" state="hidden" r:id="rId3"/>
    <sheet name="Sheet1" sheetId="6" state="hidden" r:id="rId4"/>
    <sheet name="club records" sheetId="5" state="hidden" r:id="rId5"/>
  </sheets>
  <definedNames>
    <definedName name="_xlnm._FilterDatabase" localSheetId="0" hidden="1">'All M-2018'!$A$5:$XCD$535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7" i="4" l="1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A87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A88" i="4"/>
  <c r="A79" i="4"/>
  <c r="J87" i="4" l="1"/>
  <c r="J88" i="4"/>
  <c r="AJ42" i="4" l="1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A42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A36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A2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A17" i="4"/>
  <c r="J42" i="4" l="1"/>
  <c r="J36" i="4"/>
  <c r="J22" i="4"/>
  <c r="J29" i="4"/>
  <c r="J9" i="4"/>
  <c r="J17" i="4"/>
  <c r="AJ21" i="4" l="1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A41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A65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A60" i="4"/>
  <c r="J19" i="4" l="1"/>
  <c r="J21" i="4"/>
  <c r="J32" i="4"/>
  <c r="J41" i="4"/>
  <c r="J65" i="4"/>
  <c r="J60" i="4"/>
  <c r="AJ7" i="4" l="1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A7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 l="1"/>
  <c r="J7" i="4"/>
  <c r="AJ102" i="4" l="1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A102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A77" i="4"/>
  <c r="J77" i="4" l="1"/>
  <c r="J102" i="4"/>
  <c r="AJ99" i="4" l="1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A99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A9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A26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A24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A1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A83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A66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A18" i="4"/>
  <c r="J99" i="4" l="1"/>
  <c r="J40" i="4"/>
  <c r="J96" i="4"/>
  <c r="J24" i="4"/>
  <c r="J46" i="4"/>
  <c r="J26" i="4"/>
  <c r="J13" i="4"/>
  <c r="J83" i="4"/>
  <c r="J66" i="4"/>
  <c r="J18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AI138" i="4"/>
  <c r="AJ138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AG153" i="4"/>
  <c r="AH153" i="4"/>
  <c r="AI153" i="4"/>
  <c r="AJ153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AG157" i="4"/>
  <c r="AH157" i="4"/>
  <c r="AI157" i="4"/>
  <c r="AJ157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AG158" i="4"/>
  <c r="AH158" i="4"/>
  <c r="AI158" i="4"/>
  <c r="AJ158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AG161" i="4"/>
  <c r="AH161" i="4"/>
  <c r="AI161" i="4"/>
  <c r="AJ161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AH163" i="4"/>
  <c r="AI163" i="4"/>
  <c r="AJ163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AG166" i="4"/>
  <c r="AH166" i="4"/>
  <c r="AI166" i="4"/>
  <c r="AJ16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AG176" i="4"/>
  <c r="AH176" i="4"/>
  <c r="AI176" i="4"/>
  <c r="AJ176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AG177" i="4"/>
  <c r="AH177" i="4"/>
  <c r="AI177" i="4"/>
  <c r="AJ177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AA190" i="4"/>
  <c r="AB190" i="4"/>
  <c r="AC190" i="4"/>
  <c r="AD190" i="4"/>
  <c r="AE190" i="4"/>
  <c r="AF190" i="4"/>
  <c r="AG190" i="4"/>
  <c r="AH190" i="4"/>
  <c r="AI190" i="4"/>
  <c r="AJ190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AA192" i="4"/>
  <c r="AB192" i="4"/>
  <c r="AC192" i="4"/>
  <c r="AD192" i="4"/>
  <c r="AE192" i="4"/>
  <c r="AF192" i="4"/>
  <c r="AG192" i="4"/>
  <c r="AH192" i="4"/>
  <c r="AI192" i="4"/>
  <c r="AJ192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AA199" i="4"/>
  <c r="AB199" i="4"/>
  <c r="AC199" i="4"/>
  <c r="AD199" i="4"/>
  <c r="AE199" i="4"/>
  <c r="AF199" i="4"/>
  <c r="AG199" i="4"/>
  <c r="AH199" i="4"/>
  <c r="AI199" i="4"/>
  <c r="AJ199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AA201" i="4"/>
  <c r="AB201" i="4"/>
  <c r="AC201" i="4"/>
  <c r="AD201" i="4"/>
  <c r="AE201" i="4"/>
  <c r="AF201" i="4"/>
  <c r="AG201" i="4"/>
  <c r="AH201" i="4"/>
  <c r="AI201" i="4"/>
  <c r="AJ20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AA211" i="4"/>
  <c r="AB211" i="4"/>
  <c r="AC211" i="4"/>
  <c r="AD211" i="4"/>
  <c r="AE211" i="4"/>
  <c r="AF211" i="4"/>
  <c r="AG211" i="4"/>
  <c r="AH211" i="4"/>
  <c r="AI211" i="4"/>
  <c r="AJ211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AA223" i="4"/>
  <c r="AB223" i="4"/>
  <c r="AC223" i="4"/>
  <c r="AD223" i="4"/>
  <c r="AE223" i="4"/>
  <c r="AF223" i="4"/>
  <c r="AG223" i="4"/>
  <c r="AH223" i="4"/>
  <c r="AI223" i="4"/>
  <c r="AJ223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AA224" i="4"/>
  <c r="AB224" i="4"/>
  <c r="AC224" i="4"/>
  <c r="AD224" i="4"/>
  <c r="AE224" i="4"/>
  <c r="AF224" i="4"/>
  <c r="AG224" i="4"/>
  <c r="AH224" i="4"/>
  <c r="AI224" i="4"/>
  <c r="AJ224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AA228" i="4"/>
  <c r="AB228" i="4"/>
  <c r="AC228" i="4"/>
  <c r="AD228" i="4"/>
  <c r="AE228" i="4"/>
  <c r="AF228" i="4"/>
  <c r="AG228" i="4"/>
  <c r="AH228" i="4"/>
  <c r="AI228" i="4"/>
  <c r="AJ228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AA229" i="4"/>
  <c r="AB229" i="4"/>
  <c r="AC229" i="4"/>
  <c r="AD229" i="4"/>
  <c r="AE229" i="4"/>
  <c r="AF229" i="4"/>
  <c r="AG229" i="4"/>
  <c r="AH229" i="4"/>
  <c r="AI229" i="4"/>
  <c r="AJ229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AA230" i="4"/>
  <c r="AB230" i="4"/>
  <c r="AC230" i="4"/>
  <c r="AD230" i="4"/>
  <c r="AE230" i="4"/>
  <c r="AF230" i="4"/>
  <c r="AG230" i="4"/>
  <c r="AH230" i="4"/>
  <c r="AI230" i="4"/>
  <c r="AJ230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AA231" i="4"/>
  <c r="AB231" i="4"/>
  <c r="AC231" i="4"/>
  <c r="AD231" i="4"/>
  <c r="AE231" i="4"/>
  <c r="AF231" i="4"/>
  <c r="AG231" i="4"/>
  <c r="AH231" i="4"/>
  <c r="AI231" i="4"/>
  <c r="AJ231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AA232" i="4"/>
  <c r="AB232" i="4"/>
  <c r="AC232" i="4"/>
  <c r="AD232" i="4"/>
  <c r="AE232" i="4"/>
  <c r="AF232" i="4"/>
  <c r="AG232" i="4"/>
  <c r="AH232" i="4"/>
  <c r="AI232" i="4"/>
  <c r="AJ232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AA233" i="4"/>
  <c r="AB233" i="4"/>
  <c r="AC233" i="4"/>
  <c r="AD233" i="4"/>
  <c r="AE233" i="4"/>
  <c r="AF233" i="4"/>
  <c r="AG233" i="4"/>
  <c r="AH233" i="4"/>
  <c r="AI233" i="4"/>
  <c r="AJ233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AA234" i="4"/>
  <c r="AB234" i="4"/>
  <c r="AC234" i="4"/>
  <c r="AD234" i="4"/>
  <c r="AE234" i="4"/>
  <c r="AF234" i="4"/>
  <c r="AG234" i="4"/>
  <c r="AH234" i="4"/>
  <c r="AI234" i="4"/>
  <c r="AJ234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AA235" i="4"/>
  <c r="AB235" i="4"/>
  <c r="AC235" i="4"/>
  <c r="AD235" i="4"/>
  <c r="AE235" i="4"/>
  <c r="AF235" i="4"/>
  <c r="AG235" i="4"/>
  <c r="AH235" i="4"/>
  <c r="AI235" i="4"/>
  <c r="AJ235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AA236" i="4"/>
  <c r="AB236" i="4"/>
  <c r="AC236" i="4"/>
  <c r="AD236" i="4"/>
  <c r="AE236" i="4"/>
  <c r="AF236" i="4"/>
  <c r="AG236" i="4"/>
  <c r="AH236" i="4"/>
  <c r="AI236" i="4"/>
  <c r="AJ236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AA237" i="4"/>
  <c r="AB237" i="4"/>
  <c r="AC237" i="4"/>
  <c r="AD237" i="4"/>
  <c r="AE237" i="4"/>
  <c r="AF237" i="4"/>
  <c r="AG237" i="4"/>
  <c r="AH237" i="4"/>
  <c r="AI237" i="4"/>
  <c r="AJ237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AA238" i="4"/>
  <c r="AB238" i="4"/>
  <c r="AC238" i="4"/>
  <c r="AD238" i="4"/>
  <c r="AE238" i="4"/>
  <c r="AF238" i="4"/>
  <c r="AG238" i="4"/>
  <c r="AH238" i="4"/>
  <c r="AI238" i="4"/>
  <c r="AJ238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AA239" i="4"/>
  <c r="AB239" i="4"/>
  <c r="AC239" i="4"/>
  <c r="AD239" i="4"/>
  <c r="AE239" i="4"/>
  <c r="AF239" i="4"/>
  <c r="AG239" i="4"/>
  <c r="AH239" i="4"/>
  <c r="AI239" i="4"/>
  <c r="AJ239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AA240" i="4"/>
  <c r="AB240" i="4"/>
  <c r="AC240" i="4"/>
  <c r="AD240" i="4"/>
  <c r="AE240" i="4"/>
  <c r="AF240" i="4"/>
  <c r="AG240" i="4"/>
  <c r="AH240" i="4"/>
  <c r="AI240" i="4"/>
  <c r="AJ240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AA241" i="4"/>
  <c r="AB241" i="4"/>
  <c r="AC241" i="4"/>
  <c r="AD241" i="4"/>
  <c r="AE241" i="4"/>
  <c r="AF241" i="4"/>
  <c r="AG241" i="4"/>
  <c r="AH241" i="4"/>
  <c r="AI241" i="4"/>
  <c r="AJ241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AA242" i="4"/>
  <c r="AB242" i="4"/>
  <c r="AC242" i="4"/>
  <c r="AD242" i="4"/>
  <c r="AE242" i="4"/>
  <c r="AF242" i="4"/>
  <c r="AG242" i="4"/>
  <c r="AH242" i="4"/>
  <c r="AI242" i="4"/>
  <c r="AJ242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AA243" i="4"/>
  <c r="AB243" i="4"/>
  <c r="AC243" i="4"/>
  <c r="AD243" i="4"/>
  <c r="AE243" i="4"/>
  <c r="AF243" i="4"/>
  <c r="AG243" i="4"/>
  <c r="AH243" i="4"/>
  <c r="AI243" i="4"/>
  <c r="AJ243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AA244" i="4"/>
  <c r="AB244" i="4"/>
  <c r="AC244" i="4"/>
  <c r="AD244" i="4"/>
  <c r="AE244" i="4"/>
  <c r="AF244" i="4"/>
  <c r="AG244" i="4"/>
  <c r="AH244" i="4"/>
  <c r="AI244" i="4"/>
  <c r="AJ244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AA245" i="4"/>
  <c r="AB245" i="4"/>
  <c r="AC245" i="4"/>
  <c r="AD245" i="4"/>
  <c r="AE245" i="4"/>
  <c r="AF245" i="4"/>
  <c r="AG245" i="4"/>
  <c r="AH245" i="4"/>
  <c r="AI245" i="4"/>
  <c r="AJ245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AA246" i="4"/>
  <c r="AB246" i="4"/>
  <c r="AC246" i="4"/>
  <c r="AD246" i="4"/>
  <c r="AE246" i="4"/>
  <c r="AF246" i="4"/>
  <c r="AG246" i="4"/>
  <c r="AH246" i="4"/>
  <c r="AI246" i="4"/>
  <c r="AJ246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AA247" i="4"/>
  <c r="AB247" i="4"/>
  <c r="AC247" i="4"/>
  <c r="AD247" i="4"/>
  <c r="AE247" i="4"/>
  <c r="AF247" i="4"/>
  <c r="AG247" i="4"/>
  <c r="AH247" i="4"/>
  <c r="AI247" i="4"/>
  <c r="AJ247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AA248" i="4"/>
  <c r="AB248" i="4"/>
  <c r="AC248" i="4"/>
  <c r="AD248" i="4"/>
  <c r="AE248" i="4"/>
  <c r="AF248" i="4"/>
  <c r="AG248" i="4"/>
  <c r="AH248" i="4"/>
  <c r="AI248" i="4"/>
  <c r="AJ248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AA249" i="4"/>
  <c r="AB249" i="4"/>
  <c r="AC249" i="4"/>
  <c r="AD249" i="4"/>
  <c r="AE249" i="4"/>
  <c r="AF249" i="4"/>
  <c r="AG249" i="4"/>
  <c r="AH249" i="4"/>
  <c r="AI249" i="4"/>
  <c r="AJ249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AA250" i="4"/>
  <c r="AB250" i="4"/>
  <c r="AC250" i="4"/>
  <c r="AD250" i="4"/>
  <c r="AE250" i="4"/>
  <c r="AF250" i="4"/>
  <c r="AG250" i="4"/>
  <c r="AH250" i="4"/>
  <c r="AI250" i="4"/>
  <c r="AJ250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AA251" i="4"/>
  <c r="AB251" i="4"/>
  <c r="AC251" i="4"/>
  <c r="AD251" i="4"/>
  <c r="AE251" i="4"/>
  <c r="AF251" i="4"/>
  <c r="AG251" i="4"/>
  <c r="AH251" i="4"/>
  <c r="AI251" i="4"/>
  <c r="AJ251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AA252" i="4"/>
  <c r="AB252" i="4"/>
  <c r="AC252" i="4"/>
  <c r="AD252" i="4"/>
  <c r="AE252" i="4"/>
  <c r="AF252" i="4"/>
  <c r="AG252" i="4"/>
  <c r="AH252" i="4"/>
  <c r="AI252" i="4"/>
  <c r="AJ252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AA253" i="4"/>
  <c r="AB253" i="4"/>
  <c r="AC253" i="4"/>
  <c r="AD253" i="4"/>
  <c r="AE253" i="4"/>
  <c r="AF253" i="4"/>
  <c r="AG253" i="4"/>
  <c r="AH253" i="4"/>
  <c r="AI253" i="4"/>
  <c r="AJ253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AA254" i="4"/>
  <c r="AB254" i="4"/>
  <c r="AC254" i="4"/>
  <c r="AD254" i="4"/>
  <c r="AE254" i="4"/>
  <c r="AF254" i="4"/>
  <c r="AG254" i="4"/>
  <c r="AH254" i="4"/>
  <c r="AI254" i="4"/>
  <c r="AJ254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AA255" i="4"/>
  <c r="AB255" i="4"/>
  <c r="AC255" i="4"/>
  <c r="AD255" i="4"/>
  <c r="AE255" i="4"/>
  <c r="AF255" i="4"/>
  <c r="AG255" i="4"/>
  <c r="AH255" i="4"/>
  <c r="AI255" i="4"/>
  <c r="AJ255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AA256" i="4"/>
  <c r="AB256" i="4"/>
  <c r="AC256" i="4"/>
  <c r="AD256" i="4"/>
  <c r="AE256" i="4"/>
  <c r="AF256" i="4"/>
  <c r="AG256" i="4"/>
  <c r="AH256" i="4"/>
  <c r="AI256" i="4"/>
  <c r="AJ256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AA257" i="4"/>
  <c r="AB257" i="4"/>
  <c r="AC257" i="4"/>
  <c r="AD257" i="4"/>
  <c r="AE257" i="4"/>
  <c r="AF257" i="4"/>
  <c r="AG257" i="4"/>
  <c r="AH257" i="4"/>
  <c r="AI257" i="4"/>
  <c r="AJ257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AA258" i="4"/>
  <c r="AB258" i="4"/>
  <c r="AC258" i="4"/>
  <c r="AD258" i="4"/>
  <c r="AE258" i="4"/>
  <c r="AF258" i="4"/>
  <c r="AG258" i="4"/>
  <c r="AH258" i="4"/>
  <c r="AI258" i="4"/>
  <c r="AJ258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AA259" i="4"/>
  <c r="AB259" i="4"/>
  <c r="AC259" i="4"/>
  <c r="AD259" i="4"/>
  <c r="AE259" i="4"/>
  <c r="AF259" i="4"/>
  <c r="AG259" i="4"/>
  <c r="AH259" i="4"/>
  <c r="AI259" i="4"/>
  <c r="AJ259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AA260" i="4"/>
  <c r="AB260" i="4"/>
  <c r="AC260" i="4"/>
  <c r="AD260" i="4"/>
  <c r="AE260" i="4"/>
  <c r="AF260" i="4"/>
  <c r="AG260" i="4"/>
  <c r="AH260" i="4"/>
  <c r="AI260" i="4"/>
  <c r="AJ260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AA261" i="4"/>
  <c r="AB261" i="4"/>
  <c r="AC261" i="4"/>
  <c r="AD261" i="4"/>
  <c r="AE261" i="4"/>
  <c r="AF261" i="4"/>
  <c r="AG261" i="4"/>
  <c r="AH261" i="4"/>
  <c r="AI261" i="4"/>
  <c r="AJ261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AA262" i="4"/>
  <c r="AB262" i="4"/>
  <c r="AC262" i="4"/>
  <c r="AD262" i="4"/>
  <c r="AE262" i="4"/>
  <c r="AF262" i="4"/>
  <c r="AG262" i="4"/>
  <c r="AH262" i="4"/>
  <c r="AI262" i="4"/>
  <c r="AJ262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AA263" i="4"/>
  <c r="AB263" i="4"/>
  <c r="AC263" i="4"/>
  <c r="AD263" i="4"/>
  <c r="AE263" i="4"/>
  <c r="AF263" i="4"/>
  <c r="AG263" i="4"/>
  <c r="AH263" i="4"/>
  <c r="AI263" i="4"/>
  <c r="AJ263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AA264" i="4"/>
  <c r="AB264" i="4"/>
  <c r="AC264" i="4"/>
  <c r="AD264" i="4"/>
  <c r="AE264" i="4"/>
  <c r="AF264" i="4"/>
  <c r="AG264" i="4"/>
  <c r="AH264" i="4"/>
  <c r="AI264" i="4"/>
  <c r="AJ264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AA265" i="4"/>
  <c r="AB265" i="4"/>
  <c r="AC265" i="4"/>
  <c r="AD265" i="4"/>
  <c r="AE265" i="4"/>
  <c r="AF265" i="4"/>
  <c r="AG265" i="4"/>
  <c r="AH265" i="4"/>
  <c r="AI265" i="4"/>
  <c r="AJ265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AA266" i="4"/>
  <c r="AB266" i="4"/>
  <c r="AC266" i="4"/>
  <c r="AD266" i="4"/>
  <c r="AE266" i="4"/>
  <c r="AF266" i="4"/>
  <c r="AG266" i="4"/>
  <c r="AH266" i="4"/>
  <c r="AI266" i="4"/>
  <c r="AJ266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AA267" i="4"/>
  <c r="AB267" i="4"/>
  <c r="AC267" i="4"/>
  <c r="AD267" i="4"/>
  <c r="AE267" i="4"/>
  <c r="AF267" i="4"/>
  <c r="AG267" i="4"/>
  <c r="AH267" i="4"/>
  <c r="AI267" i="4"/>
  <c r="AJ267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AA268" i="4"/>
  <c r="AB268" i="4"/>
  <c r="AC268" i="4"/>
  <c r="AD268" i="4"/>
  <c r="AE268" i="4"/>
  <c r="AF268" i="4"/>
  <c r="AG268" i="4"/>
  <c r="AH268" i="4"/>
  <c r="AI268" i="4"/>
  <c r="AJ268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AA269" i="4"/>
  <c r="AB269" i="4"/>
  <c r="AC269" i="4"/>
  <c r="AD269" i="4"/>
  <c r="AE269" i="4"/>
  <c r="AF269" i="4"/>
  <c r="AG269" i="4"/>
  <c r="AH269" i="4"/>
  <c r="AI269" i="4"/>
  <c r="AJ269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AA270" i="4"/>
  <c r="AB270" i="4"/>
  <c r="AC270" i="4"/>
  <c r="AD270" i="4"/>
  <c r="AE270" i="4"/>
  <c r="AF270" i="4"/>
  <c r="AG270" i="4"/>
  <c r="AH270" i="4"/>
  <c r="AI270" i="4"/>
  <c r="AJ270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AA271" i="4"/>
  <c r="AB271" i="4"/>
  <c r="AC271" i="4"/>
  <c r="AD271" i="4"/>
  <c r="AE271" i="4"/>
  <c r="AF271" i="4"/>
  <c r="AG271" i="4"/>
  <c r="AH271" i="4"/>
  <c r="AI271" i="4"/>
  <c r="AJ271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AA272" i="4"/>
  <c r="AB272" i="4"/>
  <c r="AC272" i="4"/>
  <c r="AD272" i="4"/>
  <c r="AE272" i="4"/>
  <c r="AF272" i="4"/>
  <c r="AG272" i="4"/>
  <c r="AH272" i="4"/>
  <c r="AI272" i="4"/>
  <c r="AJ272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AA273" i="4"/>
  <c r="AB273" i="4"/>
  <c r="AC273" i="4"/>
  <c r="AD273" i="4"/>
  <c r="AE273" i="4"/>
  <c r="AF273" i="4"/>
  <c r="AG273" i="4"/>
  <c r="AH273" i="4"/>
  <c r="AI273" i="4"/>
  <c r="AJ273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AA274" i="4"/>
  <c r="AB274" i="4"/>
  <c r="AC274" i="4"/>
  <c r="AD274" i="4"/>
  <c r="AE274" i="4"/>
  <c r="AF274" i="4"/>
  <c r="AG274" i="4"/>
  <c r="AH274" i="4"/>
  <c r="AI274" i="4"/>
  <c r="AJ274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AA275" i="4"/>
  <c r="AB275" i="4"/>
  <c r="AC275" i="4"/>
  <c r="AD275" i="4"/>
  <c r="AE275" i="4"/>
  <c r="AF275" i="4"/>
  <c r="AG275" i="4"/>
  <c r="AH275" i="4"/>
  <c r="AI275" i="4"/>
  <c r="AJ275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AA276" i="4"/>
  <c r="AB276" i="4"/>
  <c r="AC276" i="4"/>
  <c r="AD276" i="4"/>
  <c r="AE276" i="4"/>
  <c r="AF276" i="4"/>
  <c r="AG276" i="4"/>
  <c r="AH276" i="4"/>
  <c r="AI276" i="4"/>
  <c r="AJ276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AA277" i="4"/>
  <c r="AB277" i="4"/>
  <c r="AC277" i="4"/>
  <c r="AD277" i="4"/>
  <c r="AE277" i="4"/>
  <c r="AF277" i="4"/>
  <c r="AG277" i="4"/>
  <c r="AH277" i="4"/>
  <c r="AI277" i="4"/>
  <c r="AJ277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AA278" i="4"/>
  <c r="AB278" i="4"/>
  <c r="AC278" i="4"/>
  <c r="AD278" i="4"/>
  <c r="AE278" i="4"/>
  <c r="AF278" i="4"/>
  <c r="AG278" i="4"/>
  <c r="AH278" i="4"/>
  <c r="AI278" i="4"/>
  <c r="AJ278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AA279" i="4"/>
  <c r="AB279" i="4"/>
  <c r="AC279" i="4"/>
  <c r="AD279" i="4"/>
  <c r="AE279" i="4"/>
  <c r="AF279" i="4"/>
  <c r="AG279" i="4"/>
  <c r="AH279" i="4"/>
  <c r="AI279" i="4"/>
  <c r="AJ279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AA280" i="4"/>
  <c r="AB280" i="4"/>
  <c r="AC280" i="4"/>
  <c r="AD280" i="4"/>
  <c r="AE280" i="4"/>
  <c r="AF280" i="4"/>
  <c r="AG280" i="4"/>
  <c r="AH280" i="4"/>
  <c r="AI280" i="4"/>
  <c r="AJ280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AA281" i="4"/>
  <c r="AB281" i="4"/>
  <c r="AC281" i="4"/>
  <c r="AD281" i="4"/>
  <c r="AE281" i="4"/>
  <c r="AF281" i="4"/>
  <c r="AG281" i="4"/>
  <c r="AH281" i="4"/>
  <c r="AI281" i="4"/>
  <c r="AJ281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AA282" i="4"/>
  <c r="AB282" i="4"/>
  <c r="AC282" i="4"/>
  <c r="AD282" i="4"/>
  <c r="AE282" i="4"/>
  <c r="AF282" i="4"/>
  <c r="AG282" i="4"/>
  <c r="AH282" i="4"/>
  <c r="AI282" i="4"/>
  <c r="AJ282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AA283" i="4"/>
  <c r="AB283" i="4"/>
  <c r="AC283" i="4"/>
  <c r="AD283" i="4"/>
  <c r="AE283" i="4"/>
  <c r="AF283" i="4"/>
  <c r="AG283" i="4"/>
  <c r="AH283" i="4"/>
  <c r="AI283" i="4"/>
  <c r="AJ283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AA284" i="4"/>
  <c r="AB284" i="4"/>
  <c r="AC284" i="4"/>
  <c r="AD284" i="4"/>
  <c r="AE284" i="4"/>
  <c r="AF284" i="4"/>
  <c r="AG284" i="4"/>
  <c r="AH284" i="4"/>
  <c r="AI284" i="4"/>
  <c r="AJ284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AA285" i="4"/>
  <c r="AB285" i="4"/>
  <c r="AC285" i="4"/>
  <c r="AD285" i="4"/>
  <c r="AE285" i="4"/>
  <c r="AF285" i="4"/>
  <c r="AG285" i="4"/>
  <c r="AH285" i="4"/>
  <c r="AI285" i="4"/>
  <c r="AJ285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AA286" i="4"/>
  <c r="AB286" i="4"/>
  <c r="AC286" i="4"/>
  <c r="AD286" i="4"/>
  <c r="AE286" i="4"/>
  <c r="AF286" i="4"/>
  <c r="AG286" i="4"/>
  <c r="AH286" i="4"/>
  <c r="AI286" i="4"/>
  <c r="AJ286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AA287" i="4"/>
  <c r="AB287" i="4"/>
  <c r="AC287" i="4"/>
  <c r="AD287" i="4"/>
  <c r="AE287" i="4"/>
  <c r="AF287" i="4"/>
  <c r="AG287" i="4"/>
  <c r="AH287" i="4"/>
  <c r="AI287" i="4"/>
  <c r="AJ287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AA288" i="4"/>
  <c r="AB288" i="4"/>
  <c r="AC288" i="4"/>
  <c r="AD288" i="4"/>
  <c r="AE288" i="4"/>
  <c r="AF288" i="4"/>
  <c r="AG288" i="4"/>
  <c r="AH288" i="4"/>
  <c r="AI288" i="4"/>
  <c r="AJ288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AG183" i="4"/>
  <c r="AH183" i="4"/>
  <c r="AI183" i="4"/>
  <c r="AJ183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AA209" i="4"/>
  <c r="AB209" i="4"/>
  <c r="AC209" i="4"/>
  <c r="AD209" i="4"/>
  <c r="AE209" i="4"/>
  <c r="AF209" i="4"/>
  <c r="AG209" i="4"/>
  <c r="AH209" i="4"/>
  <c r="AI209" i="4"/>
  <c r="AJ20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AA219" i="4"/>
  <c r="AB219" i="4"/>
  <c r="AC219" i="4"/>
  <c r="AD219" i="4"/>
  <c r="AE219" i="4"/>
  <c r="AF219" i="4"/>
  <c r="AG219" i="4"/>
  <c r="AH219" i="4"/>
  <c r="AI219" i="4"/>
  <c r="AJ219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AA220" i="4"/>
  <c r="AB220" i="4"/>
  <c r="AC220" i="4"/>
  <c r="AD220" i="4"/>
  <c r="AE220" i="4"/>
  <c r="AF220" i="4"/>
  <c r="AG220" i="4"/>
  <c r="AH220" i="4"/>
  <c r="AI220" i="4"/>
  <c r="AJ220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AA289" i="4"/>
  <c r="AB289" i="4"/>
  <c r="AC289" i="4"/>
  <c r="AD289" i="4"/>
  <c r="AE289" i="4"/>
  <c r="AF289" i="4"/>
  <c r="AG289" i="4"/>
  <c r="AH289" i="4"/>
  <c r="AI289" i="4"/>
  <c r="AJ289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AA290" i="4"/>
  <c r="AB290" i="4"/>
  <c r="AC290" i="4"/>
  <c r="AD290" i="4"/>
  <c r="AE290" i="4"/>
  <c r="AF290" i="4"/>
  <c r="AG290" i="4"/>
  <c r="AH290" i="4"/>
  <c r="AI290" i="4"/>
  <c r="AJ290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AA291" i="4"/>
  <c r="AB291" i="4"/>
  <c r="AC291" i="4"/>
  <c r="AD291" i="4"/>
  <c r="AE291" i="4"/>
  <c r="AF291" i="4"/>
  <c r="AG291" i="4"/>
  <c r="AH291" i="4"/>
  <c r="AI291" i="4"/>
  <c r="AJ291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AA292" i="4"/>
  <c r="AB292" i="4"/>
  <c r="AC292" i="4"/>
  <c r="AD292" i="4"/>
  <c r="AE292" i="4"/>
  <c r="AF292" i="4"/>
  <c r="AG292" i="4"/>
  <c r="AH292" i="4"/>
  <c r="AI292" i="4"/>
  <c r="AJ292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AA293" i="4"/>
  <c r="AB293" i="4"/>
  <c r="AC293" i="4"/>
  <c r="AD293" i="4"/>
  <c r="AE293" i="4"/>
  <c r="AF293" i="4"/>
  <c r="AG293" i="4"/>
  <c r="AH293" i="4"/>
  <c r="AI293" i="4"/>
  <c r="AJ293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AA294" i="4"/>
  <c r="AB294" i="4"/>
  <c r="AC294" i="4"/>
  <c r="AD294" i="4"/>
  <c r="AE294" i="4"/>
  <c r="AF294" i="4"/>
  <c r="AG294" i="4"/>
  <c r="AH294" i="4"/>
  <c r="AI294" i="4"/>
  <c r="AJ294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AI127" i="4"/>
  <c r="AJ127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AH143" i="4"/>
  <c r="AI143" i="4"/>
  <c r="AJ143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AG151" i="4"/>
  <c r="AH151" i="4"/>
  <c r="AI151" i="4"/>
  <c r="AJ151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AG182" i="4"/>
  <c r="AH182" i="4"/>
  <c r="AI182" i="4"/>
  <c r="AJ182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AH184" i="4"/>
  <c r="AI184" i="4"/>
  <c r="AJ184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AG189" i="4"/>
  <c r="AH189" i="4"/>
  <c r="AI189" i="4"/>
  <c r="AJ189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AA197" i="4"/>
  <c r="AB197" i="4"/>
  <c r="AC197" i="4"/>
  <c r="AD197" i="4"/>
  <c r="AE197" i="4"/>
  <c r="AF197" i="4"/>
  <c r="AG197" i="4"/>
  <c r="AH197" i="4"/>
  <c r="AI197" i="4"/>
  <c r="AJ197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AA204" i="4"/>
  <c r="AB204" i="4"/>
  <c r="AC204" i="4"/>
  <c r="AD204" i="4"/>
  <c r="AE204" i="4"/>
  <c r="AF204" i="4"/>
  <c r="AG204" i="4"/>
  <c r="AH204" i="4"/>
  <c r="AI204" i="4"/>
  <c r="AJ204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AA208" i="4"/>
  <c r="AB208" i="4"/>
  <c r="AC208" i="4"/>
  <c r="AD208" i="4"/>
  <c r="AE208" i="4"/>
  <c r="AF208" i="4"/>
  <c r="AG208" i="4"/>
  <c r="AH208" i="4"/>
  <c r="AI208" i="4"/>
  <c r="AJ208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AA210" i="4"/>
  <c r="AB210" i="4"/>
  <c r="AC210" i="4"/>
  <c r="AD210" i="4"/>
  <c r="AE210" i="4"/>
  <c r="AF210" i="4"/>
  <c r="AG210" i="4"/>
  <c r="AH210" i="4"/>
  <c r="AI210" i="4"/>
  <c r="AJ210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AA213" i="4"/>
  <c r="AB213" i="4"/>
  <c r="AC213" i="4"/>
  <c r="AD213" i="4"/>
  <c r="AE213" i="4"/>
  <c r="AF213" i="4"/>
  <c r="AG213" i="4"/>
  <c r="AH213" i="4"/>
  <c r="AI213" i="4"/>
  <c r="AJ213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AA214" i="4"/>
  <c r="AB214" i="4"/>
  <c r="AC214" i="4"/>
  <c r="AD214" i="4"/>
  <c r="AE214" i="4"/>
  <c r="AF214" i="4"/>
  <c r="AG214" i="4"/>
  <c r="AH214" i="4"/>
  <c r="AI214" i="4"/>
  <c r="AJ214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AA215" i="4"/>
  <c r="AB215" i="4"/>
  <c r="AC215" i="4"/>
  <c r="AD215" i="4"/>
  <c r="AE215" i="4"/>
  <c r="AF215" i="4"/>
  <c r="AG215" i="4"/>
  <c r="AH215" i="4"/>
  <c r="AI215" i="4"/>
  <c r="AJ215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AA221" i="4"/>
  <c r="AB221" i="4"/>
  <c r="AC221" i="4"/>
  <c r="AD221" i="4"/>
  <c r="AE221" i="4"/>
  <c r="AF221" i="4"/>
  <c r="AG221" i="4"/>
  <c r="AH221" i="4"/>
  <c r="AI221" i="4"/>
  <c r="AJ221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AA225" i="4"/>
  <c r="AB225" i="4"/>
  <c r="AC225" i="4"/>
  <c r="AD225" i="4"/>
  <c r="AE225" i="4"/>
  <c r="AF225" i="4"/>
  <c r="AG225" i="4"/>
  <c r="AH225" i="4"/>
  <c r="AI225" i="4"/>
  <c r="AJ225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AA226" i="4"/>
  <c r="AB226" i="4"/>
  <c r="AC226" i="4"/>
  <c r="AD226" i="4"/>
  <c r="AE226" i="4"/>
  <c r="AF226" i="4"/>
  <c r="AG226" i="4"/>
  <c r="AH226" i="4"/>
  <c r="AI226" i="4"/>
  <c r="AJ226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AA295" i="4"/>
  <c r="AB295" i="4"/>
  <c r="AC295" i="4"/>
  <c r="AD295" i="4"/>
  <c r="AE295" i="4"/>
  <c r="AF295" i="4"/>
  <c r="AG295" i="4"/>
  <c r="AH295" i="4"/>
  <c r="AI295" i="4"/>
  <c r="AJ295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AA296" i="4"/>
  <c r="AB296" i="4"/>
  <c r="AC296" i="4"/>
  <c r="AD296" i="4"/>
  <c r="AE296" i="4"/>
  <c r="AF296" i="4"/>
  <c r="AG296" i="4"/>
  <c r="AH296" i="4"/>
  <c r="AI296" i="4"/>
  <c r="AJ296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AA297" i="4"/>
  <c r="AB297" i="4"/>
  <c r="AC297" i="4"/>
  <c r="AD297" i="4"/>
  <c r="AE297" i="4"/>
  <c r="AF297" i="4"/>
  <c r="AG297" i="4"/>
  <c r="AH297" i="4"/>
  <c r="AI297" i="4"/>
  <c r="AJ297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AA298" i="4"/>
  <c r="AB298" i="4"/>
  <c r="AC298" i="4"/>
  <c r="AD298" i="4"/>
  <c r="AE298" i="4"/>
  <c r="AF298" i="4"/>
  <c r="AG298" i="4"/>
  <c r="AH298" i="4"/>
  <c r="AI298" i="4"/>
  <c r="AJ298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AA299" i="4"/>
  <c r="AB299" i="4"/>
  <c r="AC299" i="4"/>
  <c r="AD299" i="4"/>
  <c r="AE299" i="4"/>
  <c r="AF299" i="4"/>
  <c r="AG299" i="4"/>
  <c r="AH299" i="4"/>
  <c r="AI299" i="4"/>
  <c r="AJ299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AA300" i="4"/>
  <c r="AB300" i="4"/>
  <c r="AC300" i="4"/>
  <c r="AD300" i="4"/>
  <c r="AE300" i="4"/>
  <c r="AF300" i="4"/>
  <c r="AG300" i="4"/>
  <c r="AH300" i="4"/>
  <c r="AI300" i="4"/>
  <c r="AJ300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AA301" i="4"/>
  <c r="AB301" i="4"/>
  <c r="AC301" i="4"/>
  <c r="AD301" i="4"/>
  <c r="AE301" i="4"/>
  <c r="AF301" i="4"/>
  <c r="AG301" i="4"/>
  <c r="AH301" i="4"/>
  <c r="AI301" i="4"/>
  <c r="AJ301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AA302" i="4"/>
  <c r="AB302" i="4"/>
  <c r="AC302" i="4"/>
  <c r="AD302" i="4"/>
  <c r="AE302" i="4"/>
  <c r="AF302" i="4"/>
  <c r="AG302" i="4"/>
  <c r="AH302" i="4"/>
  <c r="AI302" i="4"/>
  <c r="AJ302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AA303" i="4"/>
  <c r="AB303" i="4"/>
  <c r="AC303" i="4"/>
  <c r="AD303" i="4"/>
  <c r="AE303" i="4"/>
  <c r="AF303" i="4"/>
  <c r="AG303" i="4"/>
  <c r="AH303" i="4"/>
  <c r="AI303" i="4"/>
  <c r="AJ303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AA304" i="4"/>
  <c r="AB304" i="4"/>
  <c r="AC304" i="4"/>
  <c r="AD304" i="4"/>
  <c r="AE304" i="4"/>
  <c r="AF304" i="4"/>
  <c r="AG304" i="4"/>
  <c r="AH304" i="4"/>
  <c r="AI304" i="4"/>
  <c r="AJ304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AA305" i="4"/>
  <c r="AB305" i="4"/>
  <c r="AC305" i="4"/>
  <c r="AD305" i="4"/>
  <c r="AE305" i="4"/>
  <c r="AF305" i="4"/>
  <c r="AG305" i="4"/>
  <c r="AH305" i="4"/>
  <c r="AI305" i="4"/>
  <c r="AJ305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AA306" i="4"/>
  <c r="AB306" i="4"/>
  <c r="AC306" i="4"/>
  <c r="AD306" i="4"/>
  <c r="AE306" i="4"/>
  <c r="AF306" i="4"/>
  <c r="AG306" i="4"/>
  <c r="AH306" i="4"/>
  <c r="AI306" i="4"/>
  <c r="AJ306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AA307" i="4"/>
  <c r="AB307" i="4"/>
  <c r="AC307" i="4"/>
  <c r="AD307" i="4"/>
  <c r="AE307" i="4"/>
  <c r="AF307" i="4"/>
  <c r="AG307" i="4"/>
  <c r="AH307" i="4"/>
  <c r="AI307" i="4"/>
  <c r="AJ307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AA308" i="4"/>
  <c r="AB308" i="4"/>
  <c r="AC308" i="4"/>
  <c r="AD308" i="4"/>
  <c r="AE308" i="4"/>
  <c r="AF308" i="4"/>
  <c r="AG308" i="4"/>
  <c r="AH308" i="4"/>
  <c r="AI308" i="4"/>
  <c r="AJ308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AA309" i="4"/>
  <c r="AB309" i="4"/>
  <c r="AC309" i="4"/>
  <c r="AD309" i="4"/>
  <c r="AE309" i="4"/>
  <c r="AF309" i="4"/>
  <c r="AG309" i="4"/>
  <c r="AH309" i="4"/>
  <c r="AI309" i="4"/>
  <c r="AJ309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AA310" i="4"/>
  <c r="AB310" i="4"/>
  <c r="AC310" i="4"/>
  <c r="AD310" i="4"/>
  <c r="AE310" i="4"/>
  <c r="AF310" i="4"/>
  <c r="AG310" i="4"/>
  <c r="AH310" i="4"/>
  <c r="AI310" i="4"/>
  <c r="AJ310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AA311" i="4"/>
  <c r="AB311" i="4"/>
  <c r="AC311" i="4"/>
  <c r="AD311" i="4"/>
  <c r="AE311" i="4"/>
  <c r="AF311" i="4"/>
  <c r="AG311" i="4"/>
  <c r="AH311" i="4"/>
  <c r="AI311" i="4"/>
  <c r="AJ311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AA312" i="4"/>
  <c r="AB312" i="4"/>
  <c r="AC312" i="4"/>
  <c r="AD312" i="4"/>
  <c r="AE312" i="4"/>
  <c r="AF312" i="4"/>
  <c r="AG312" i="4"/>
  <c r="AH312" i="4"/>
  <c r="AI312" i="4"/>
  <c r="AJ312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AA313" i="4"/>
  <c r="AB313" i="4"/>
  <c r="AC313" i="4"/>
  <c r="AD313" i="4"/>
  <c r="AE313" i="4"/>
  <c r="AF313" i="4"/>
  <c r="AG313" i="4"/>
  <c r="AH313" i="4"/>
  <c r="AI313" i="4"/>
  <c r="AJ313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AA314" i="4"/>
  <c r="AB314" i="4"/>
  <c r="AC314" i="4"/>
  <c r="AD314" i="4"/>
  <c r="AE314" i="4"/>
  <c r="AF314" i="4"/>
  <c r="AG314" i="4"/>
  <c r="AH314" i="4"/>
  <c r="AI314" i="4"/>
  <c r="AJ314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AA315" i="4"/>
  <c r="AB315" i="4"/>
  <c r="AC315" i="4"/>
  <c r="AD315" i="4"/>
  <c r="AE315" i="4"/>
  <c r="AF315" i="4"/>
  <c r="AG315" i="4"/>
  <c r="AH315" i="4"/>
  <c r="AI315" i="4"/>
  <c r="AJ315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AA316" i="4"/>
  <c r="AB316" i="4"/>
  <c r="AC316" i="4"/>
  <c r="AD316" i="4"/>
  <c r="AE316" i="4"/>
  <c r="AF316" i="4"/>
  <c r="AG316" i="4"/>
  <c r="AH316" i="4"/>
  <c r="AI316" i="4"/>
  <c r="AJ316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AA317" i="4"/>
  <c r="AB317" i="4"/>
  <c r="AC317" i="4"/>
  <c r="AD317" i="4"/>
  <c r="AE317" i="4"/>
  <c r="AF317" i="4"/>
  <c r="AG317" i="4"/>
  <c r="AH317" i="4"/>
  <c r="AI317" i="4"/>
  <c r="AJ317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AA318" i="4"/>
  <c r="AB318" i="4"/>
  <c r="AC318" i="4"/>
  <c r="AD318" i="4"/>
  <c r="AE318" i="4"/>
  <c r="AF318" i="4"/>
  <c r="AG318" i="4"/>
  <c r="AH318" i="4"/>
  <c r="AI318" i="4"/>
  <c r="AJ318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AA319" i="4"/>
  <c r="AB319" i="4"/>
  <c r="AC319" i="4"/>
  <c r="AD319" i="4"/>
  <c r="AE319" i="4"/>
  <c r="AF319" i="4"/>
  <c r="AG319" i="4"/>
  <c r="AH319" i="4"/>
  <c r="AI319" i="4"/>
  <c r="AJ319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AA320" i="4"/>
  <c r="AB320" i="4"/>
  <c r="AC320" i="4"/>
  <c r="AD320" i="4"/>
  <c r="AE320" i="4"/>
  <c r="AF320" i="4"/>
  <c r="AG320" i="4"/>
  <c r="AH320" i="4"/>
  <c r="AI320" i="4"/>
  <c r="AJ320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AA321" i="4"/>
  <c r="AB321" i="4"/>
  <c r="AC321" i="4"/>
  <c r="AD321" i="4"/>
  <c r="AE321" i="4"/>
  <c r="AF321" i="4"/>
  <c r="AG321" i="4"/>
  <c r="AH321" i="4"/>
  <c r="AI321" i="4"/>
  <c r="AJ321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AA322" i="4"/>
  <c r="AB322" i="4"/>
  <c r="AC322" i="4"/>
  <c r="AD322" i="4"/>
  <c r="AE322" i="4"/>
  <c r="AF322" i="4"/>
  <c r="AG322" i="4"/>
  <c r="AH322" i="4"/>
  <c r="AI322" i="4"/>
  <c r="AJ322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AA323" i="4"/>
  <c r="AB323" i="4"/>
  <c r="AC323" i="4"/>
  <c r="AD323" i="4"/>
  <c r="AE323" i="4"/>
  <c r="AF323" i="4"/>
  <c r="AG323" i="4"/>
  <c r="AH323" i="4"/>
  <c r="AI323" i="4"/>
  <c r="AJ323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AA324" i="4"/>
  <c r="AB324" i="4"/>
  <c r="AC324" i="4"/>
  <c r="AD324" i="4"/>
  <c r="AE324" i="4"/>
  <c r="AF324" i="4"/>
  <c r="AG324" i="4"/>
  <c r="AH324" i="4"/>
  <c r="AI324" i="4"/>
  <c r="AJ324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AA325" i="4"/>
  <c r="AB325" i="4"/>
  <c r="AC325" i="4"/>
  <c r="AD325" i="4"/>
  <c r="AE325" i="4"/>
  <c r="AF325" i="4"/>
  <c r="AG325" i="4"/>
  <c r="AH325" i="4"/>
  <c r="AI325" i="4"/>
  <c r="AJ325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AA326" i="4"/>
  <c r="AB326" i="4"/>
  <c r="AC326" i="4"/>
  <c r="AD326" i="4"/>
  <c r="AE326" i="4"/>
  <c r="AF326" i="4"/>
  <c r="AG326" i="4"/>
  <c r="AH326" i="4"/>
  <c r="AI326" i="4"/>
  <c r="AJ326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AA327" i="4"/>
  <c r="AB327" i="4"/>
  <c r="AC327" i="4"/>
  <c r="AD327" i="4"/>
  <c r="AE327" i="4"/>
  <c r="AF327" i="4"/>
  <c r="AG327" i="4"/>
  <c r="AH327" i="4"/>
  <c r="AI327" i="4"/>
  <c r="AJ327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AA328" i="4"/>
  <c r="AB328" i="4"/>
  <c r="AC328" i="4"/>
  <c r="AD328" i="4"/>
  <c r="AE328" i="4"/>
  <c r="AF328" i="4"/>
  <c r="AG328" i="4"/>
  <c r="AH328" i="4"/>
  <c r="AI328" i="4"/>
  <c r="AJ328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AA329" i="4"/>
  <c r="AB329" i="4"/>
  <c r="AC329" i="4"/>
  <c r="AD329" i="4"/>
  <c r="AE329" i="4"/>
  <c r="AF329" i="4"/>
  <c r="AG329" i="4"/>
  <c r="AH329" i="4"/>
  <c r="AI329" i="4"/>
  <c r="AJ329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AA330" i="4"/>
  <c r="AB330" i="4"/>
  <c r="AC330" i="4"/>
  <c r="AD330" i="4"/>
  <c r="AE330" i="4"/>
  <c r="AF330" i="4"/>
  <c r="AG330" i="4"/>
  <c r="AH330" i="4"/>
  <c r="AI330" i="4"/>
  <c r="AJ330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AA331" i="4"/>
  <c r="AB331" i="4"/>
  <c r="AC331" i="4"/>
  <c r="AD331" i="4"/>
  <c r="AE331" i="4"/>
  <c r="AF331" i="4"/>
  <c r="AG331" i="4"/>
  <c r="AH331" i="4"/>
  <c r="AI331" i="4"/>
  <c r="AJ331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AA332" i="4"/>
  <c r="AB332" i="4"/>
  <c r="AC332" i="4"/>
  <c r="AD332" i="4"/>
  <c r="AE332" i="4"/>
  <c r="AF332" i="4"/>
  <c r="AG332" i="4"/>
  <c r="AH332" i="4"/>
  <c r="AI332" i="4"/>
  <c r="AJ332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AA333" i="4"/>
  <c r="AB333" i="4"/>
  <c r="AC333" i="4"/>
  <c r="AD333" i="4"/>
  <c r="AE333" i="4"/>
  <c r="AF333" i="4"/>
  <c r="AG333" i="4"/>
  <c r="AH333" i="4"/>
  <c r="AI333" i="4"/>
  <c r="AJ333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AA334" i="4"/>
  <c r="AB334" i="4"/>
  <c r="AC334" i="4"/>
  <c r="AD334" i="4"/>
  <c r="AE334" i="4"/>
  <c r="AF334" i="4"/>
  <c r="AG334" i="4"/>
  <c r="AH334" i="4"/>
  <c r="AI334" i="4"/>
  <c r="AJ334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AA335" i="4"/>
  <c r="AB335" i="4"/>
  <c r="AC335" i="4"/>
  <c r="AD335" i="4"/>
  <c r="AE335" i="4"/>
  <c r="AF335" i="4"/>
  <c r="AG335" i="4"/>
  <c r="AH335" i="4"/>
  <c r="AI335" i="4"/>
  <c r="AJ335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AA336" i="4"/>
  <c r="AB336" i="4"/>
  <c r="AC336" i="4"/>
  <c r="AD336" i="4"/>
  <c r="AE336" i="4"/>
  <c r="AF336" i="4"/>
  <c r="AG336" i="4"/>
  <c r="AH336" i="4"/>
  <c r="AI336" i="4"/>
  <c r="AJ336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AA337" i="4"/>
  <c r="AB337" i="4"/>
  <c r="AC337" i="4"/>
  <c r="AD337" i="4"/>
  <c r="AE337" i="4"/>
  <c r="AF337" i="4"/>
  <c r="AG337" i="4"/>
  <c r="AH337" i="4"/>
  <c r="AI337" i="4"/>
  <c r="AJ337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AA338" i="4"/>
  <c r="AB338" i="4"/>
  <c r="AC338" i="4"/>
  <c r="AD338" i="4"/>
  <c r="AE338" i="4"/>
  <c r="AF338" i="4"/>
  <c r="AG338" i="4"/>
  <c r="AH338" i="4"/>
  <c r="AI338" i="4"/>
  <c r="AJ338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AH142" i="4"/>
  <c r="AI142" i="4"/>
  <c r="AJ142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AG150" i="4"/>
  <c r="AH150" i="4"/>
  <c r="AI150" i="4"/>
  <c r="AJ150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AG162" i="4"/>
  <c r="AH162" i="4"/>
  <c r="AI162" i="4"/>
  <c r="AJ162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AG167" i="4"/>
  <c r="AH167" i="4"/>
  <c r="AI167" i="4"/>
  <c r="AJ167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AG170" i="4"/>
  <c r="AH170" i="4"/>
  <c r="AI170" i="4"/>
  <c r="AJ170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AG171" i="4"/>
  <c r="AH171" i="4"/>
  <c r="AI171" i="4"/>
  <c r="AJ171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AG178" i="4"/>
  <c r="AH178" i="4"/>
  <c r="AI178" i="4"/>
  <c r="AJ178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AG181" i="4"/>
  <c r="AH181" i="4"/>
  <c r="AI181" i="4"/>
  <c r="AJ181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AG185" i="4"/>
  <c r="AH185" i="4"/>
  <c r="AI185" i="4"/>
  <c r="AJ185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AA198" i="4"/>
  <c r="AB198" i="4"/>
  <c r="AC198" i="4"/>
  <c r="AD198" i="4"/>
  <c r="AE198" i="4"/>
  <c r="AF198" i="4"/>
  <c r="AG198" i="4"/>
  <c r="AH198" i="4"/>
  <c r="AI198" i="4"/>
  <c r="AJ198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AA206" i="4"/>
  <c r="AB206" i="4"/>
  <c r="AC206" i="4"/>
  <c r="AD206" i="4"/>
  <c r="AE206" i="4"/>
  <c r="AF206" i="4"/>
  <c r="AG206" i="4"/>
  <c r="AH206" i="4"/>
  <c r="AI206" i="4"/>
  <c r="AJ206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AA207" i="4"/>
  <c r="AB207" i="4"/>
  <c r="AC207" i="4"/>
  <c r="AD207" i="4"/>
  <c r="AE207" i="4"/>
  <c r="AF207" i="4"/>
  <c r="AG207" i="4"/>
  <c r="AH207" i="4"/>
  <c r="AI207" i="4"/>
  <c r="AJ207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AA216" i="4"/>
  <c r="AB216" i="4"/>
  <c r="AC216" i="4"/>
  <c r="AD216" i="4"/>
  <c r="AE216" i="4"/>
  <c r="AF216" i="4"/>
  <c r="AG216" i="4"/>
  <c r="AH216" i="4"/>
  <c r="AI216" i="4"/>
  <c r="AJ216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AA218" i="4"/>
  <c r="AB218" i="4"/>
  <c r="AC218" i="4"/>
  <c r="AD218" i="4"/>
  <c r="AE218" i="4"/>
  <c r="AF218" i="4"/>
  <c r="AG218" i="4"/>
  <c r="AH218" i="4"/>
  <c r="AI218" i="4"/>
  <c r="AJ218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AA227" i="4"/>
  <c r="AB227" i="4"/>
  <c r="AC227" i="4"/>
  <c r="AD227" i="4"/>
  <c r="AE227" i="4"/>
  <c r="AF227" i="4"/>
  <c r="AG227" i="4"/>
  <c r="AH227" i="4"/>
  <c r="AI227" i="4"/>
  <c r="AJ227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AA339" i="4"/>
  <c r="AB339" i="4"/>
  <c r="AC339" i="4"/>
  <c r="AD339" i="4"/>
  <c r="AE339" i="4"/>
  <c r="AF339" i="4"/>
  <c r="AG339" i="4"/>
  <c r="AH339" i="4"/>
  <c r="AI339" i="4"/>
  <c r="AJ339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AA340" i="4"/>
  <c r="AB340" i="4"/>
  <c r="AC340" i="4"/>
  <c r="AD340" i="4"/>
  <c r="AE340" i="4"/>
  <c r="AF340" i="4"/>
  <c r="AG340" i="4"/>
  <c r="AH340" i="4"/>
  <c r="AI340" i="4"/>
  <c r="AJ340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AA341" i="4"/>
  <c r="AB341" i="4"/>
  <c r="AC341" i="4"/>
  <c r="AD341" i="4"/>
  <c r="AE341" i="4"/>
  <c r="AF341" i="4"/>
  <c r="AG341" i="4"/>
  <c r="AH341" i="4"/>
  <c r="AI341" i="4"/>
  <c r="AJ341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AA342" i="4"/>
  <c r="AB342" i="4"/>
  <c r="AC342" i="4"/>
  <c r="AD342" i="4"/>
  <c r="AE342" i="4"/>
  <c r="AF342" i="4"/>
  <c r="AG342" i="4"/>
  <c r="AH342" i="4"/>
  <c r="AI342" i="4"/>
  <c r="AJ342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AA343" i="4"/>
  <c r="AB343" i="4"/>
  <c r="AC343" i="4"/>
  <c r="AD343" i="4"/>
  <c r="AE343" i="4"/>
  <c r="AF343" i="4"/>
  <c r="AG343" i="4"/>
  <c r="AH343" i="4"/>
  <c r="AI343" i="4"/>
  <c r="AJ343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AA344" i="4"/>
  <c r="AB344" i="4"/>
  <c r="AC344" i="4"/>
  <c r="AD344" i="4"/>
  <c r="AE344" i="4"/>
  <c r="AF344" i="4"/>
  <c r="AG344" i="4"/>
  <c r="AH344" i="4"/>
  <c r="AI344" i="4"/>
  <c r="AJ344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AA345" i="4"/>
  <c r="AB345" i="4"/>
  <c r="AC345" i="4"/>
  <c r="AD345" i="4"/>
  <c r="AE345" i="4"/>
  <c r="AF345" i="4"/>
  <c r="AG345" i="4"/>
  <c r="AH345" i="4"/>
  <c r="AI345" i="4"/>
  <c r="AJ345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AA346" i="4"/>
  <c r="AB346" i="4"/>
  <c r="AC346" i="4"/>
  <c r="AD346" i="4"/>
  <c r="AE346" i="4"/>
  <c r="AF346" i="4"/>
  <c r="AG346" i="4"/>
  <c r="AH346" i="4"/>
  <c r="AI346" i="4"/>
  <c r="AJ346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AA347" i="4"/>
  <c r="AB347" i="4"/>
  <c r="AC347" i="4"/>
  <c r="AD347" i="4"/>
  <c r="AE347" i="4"/>
  <c r="AF347" i="4"/>
  <c r="AG347" i="4"/>
  <c r="AH347" i="4"/>
  <c r="AI347" i="4"/>
  <c r="AJ347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AA348" i="4"/>
  <c r="AB348" i="4"/>
  <c r="AC348" i="4"/>
  <c r="AD348" i="4"/>
  <c r="AE348" i="4"/>
  <c r="AF348" i="4"/>
  <c r="AG348" i="4"/>
  <c r="AH348" i="4"/>
  <c r="AI348" i="4"/>
  <c r="AJ348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AA349" i="4"/>
  <c r="AB349" i="4"/>
  <c r="AC349" i="4"/>
  <c r="AD349" i="4"/>
  <c r="AE349" i="4"/>
  <c r="AF349" i="4"/>
  <c r="AG349" i="4"/>
  <c r="AH349" i="4"/>
  <c r="AI349" i="4"/>
  <c r="AJ349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AA350" i="4"/>
  <c r="AB350" i="4"/>
  <c r="AC350" i="4"/>
  <c r="AD350" i="4"/>
  <c r="AE350" i="4"/>
  <c r="AF350" i="4"/>
  <c r="AG350" i="4"/>
  <c r="AH350" i="4"/>
  <c r="AI350" i="4"/>
  <c r="AJ350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AA351" i="4"/>
  <c r="AB351" i="4"/>
  <c r="AC351" i="4"/>
  <c r="AD351" i="4"/>
  <c r="AE351" i="4"/>
  <c r="AF351" i="4"/>
  <c r="AG351" i="4"/>
  <c r="AH351" i="4"/>
  <c r="AI351" i="4"/>
  <c r="AJ351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AA352" i="4"/>
  <c r="AB352" i="4"/>
  <c r="AC352" i="4"/>
  <c r="AD352" i="4"/>
  <c r="AE352" i="4"/>
  <c r="AF352" i="4"/>
  <c r="AG352" i="4"/>
  <c r="AH352" i="4"/>
  <c r="AI352" i="4"/>
  <c r="AJ352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AA353" i="4"/>
  <c r="AB353" i="4"/>
  <c r="AC353" i="4"/>
  <c r="AD353" i="4"/>
  <c r="AE353" i="4"/>
  <c r="AF353" i="4"/>
  <c r="AG353" i="4"/>
  <c r="AH353" i="4"/>
  <c r="AI353" i="4"/>
  <c r="AJ353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AA354" i="4"/>
  <c r="AB354" i="4"/>
  <c r="AC354" i="4"/>
  <c r="AD354" i="4"/>
  <c r="AE354" i="4"/>
  <c r="AF354" i="4"/>
  <c r="AG354" i="4"/>
  <c r="AH354" i="4"/>
  <c r="AI354" i="4"/>
  <c r="AJ354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AA355" i="4"/>
  <c r="AB355" i="4"/>
  <c r="AC355" i="4"/>
  <c r="AD355" i="4"/>
  <c r="AE355" i="4"/>
  <c r="AF355" i="4"/>
  <c r="AG355" i="4"/>
  <c r="AH355" i="4"/>
  <c r="AI355" i="4"/>
  <c r="AJ355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AA356" i="4"/>
  <c r="AB356" i="4"/>
  <c r="AC356" i="4"/>
  <c r="AD356" i="4"/>
  <c r="AE356" i="4"/>
  <c r="AF356" i="4"/>
  <c r="AG356" i="4"/>
  <c r="AH356" i="4"/>
  <c r="AI356" i="4"/>
  <c r="AJ356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AA357" i="4"/>
  <c r="AB357" i="4"/>
  <c r="AC357" i="4"/>
  <c r="AD357" i="4"/>
  <c r="AE357" i="4"/>
  <c r="AF357" i="4"/>
  <c r="AG357" i="4"/>
  <c r="AH357" i="4"/>
  <c r="AI357" i="4"/>
  <c r="AJ357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AA358" i="4"/>
  <c r="AB358" i="4"/>
  <c r="AC358" i="4"/>
  <c r="AD358" i="4"/>
  <c r="AE358" i="4"/>
  <c r="AF358" i="4"/>
  <c r="AG358" i="4"/>
  <c r="AH358" i="4"/>
  <c r="AI358" i="4"/>
  <c r="AJ358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AA359" i="4"/>
  <c r="AB359" i="4"/>
  <c r="AC359" i="4"/>
  <c r="AD359" i="4"/>
  <c r="AE359" i="4"/>
  <c r="AF359" i="4"/>
  <c r="AG359" i="4"/>
  <c r="AH359" i="4"/>
  <c r="AI359" i="4"/>
  <c r="AJ359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AA360" i="4"/>
  <c r="AB360" i="4"/>
  <c r="AC360" i="4"/>
  <c r="AD360" i="4"/>
  <c r="AE360" i="4"/>
  <c r="AF360" i="4"/>
  <c r="AG360" i="4"/>
  <c r="AH360" i="4"/>
  <c r="AI360" i="4"/>
  <c r="AJ360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AA361" i="4"/>
  <c r="AB361" i="4"/>
  <c r="AC361" i="4"/>
  <c r="AD361" i="4"/>
  <c r="AE361" i="4"/>
  <c r="AF361" i="4"/>
  <c r="AG361" i="4"/>
  <c r="AH361" i="4"/>
  <c r="AI361" i="4"/>
  <c r="AJ361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AA362" i="4"/>
  <c r="AB362" i="4"/>
  <c r="AC362" i="4"/>
  <c r="AD362" i="4"/>
  <c r="AE362" i="4"/>
  <c r="AF362" i="4"/>
  <c r="AG362" i="4"/>
  <c r="AH362" i="4"/>
  <c r="AI362" i="4"/>
  <c r="AJ362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AA363" i="4"/>
  <c r="AB363" i="4"/>
  <c r="AC363" i="4"/>
  <c r="AD363" i="4"/>
  <c r="AE363" i="4"/>
  <c r="AF363" i="4"/>
  <c r="AG363" i="4"/>
  <c r="AH363" i="4"/>
  <c r="AI363" i="4"/>
  <c r="AJ363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AA364" i="4"/>
  <c r="AB364" i="4"/>
  <c r="AC364" i="4"/>
  <c r="AD364" i="4"/>
  <c r="AE364" i="4"/>
  <c r="AF364" i="4"/>
  <c r="AG364" i="4"/>
  <c r="AH364" i="4"/>
  <c r="AI364" i="4"/>
  <c r="AJ364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AA365" i="4"/>
  <c r="AB365" i="4"/>
  <c r="AC365" i="4"/>
  <c r="AD365" i="4"/>
  <c r="AE365" i="4"/>
  <c r="AF365" i="4"/>
  <c r="AG365" i="4"/>
  <c r="AH365" i="4"/>
  <c r="AI365" i="4"/>
  <c r="AJ365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AA366" i="4"/>
  <c r="AB366" i="4"/>
  <c r="AC366" i="4"/>
  <c r="AD366" i="4"/>
  <c r="AE366" i="4"/>
  <c r="AF366" i="4"/>
  <c r="AG366" i="4"/>
  <c r="AH366" i="4"/>
  <c r="AI366" i="4"/>
  <c r="AJ366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AA367" i="4"/>
  <c r="AB367" i="4"/>
  <c r="AC367" i="4"/>
  <c r="AD367" i="4"/>
  <c r="AE367" i="4"/>
  <c r="AF367" i="4"/>
  <c r="AG367" i="4"/>
  <c r="AH367" i="4"/>
  <c r="AI367" i="4"/>
  <c r="AJ367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AA368" i="4"/>
  <c r="AB368" i="4"/>
  <c r="AC368" i="4"/>
  <c r="AD368" i="4"/>
  <c r="AE368" i="4"/>
  <c r="AF368" i="4"/>
  <c r="AG368" i="4"/>
  <c r="AH368" i="4"/>
  <c r="AI368" i="4"/>
  <c r="AJ368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AA369" i="4"/>
  <c r="AB369" i="4"/>
  <c r="AC369" i="4"/>
  <c r="AD369" i="4"/>
  <c r="AE369" i="4"/>
  <c r="AF369" i="4"/>
  <c r="AG369" i="4"/>
  <c r="AH369" i="4"/>
  <c r="AI369" i="4"/>
  <c r="AJ369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AA370" i="4"/>
  <c r="AB370" i="4"/>
  <c r="AC370" i="4"/>
  <c r="AD370" i="4"/>
  <c r="AE370" i="4"/>
  <c r="AF370" i="4"/>
  <c r="AG370" i="4"/>
  <c r="AH370" i="4"/>
  <c r="AI370" i="4"/>
  <c r="AJ370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AA371" i="4"/>
  <c r="AB371" i="4"/>
  <c r="AC371" i="4"/>
  <c r="AD371" i="4"/>
  <c r="AE371" i="4"/>
  <c r="AF371" i="4"/>
  <c r="AG371" i="4"/>
  <c r="AH371" i="4"/>
  <c r="AI371" i="4"/>
  <c r="AJ371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AA372" i="4"/>
  <c r="AB372" i="4"/>
  <c r="AC372" i="4"/>
  <c r="AD372" i="4"/>
  <c r="AE372" i="4"/>
  <c r="AF372" i="4"/>
  <c r="AG372" i="4"/>
  <c r="AH372" i="4"/>
  <c r="AI372" i="4"/>
  <c r="AJ372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AA373" i="4"/>
  <c r="AB373" i="4"/>
  <c r="AC373" i="4"/>
  <c r="AD373" i="4"/>
  <c r="AE373" i="4"/>
  <c r="AF373" i="4"/>
  <c r="AG373" i="4"/>
  <c r="AH373" i="4"/>
  <c r="AI373" i="4"/>
  <c r="AJ373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AA374" i="4"/>
  <c r="AB374" i="4"/>
  <c r="AC374" i="4"/>
  <c r="AD374" i="4"/>
  <c r="AE374" i="4"/>
  <c r="AF374" i="4"/>
  <c r="AG374" i="4"/>
  <c r="AH374" i="4"/>
  <c r="AI374" i="4"/>
  <c r="AJ374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AA375" i="4"/>
  <c r="AB375" i="4"/>
  <c r="AC375" i="4"/>
  <c r="AD375" i="4"/>
  <c r="AE375" i="4"/>
  <c r="AF375" i="4"/>
  <c r="AG375" i="4"/>
  <c r="AH375" i="4"/>
  <c r="AI375" i="4"/>
  <c r="AJ375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AA376" i="4"/>
  <c r="AB376" i="4"/>
  <c r="AC376" i="4"/>
  <c r="AD376" i="4"/>
  <c r="AE376" i="4"/>
  <c r="AF376" i="4"/>
  <c r="AG376" i="4"/>
  <c r="AH376" i="4"/>
  <c r="AI376" i="4"/>
  <c r="AJ376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AA377" i="4"/>
  <c r="AB377" i="4"/>
  <c r="AC377" i="4"/>
  <c r="AD377" i="4"/>
  <c r="AE377" i="4"/>
  <c r="AF377" i="4"/>
  <c r="AG377" i="4"/>
  <c r="AH377" i="4"/>
  <c r="AI377" i="4"/>
  <c r="AJ377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AA378" i="4"/>
  <c r="AB378" i="4"/>
  <c r="AC378" i="4"/>
  <c r="AD378" i="4"/>
  <c r="AE378" i="4"/>
  <c r="AF378" i="4"/>
  <c r="AG378" i="4"/>
  <c r="AH378" i="4"/>
  <c r="AI378" i="4"/>
  <c r="AJ378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AA379" i="4"/>
  <c r="AB379" i="4"/>
  <c r="AC379" i="4"/>
  <c r="AD379" i="4"/>
  <c r="AE379" i="4"/>
  <c r="AF379" i="4"/>
  <c r="AG379" i="4"/>
  <c r="AH379" i="4"/>
  <c r="AI379" i="4"/>
  <c r="AJ379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AA380" i="4"/>
  <c r="AB380" i="4"/>
  <c r="AC380" i="4"/>
  <c r="AD380" i="4"/>
  <c r="AE380" i="4"/>
  <c r="AF380" i="4"/>
  <c r="AG380" i="4"/>
  <c r="AH380" i="4"/>
  <c r="AI380" i="4"/>
  <c r="AJ380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AA381" i="4"/>
  <c r="AB381" i="4"/>
  <c r="AC381" i="4"/>
  <c r="AD381" i="4"/>
  <c r="AE381" i="4"/>
  <c r="AF381" i="4"/>
  <c r="AG381" i="4"/>
  <c r="AH381" i="4"/>
  <c r="AI381" i="4"/>
  <c r="AJ381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AA382" i="4"/>
  <c r="AB382" i="4"/>
  <c r="AC382" i="4"/>
  <c r="AD382" i="4"/>
  <c r="AE382" i="4"/>
  <c r="AF382" i="4"/>
  <c r="AG382" i="4"/>
  <c r="AH382" i="4"/>
  <c r="AI382" i="4"/>
  <c r="AJ382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AA383" i="4"/>
  <c r="AB383" i="4"/>
  <c r="AC383" i="4"/>
  <c r="AD383" i="4"/>
  <c r="AE383" i="4"/>
  <c r="AF383" i="4"/>
  <c r="AG383" i="4"/>
  <c r="AH383" i="4"/>
  <c r="AI383" i="4"/>
  <c r="AJ383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AA384" i="4"/>
  <c r="AB384" i="4"/>
  <c r="AC384" i="4"/>
  <c r="AD384" i="4"/>
  <c r="AE384" i="4"/>
  <c r="AF384" i="4"/>
  <c r="AG384" i="4"/>
  <c r="AH384" i="4"/>
  <c r="AI384" i="4"/>
  <c r="AJ384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AA385" i="4"/>
  <c r="AB385" i="4"/>
  <c r="AC385" i="4"/>
  <c r="AD385" i="4"/>
  <c r="AE385" i="4"/>
  <c r="AF385" i="4"/>
  <c r="AG385" i="4"/>
  <c r="AH385" i="4"/>
  <c r="AI385" i="4"/>
  <c r="AJ385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AA386" i="4"/>
  <c r="AB386" i="4"/>
  <c r="AC386" i="4"/>
  <c r="AD386" i="4"/>
  <c r="AE386" i="4"/>
  <c r="AF386" i="4"/>
  <c r="AG386" i="4"/>
  <c r="AH386" i="4"/>
  <c r="AI386" i="4"/>
  <c r="AJ386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AA387" i="4"/>
  <c r="AB387" i="4"/>
  <c r="AC387" i="4"/>
  <c r="AD387" i="4"/>
  <c r="AE387" i="4"/>
  <c r="AF387" i="4"/>
  <c r="AG387" i="4"/>
  <c r="AH387" i="4"/>
  <c r="AI387" i="4"/>
  <c r="AJ387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AA388" i="4"/>
  <c r="AB388" i="4"/>
  <c r="AC388" i="4"/>
  <c r="AD388" i="4"/>
  <c r="AE388" i="4"/>
  <c r="AF388" i="4"/>
  <c r="AG388" i="4"/>
  <c r="AH388" i="4"/>
  <c r="AI388" i="4"/>
  <c r="AJ388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AA389" i="4"/>
  <c r="AB389" i="4"/>
  <c r="AC389" i="4"/>
  <c r="AD389" i="4"/>
  <c r="AE389" i="4"/>
  <c r="AF389" i="4"/>
  <c r="AG389" i="4"/>
  <c r="AH389" i="4"/>
  <c r="AI389" i="4"/>
  <c r="AJ389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AA390" i="4"/>
  <c r="AB390" i="4"/>
  <c r="AC390" i="4"/>
  <c r="AD390" i="4"/>
  <c r="AE390" i="4"/>
  <c r="AF390" i="4"/>
  <c r="AG390" i="4"/>
  <c r="AH390" i="4"/>
  <c r="AI390" i="4"/>
  <c r="AJ390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AA391" i="4"/>
  <c r="AB391" i="4"/>
  <c r="AC391" i="4"/>
  <c r="AD391" i="4"/>
  <c r="AE391" i="4"/>
  <c r="AF391" i="4"/>
  <c r="AG391" i="4"/>
  <c r="AH391" i="4"/>
  <c r="AI391" i="4"/>
  <c r="AJ391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AA392" i="4"/>
  <c r="AB392" i="4"/>
  <c r="AC392" i="4"/>
  <c r="AD392" i="4"/>
  <c r="AE392" i="4"/>
  <c r="AF392" i="4"/>
  <c r="AG392" i="4"/>
  <c r="AH392" i="4"/>
  <c r="AI392" i="4"/>
  <c r="AJ392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AA393" i="4"/>
  <c r="AB393" i="4"/>
  <c r="AC393" i="4"/>
  <c r="AD393" i="4"/>
  <c r="AE393" i="4"/>
  <c r="AF393" i="4"/>
  <c r="AG393" i="4"/>
  <c r="AH393" i="4"/>
  <c r="AI393" i="4"/>
  <c r="AJ393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AI146" i="4"/>
  <c r="AJ146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AG156" i="4"/>
  <c r="AH156" i="4"/>
  <c r="AI156" i="4"/>
  <c r="AJ156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AG159" i="4"/>
  <c r="AH159" i="4"/>
  <c r="AI159" i="4"/>
  <c r="AJ159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AG165" i="4"/>
  <c r="AH165" i="4"/>
  <c r="AI165" i="4"/>
  <c r="AJ165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AI179" i="4"/>
  <c r="AJ179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AG187" i="4"/>
  <c r="AH187" i="4"/>
  <c r="AI187" i="4"/>
  <c r="AJ187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AA191" i="4"/>
  <c r="AB191" i="4"/>
  <c r="AC191" i="4"/>
  <c r="AD191" i="4"/>
  <c r="AE191" i="4"/>
  <c r="AF191" i="4"/>
  <c r="AG191" i="4"/>
  <c r="AH191" i="4"/>
  <c r="AI191" i="4"/>
  <c r="AJ191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AA193" i="4"/>
  <c r="AB193" i="4"/>
  <c r="AC193" i="4"/>
  <c r="AD193" i="4"/>
  <c r="AE193" i="4"/>
  <c r="AF193" i="4"/>
  <c r="AG193" i="4"/>
  <c r="AH193" i="4"/>
  <c r="AI193" i="4"/>
  <c r="AJ193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AA200" i="4"/>
  <c r="AB200" i="4"/>
  <c r="AC200" i="4"/>
  <c r="AD200" i="4"/>
  <c r="AE200" i="4"/>
  <c r="AF200" i="4"/>
  <c r="AG200" i="4"/>
  <c r="AH200" i="4"/>
  <c r="AI200" i="4"/>
  <c r="AJ200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AA205" i="4"/>
  <c r="AB205" i="4"/>
  <c r="AC205" i="4"/>
  <c r="AD205" i="4"/>
  <c r="AE205" i="4"/>
  <c r="AF205" i="4"/>
  <c r="AG205" i="4"/>
  <c r="AH205" i="4"/>
  <c r="AI205" i="4"/>
  <c r="AJ205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AA212" i="4"/>
  <c r="AB212" i="4"/>
  <c r="AC212" i="4"/>
  <c r="AD212" i="4"/>
  <c r="AE212" i="4"/>
  <c r="AF212" i="4"/>
  <c r="AG212" i="4"/>
  <c r="AH212" i="4"/>
  <c r="AI212" i="4"/>
  <c r="AJ212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AA394" i="4"/>
  <c r="AB394" i="4"/>
  <c r="AC394" i="4"/>
  <c r="AD394" i="4"/>
  <c r="AE394" i="4"/>
  <c r="AF394" i="4"/>
  <c r="AG394" i="4"/>
  <c r="AH394" i="4"/>
  <c r="AI394" i="4"/>
  <c r="AJ394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AA395" i="4"/>
  <c r="AB395" i="4"/>
  <c r="AC395" i="4"/>
  <c r="AD395" i="4"/>
  <c r="AE395" i="4"/>
  <c r="AF395" i="4"/>
  <c r="AG395" i="4"/>
  <c r="AH395" i="4"/>
  <c r="AI395" i="4"/>
  <c r="AJ395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AA396" i="4"/>
  <c r="AB396" i="4"/>
  <c r="AC396" i="4"/>
  <c r="AD396" i="4"/>
  <c r="AE396" i="4"/>
  <c r="AF396" i="4"/>
  <c r="AG396" i="4"/>
  <c r="AH396" i="4"/>
  <c r="AI396" i="4"/>
  <c r="AJ396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AA397" i="4"/>
  <c r="AB397" i="4"/>
  <c r="AC397" i="4"/>
  <c r="AD397" i="4"/>
  <c r="AE397" i="4"/>
  <c r="AF397" i="4"/>
  <c r="AG397" i="4"/>
  <c r="AH397" i="4"/>
  <c r="AI397" i="4"/>
  <c r="AJ397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AA398" i="4"/>
  <c r="AB398" i="4"/>
  <c r="AC398" i="4"/>
  <c r="AD398" i="4"/>
  <c r="AE398" i="4"/>
  <c r="AF398" i="4"/>
  <c r="AG398" i="4"/>
  <c r="AH398" i="4"/>
  <c r="AI398" i="4"/>
  <c r="AJ398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AA399" i="4"/>
  <c r="AB399" i="4"/>
  <c r="AC399" i="4"/>
  <c r="AD399" i="4"/>
  <c r="AE399" i="4"/>
  <c r="AF399" i="4"/>
  <c r="AG399" i="4"/>
  <c r="AH399" i="4"/>
  <c r="AI399" i="4"/>
  <c r="AJ399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AA400" i="4"/>
  <c r="AB400" i="4"/>
  <c r="AC400" i="4"/>
  <c r="AD400" i="4"/>
  <c r="AE400" i="4"/>
  <c r="AF400" i="4"/>
  <c r="AG400" i="4"/>
  <c r="AH400" i="4"/>
  <c r="AI400" i="4"/>
  <c r="AJ400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AA401" i="4"/>
  <c r="AB401" i="4"/>
  <c r="AC401" i="4"/>
  <c r="AD401" i="4"/>
  <c r="AE401" i="4"/>
  <c r="AF401" i="4"/>
  <c r="AG401" i="4"/>
  <c r="AH401" i="4"/>
  <c r="AI401" i="4"/>
  <c r="AJ401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AA402" i="4"/>
  <c r="AB402" i="4"/>
  <c r="AC402" i="4"/>
  <c r="AD402" i="4"/>
  <c r="AE402" i="4"/>
  <c r="AF402" i="4"/>
  <c r="AG402" i="4"/>
  <c r="AH402" i="4"/>
  <c r="AI402" i="4"/>
  <c r="AJ402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AA403" i="4"/>
  <c r="AB403" i="4"/>
  <c r="AC403" i="4"/>
  <c r="AD403" i="4"/>
  <c r="AE403" i="4"/>
  <c r="AF403" i="4"/>
  <c r="AG403" i="4"/>
  <c r="AH403" i="4"/>
  <c r="AI403" i="4"/>
  <c r="AJ403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AA404" i="4"/>
  <c r="AB404" i="4"/>
  <c r="AC404" i="4"/>
  <c r="AD404" i="4"/>
  <c r="AE404" i="4"/>
  <c r="AF404" i="4"/>
  <c r="AG404" i="4"/>
  <c r="AH404" i="4"/>
  <c r="AI404" i="4"/>
  <c r="AJ404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AA405" i="4"/>
  <c r="AB405" i="4"/>
  <c r="AC405" i="4"/>
  <c r="AD405" i="4"/>
  <c r="AE405" i="4"/>
  <c r="AF405" i="4"/>
  <c r="AG405" i="4"/>
  <c r="AH405" i="4"/>
  <c r="AI405" i="4"/>
  <c r="AJ405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AA406" i="4"/>
  <c r="AB406" i="4"/>
  <c r="AC406" i="4"/>
  <c r="AD406" i="4"/>
  <c r="AE406" i="4"/>
  <c r="AF406" i="4"/>
  <c r="AG406" i="4"/>
  <c r="AH406" i="4"/>
  <c r="AI406" i="4"/>
  <c r="AJ406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AA407" i="4"/>
  <c r="AB407" i="4"/>
  <c r="AC407" i="4"/>
  <c r="AD407" i="4"/>
  <c r="AE407" i="4"/>
  <c r="AF407" i="4"/>
  <c r="AG407" i="4"/>
  <c r="AH407" i="4"/>
  <c r="AI407" i="4"/>
  <c r="AJ407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AA408" i="4"/>
  <c r="AB408" i="4"/>
  <c r="AC408" i="4"/>
  <c r="AD408" i="4"/>
  <c r="AE408" i="4"/>
  <c r="AF408" i="4"/>
  <c r="AG408" i="4"/>
  <c r="AH408" i="4"/>
  <c r="AI408" i="4"/>
  <c r="AJ408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AA409" i="4"/>
  <c r="AB409" i="4"/>
  <c r="AC409" i="4"/>
  <c r="AD409" i="4"/>
  <c r="AE409" i="4"/>
  <c r="AF409" i="4"/>
  <c r="AG409" i="4"/>
  <c r="AH409" i="4"/>
  <c r="AI409" i="4"/>
  <c r="AJ409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AA410" i="4"/>
  <c r="AB410" i="4"/>
  <c r="AC410" i="4"/>
  <c r="AD410" i="4"/>
  <c r="AE410" i="4"/>
  <c r="AF410" i="4"/>
  <c r="AG410" i="4"/>
  <c r="AH410" i="4"/>
  <c r="AI410" i="4"/>
  <c r="AJ410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AA411" i="4"/>
  <c r="AB411" i="4"/>
  <c r="AC411" i="4"/>
  <c r="AD411" i="4"/>
  <c r="AE411" i="4"/>
  <c r="AF411" i="4"/>
  <c r="AG411" i="4"/>
  <c r="AH411" i="4"/>
  <c r="AI411" i="4"/>
  <c r="AJ411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AA412" i="4"/>
  <c r="AB412" i="4"/>
  <c r="AC412" i="4"/>
  <c r="AD412" i="4"/>
  <c r="AE412" i="4"/>
  <c r="AF412" i="4"/>
  <c r="AG412" i="4"/>
  <c r="AH412" i="4"/>
  <c r="AI412" i="4"/>
  <c r="AJ412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AA413" i="4"/>
  <c r="AB413" i="4"/>
  <c r="AC413" i="4"/>
  <c r="AD413" i="4"/>
  <c r="AE413" i="4"/>
  <c r="AF413" i="4"/>
  <c r="AG413" i="4"/>
  <c r="AH413" i="4"/>
  <c r="AI413" i="4"/>
  <c r="AJ413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AA414" i="4"/>
  <c r="AB414" i="4"/>
  <c r="AC414" i="4"/>
  <c r="AD414" i="4"/>
  <c r="AE414" i="4"/>
  <c r="AF414" i="4"/>
  <c r="AG414" i="4"/>
  <c r="AH414" i="4"/>
  <c r="AI414" i="4"/>
  <c r="AJ414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AA415" i="4"/>
  <c r="AB415" i="4"/>
  <c r="AC415" i="4"/>
  <c r="AD415" i="4"/>
  <c r="AE415" i="4"/>
  <c r="AF415" i="4"/>
  <c r="AG415" i="4"/>
  <c r="AH415" i="4"/>
  <c r="AI415" i="4"/>
  <c r="AJ415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AA416" i="4"/>
  <c r="AB416" i="4"/>
  <c r="AC416" i="4"/>
  <c r="AD416" i="4"/>
  <c r="AE416" i="4"/>
  <c r="AF416" i="4"/>
  <c r="AG416" i="4"/>
  <c r="AH416" i="4"/>
  <c r="AI416" i="4"/>
  <c r="AJ416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AA417" i="4"/>
  <c r="AB417" i="4"/>
  <c r="AC417" i="4"/>
  <c r="AD417" i="4"/>
  <c r="AE417" i="4"/>
  <c r="AF417" i="4"/>
  <c r="AG417" i="4"/>
  <c r="AH417" i="4"/>
  <c r="AI417" i="4"/>
  <c r="AJ417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AA418" i="4"/>
  <c r="AB418" i="4"/>
  <c r="AC418" i="4"/>
  <c r="AD418" i="4"/>
  <c r="AE418" i="4"/>
  <c r="AF418" i="4"/>
  <c r="AG418" i="4"/>
  <c r="AH418" i="4"/>
  <c r="AI418" i="4"/>
  <c r="AJ418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AA419" i="4"/>
  <c r="AB419" i="4"/>
  <c r="AC419" i="4"/>
  <c r="AD419" i="4"/>
  <c r="AE419" i="4"/>
  <c r="AF419" i="4"/>
  <c r="AG419" i="4"/>
  <c r="AH419" i="4"/>
  <c r="AI419" i="4"/>
  <c r="AJ419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AA420" i="4"/>
  <c r="AB420" i="4"/>
  <c r="AC420" i="4"/>
  <c r="AD420" i="4"/>
  <c r="AE420" i="4"/>
  <c r="AF420" i="4"/>
  <c r="AG420" i="4"/>
  <c r="AH420" i="4"/>
  <c r="AI420" i="4"/>
  <c r="AJ420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AA421" i="4"/>
  <c r="AB421" i="4"/>
  <c r="AC421" i="4"/>
  <c r="AD421" i="4"/>
  <c r="AE421" i="4"/>
  <c r="AF421" i="4"/>
  <c r="AG421" i="4"/>
  <c r="AH421" i="4"/>
  <c r="AI421" i="4"/>
  <c r="AJ421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AA422" i="4"/>
  <c r="AB422" i="4"/>
  <c r="AC422" i="4"/>
  <c r="AD422" i="4"/>
  <c r="AE422" i="4"/>
  <c r="AF422" i="4"/>
  <c r="AG422" i="4"/>
  <c r="AH422" i="4"/>
  <c r="AI422" i="4"/>
  <c r="AJ422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AA423" i="4"/>
  <c r="AB423" i="4"/>
  <c r="AC423" i="4"/>
  <c r="AD423" i="4"/>
  <c r="AE423" i="4"/>
  <c r="AF423" i="4"/>
  <c r="AG423" i="4"/>
  <c r="AH423" i="4"/>
  <c r="AI423" i="4"/>
  <c r="AJ423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AA424" i="4"/>
  <c r="AB424" i="4"/>
  <c r="AC424" i="4"/>
  <c r="AD424" i="4"/>
  <c r="AE424" i="4"/>
  <c r="AF424" i="4"/>
  <c r="AG424" i="4"/>
  <c r="AH424" i="4"/>
  <c r="AI424" i="4"/>
  <c r="AJ424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AA425" i="4"/>
  <c r="AB425" i="4"/>
  <c r="AC425" i="4"/>
  <c r="AD425" i="4"/>
  <c r="AE425" i="4"/>
  <c r="AF425" i="4"/>
  <c r="AG425" i="4"/>
  <c r="AH425" i="4"/>
  <c r="AI425" i="4"/>
  <c r="AJ425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AA426" i="4"/>
  <c r="AB426" i="4"/>
  <c r="AC426" i="4"/>
  <c r="AD426" i="4"/>
  <c r="AE426" i="4"/>
  <c r="AF426" i="4"/>
  <c r="AG426" i="4"/>
  <c r="AH426" i="4"/>
  <c r="AI426" i="4"/>
  <c r="AJ426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AA427" i="4"/>
  <c r="AB427" i="4"/>
  <c r="AC427" i="4"/>
  <c r="AD427" i="4"/>
  <c r="AE427" i="4"/>
  <c r="AF427" i="4"/>
  <c r="AG427" i="4"/>
  <c r="AH427" i="4"/>
  <c r="AI427" i="4"/>
  <c r="AJ427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AA428" i="4"/>
  <c r="AB428" i="4"/>
  <c r="AC428" i="4"/>
  <c r="AD428" i="4"/>
  <c r="AE428" i="4"/>
  <c r="AF428" i="4"/>
  <c r="AG428" i="4"/>
  <c r="AH428" i="4"/>
  <c r="AI428" i="4"/>
  <c r="AJ428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AA429" i="4"/>
  <c r="AB429" i="4"/>
  <c r="AC429" i="4"/>
  <c r="AD429" i="4"/>
  <c r="AE429" i="4"/>
  <c r="AF429" i="4"/>
  <c r="AG429" i="4"/>
  <c r="AH429" i="4"/>
  <c r="AI429" i="4"/>
  <c r="AJ429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AA430" i="4"/>
  <c r="AB430" i="4"/>
  <c r="AC430" i="4"/>
  <c r="AD430" i="4"/>
  <c r="AE430" i="4"/>
  <c r="AF430" i="4"/>
  <c r="AG430" i="4"/>
  <c r="AH430" i="4"/>
  <c r="AI430" i="4"/>
  <c r="AJ430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AA431" i="4"/>
  <c r="AB431" i="4"/>
  <c r="AC431" i="4"/>
  <c r="AD431" i="4"/>
  <c r="AE431" i="4"/>
  <c r="AF431" i="4"/>
  <c r="AG431" i="4"/>
  <c r="AH431" i="4"/>
  <c r="AI431" i="4"/>
  <c r="AJ431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AA432" i="4"/>
  <c r="AB432" i="4"/>
  <c r="AC432" i="4"/>
  <c r="AD432" i="4"/>
  <c r="AE432" i="4"/>
  <c r="AF432" i="4"/>
  <c r="AG432" i="4"/>
  <c r="AH432" i="4"/>
  <c r="AI432" i="4"/>
  <c r="AJ432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AA433" i="4"/>
  <c r="AB433" i="4"/>
  <c r="AC433" i="4"/>
  <c r="AD433" i="4"/>
  <c r="AE433" i="4"/>
  <c r="AF433" i="4"/>
  <c r="AG433" i="4"/>
  <c r="AH433" i="4"/>
  <c r="AI433" i="4"/>
  <c r="AJ433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AA434" i="4"/>
  <c r="AB434" i="4"/>
  <c r="AC434" i="4"/>
  <c r="AD434" i="4"/>
  <c r="AE434" i="4"/>
  <c r="AF434" i="4"/>
  <c r="AG434" i="4"/>
  <c r="AH434" i="4"/>
  <c r="AI434" i="4"/>
  <c r="AJ434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AA435" i="4"/>
  <c r="AB435" i="4"/>
  <c r="AC435" i="4"/>
  <c r="AD435" i="4"/>
  <c r="AE435" i="4"/>
  <c r="AF435" i="4"/>
  <c r="AG435" i="4"/>
  <c r="AH435" i="4"/>
  <c r="AI435" i="4"/>
  <c r="AJ435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AA436" i="4"/>
  <c r="AB436" i="4"/>
  <c r="AC436" i="4"/>
  <c r="AD436" i="4"/>
  <c r="AE436" i="4"/>
  <c r="AF436" i="4"/>
  <c r="AG436" i="4"/>
  <c r="AH436" i="4"/>
  <c r="AI436" i="4"/>
  <c r="AJ436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AA437" i="4"/>
  <c r="AB437" i="4"/>
  <c r="AC437" i="4"/>
  <c r="AD437" i="4"/>
  <c r="AE437" i="4"/>
  <c r="AF437" i="4"/>
  <c r="AG437" i="4"/>
  <c r="AH437" i="4"/>
  <c r="AI437" i="4"/>
  <c r="AJ437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AA438" i="4"/>
  <c r="AB438" i="4"/>
  <c r="AC438" i="4"/>
  <c r="AD438" i="4"/>
  <c r="AE438" i="4"/>
  <c r="AF438" i="4"/>
  <c r="AG438" i="4"/>
  <c r="AH438" i="4"/>
  <c r="AI438" i="4"/>
  <c r="AJ438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AA439" i="4"/>
  <c r="AB439" i="4"/>
  <c r="AC439" i="4"/>
  <c r="AD439" i="4"/>
  <c r="AE439" i="4"/>
  <c r="AF439" i="4"/>
  <c r="AG439" i="4"/>
  <c r="AH439" i="4"/>
  <c r="AI439" i="4"/>
  <c r="AJ439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AA440" i="4"/>
  <c r="AB440" i="4"/>
  <c r="AC440" i="4"/>
  <c r="AD440" i="4"/>
  <c r="AE440" i="4"/>
  <c r="AF440" i="4"/>
  <c r="AG440" i="4"/>
  <c r="AH440" i="4"/>
  <c r="AI440" i="4"/>
  <c r="AJ440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AA441" i="4"/>
  <c r="AB441" i="4"/>
  <c r="AC441" i="4"/>
  <c r="AD441" i="4"/>
  <c r="AE441" i="4"/>
  <c r="AF441" i="4"/>
  <c r="AG441" i="4"/>
  <c r="AH441" i="4"/>
  <c r="AI441" i="4"/>
  <c r="AJ441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AA442" i="4"/>
  <c r="AB442" i="4"/>
  <c r="AC442" i="4"/>
  <c r="AD442" i="4"/>
  <c r="AE442" i="4"/>
  <c r="AF442" i="4"/>
  <c r="AG442" i="4"/>
  <c r="AH442" i="4"/>
  <c r="AI442" i="4"/>
  <c r="AJ442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AA443" i="4"/>
  <c r="AB443" i="4"/>
  <c r="AC443" i="4"/>
  <c r="AD443" i="4"/>
  <c r="AE443" i="4"/>
  <c r="AF443" i="4"/>
  <c r="AG443" i="4"/>
  <c r="AH443" i="4"/>
  <c r="AI443" i="4"/>
  <c r="AJ443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AA444" i="4"/>
  <c r="AB444" i="4"/>
  <c r="AC444" i="4"/>
  <c r="AD444" i="4"/>
  <c r="AE444" i="4"/>
  <c r="AF444" i="4"/>
  <c r="AG444" i="4"/>
  <c r="AH444" i="4"/>
  <c r="AI444" i="4"/>
  <c r="AJ444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AA445" i="4"/>
  <c r="AB445" i="4"/>
  <c r="AC445" i="4"/>
  <c r="AD445" i="4"/>
  <c r="AE445" i="4"/>
  <c r="AF445" i="4"/>
  <c r="AG445" i="4"/>
  <c r="AH445" i="4"/>
  <c r="AI445" i="4"/>
  <c r="AJ445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AA446" i="4"/>
  <c r="AB446" i="4"/>
  <c r="AC446" i="4"/>
  <c r="AD446" i="4"/>
  <c r="AE446" i="4"/>
  <c r="AF446" i="4"/>
  <c r="AG446" i="4"/>
  <c r="AH446" i="4"/>
  <c r="AI446" i="4"/>
  <c r="AJ446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AA447" i="4"/>
  <c r="AB447" i="4"/>
  <c r="AC447" i="4"/>
  <c r="AD447" i="4"/>
  <c r="AE447" i="4"/>
  <c r="AF447" i="4"/>
  <c r="AG447" i="4"/>
  <c r="AH447" i="4"/>
  <c r="AI447" i="4"/>
  <c r="AJ447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AA448" i="4"/>
  <c r="AB448" i="4"/>
  <c r="AC448" i="4"/>
  <c r="AD448" i="4"/>
  <c r="AE448" i="4"/>
  <c r="AF448" i="4"/>
  <c r="AG448" i="4"/>
  <c r="AH448" i="4"/>
  <c r="AI448" i="4"/>
  <c r="AJ448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AA449" i="4"/>
  <c r="AB449" i="4"/>
  <c r="AC449" i="4"/>
  <c r="AD449" i="4"/>
  <c r="AE449" i="4"/>
  <c r="AF449" i="4"/>
  <c r="AG449" i="4"/>
  <c r="AH449" i="4"/>
  <c r="AI449" i="4"/>
  <c r="AJ449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AA450" i="4"/>
  <c r="AB450" i="4"/>
  <c r="AC450" i="4"/>
  <c r="AD450" i="4"/>
  <c r="AE450" i="4"/>
  <c r="AF450" i="4"/>
  <c r="AG450" i="4"/>
  <c r="AH450" i="4"/>
  <c r="AI450" i="4"/>
  <c r="AJ450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AA451" i="4"/>
  <c r="AB451" i="4"/>
  <c r="AC451" i="4"/>
  <c r="AD451" i="4"/>
  <c r="AE451" i="4"/>
  <c r="AF451" i="4"/>
  <c r="AG451" i="4"/>
  <c r="AH451" i="4"/>
  <c r="AI451" i="4"/>
  <c r="AJ451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AA452" i="4"/>
  <c r="AB452" i="4"/>
  <c r="AC452" i="4"/>
  <c r="AD452" i="4"/>
  <c r="AE452" i="4"/>
  <c r="AF452" i="4"/>
  <c r="AG452" i="4"/>
  <c r="AH452" i="4"/>
  <c r="AI452" i="4"/>
  <c r="AJ452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AH141" i="4"/>
  <c r="AI141" i="4"/>
  <c r="AJ141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AG152" i="4"/>
  <c r="AH152" i="4"/>
  <c r="AI152" i="4"/>
  <c r="AJ15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AG154" i="4"/>
  <c r="AH154" i="4"/>
  <c r="AI154" i="4"/>
  <c r="AJ154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AG155" i="4"/>
  <c r="AH155" i="4"/>
  <c r="AI155" i="4"/>
  <c r="AJ155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AG173" i="4"/>
  <c r="AH173" i="4"/>
  <c r="AI173" i="4"/>
  <c r="AJ173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AG175" i="4"/>
  <c r="AH175" i="4"/>
  <c r="AI175" i="4"/>
  <c r="AJ175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AG180" i="4"/>
  <c r="AH180" i="4"/>
  <c r="AI180" i="4"/>
  <c r="AJ180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AG186" i="4"/>
  <c r="AH186" i="4"/>
  <c r="AI186" i="4"/>
  <c r="AJ186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AA195" i="4"/>
  <c r="AB195" i="4"/>
  <c r="AC195" i="4"/>
  <c r="AD195" i="4"/>
  <c r="AE195" i="4"/>
  <c r="AF195" i="4"/>
  <c r="AG195" i="4"/>
  <c r="AH195" i="4"/>
  <c r="AI195" i="4"/>
  <c r="AJ195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AA217" i="4"/>
  <c r="AB217" i="4"/>
  <c r="AC217" i="4"/>
  <c r="AD217" i="4"/>
  <c r="AE217" i="4"/>
  <c r="AF217" i="4"/>
  <c r="AG217" i="4"/>
  <c r="AH217" i="4"/>
  <c r="AI217" i="4"/>
  <c r="AJ217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AA453" i="4"/>
  <c r="AB453" i="4"/>
  <c r="AC453" i="4"/>
  <c r="AD453" i="4"/>
  <c r="AE453" i="4"/>
  <c r="AF453" i="4"/>
  <c r="AG453" i="4"/>
  <c r="AH453" i="4"/>
  <c r="AI453" i="4"/>
  <c r="AJ453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AA454" i="4"/>
  <c r="AB454" i="4"/>
  <c r="AC454" i="4"/>
  <c r="AD454" i="4"/>
  <c r="AE454" i="4"/>
  <c r="AF454" i="4"/>
  <c r="AG454" i="4"/>
  <c r="AH454" i="4"/>
  <c r="AI454" i="4"/>
  <c r="AJ454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AA455" i="4"/>
  <c r="AB455" i="4"/>
  <c r="AC455" i="4"/>
  <c r="AD455" i="4"/>
  <c r="AE455" i="4"/>
  <c r="AF455" i="4"/>
  <c r="AG455" i="4"/>
  <c r="AH455" i="4"/>
  <c r="AI455" i="4"/>
  <c r="AJ455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AA456" i="4"/>
  <c r="AB456" i="4"/>
  <c r="AC456" i="4"/>
  <c r="AD456" i="4"/>
  <c r="AE456" i="4"/>
  <c r="AF456" i="4"/>
  <c r="AG456" i="4"/>
  <c r="AH456" i="4"/>
  <c r="AI456" i="4"/>
  <c r="AJ456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AA457" i="4"/>
  <c r="AB457" i="4"/>
  <c r="AC457" i="4"/>
  <c r="AD457" i="4"/>
  <c r="AE457" i="4"/>
  <c r="AF457" i="4"/>
  <c r="AG457" i="4"/>
  <c r="AH457" i="4"/>
  <c r="AI457" i="4"/>
  <c r="AJ457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AA458" i="4"/>
  <c r="AB458" i="4"/>
  <c r="AC458" i="4"/>
  <c r="AD458" i="4"/>
  <c r="AE458" i="4"/>
  <c r="AF458" i="4"/>
  <c r="AG458" i="4"/>
  <c r="AH458" i="4"/>
  <c r="AI458" i="4"/>
  <c r="AJ458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AA459" i="4"/>
  <c r="AB459" i="4"/>
  <c r="AC459" i="4"/>
  <c r="AD459" i="4"/>
  <c r="AE459" i="4"/>
  <c r="AF459" i="4"/>
  <c r="AG459" i="4"/>
  <c r="AH459" i="4"/>
  <c r="AI459" i="4"/>
  <c r="AJ459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AA460" i="4"/>
  <c r="AB460" i="4"/>
  <c r="AC460" i="4"/>
  <c r="AD460" i="4"/>
  <c r="AE460" i="4"/>
  <c r="AF460" i="4"/>
  <c r="AG460" i="4"/>
  <c r="AH460" i="4"/>
  <c r="AI460" i="4"/>
  <c r="AJ460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AA461" i="4"/>
  <c r="AB461" i="4"/>
  <c r="AC461" i="4"/>
  <c r="AD461" i="4"/>
  <c r="AE461" i="4"/>
  <c r="AF461" i="4"/>
  <c r="AG461" i="4"/>
  <c r="AH461" i="4"/>
  <c r="AI461" i="4"/>
  <c r="AJ461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AA462" i="4"/>
  <c r="AB462" i="4"/>
  <c r="AC462" i="4"/>
  <c r="AD462" i="4"/>
  <c r="AE462" i="4"/>
  <c r="AF462" i="4"/>
  <c r="AG462" i="4"/>
  <c r="AH462" i="4"/>
  <c r="AI462" i="4"/>
  <c r="AJ462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AA463" i="4"/>
  <c r="AB463" i="4"/>
  <c r="AC463" i="4"/>
  <c r="AD463" i="4"/>
  <c r="AE463" i="4"/>
  <c r="AF463" i="4"/>
  <c r="AG463" i="4"/>
  <c r="AH463" i="4"/>
  <c r="AI463" i="4"/>
  <c r="AJ463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AA464" i="4"/>
  <c r="AB464" i="4"/>
  <c r="AC464" i="4"/>
  <c r="AD464" i="4"/>
  <c r="AE464" i="4"/>
  <c r="AF464" i="4"/>
  <c r="AG464" i="4"/>
  <c r="AH464" i="4"/>
  <c r="AI464" i="4"/>
  <c r="AJ464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AA465" i="4"/>
  <c r="AB465" i="4"/>
  <c r="AC465" i="4"/>
  <c r="AD465" i="4"/>
  <c r="AE465" i="4"/>
  <c r="AF465" i="4"/>
  <c r="AG465" i="4"/>
  <c r="AH465" i="4"/>
  <c r="AI465" i="4"/>
  <c r="AJ465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AA466" i="4"/>
  <c r="AB466" i="4"/>
  <c r="AC466" i="4"/>
  <c r="AD466" i="4"/>
  <c r="AE466" i="4"/>
  <c r="AF466" i="4"/>
  <c r="AG466" i="4"/>
  <c r="AH466" i="4"/>
  <c r="AI466" i="4"/>
  <c r="AJ466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AA467" i="4"/>
  <c r="AB467" i="4"/>
  <c r="AC467" i="4"/>
  <c r="AD467" i="4"/>
  <c r="AE467" i="4"/>
  <c r="AF467" i="4"/>
  <c r="AG467" i="4"/>
  <c r="AH467" i="4"/>
  <c r="AI467" i="4"/>
  <c r="AJ467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AA468" i="4"/>
  <c r="AB468" i="4"/>
  <c r="AC468" i="4"/>
  <c r="AD468" i="4"/>
  <c r="AE468" i="4"/>
  <c r="AF468" i="4"/>
  <c r="AG468" i="4"/>
  <c r="AH468" i="4"/>
  <c r="AI468" i="4"/>
  <c r="AJ468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AA469" i="4"/>
  <c r="AB469" i="4"/>
  <c r="AC469" i="4"/>
  <c r="AD469" i="4"/>
  <c r="AE469" i="4"/>
  <c r="AF469" i="4"/>
  <c r="AG469" i="4"/>
  <c r="AH469" i="4"/>
  <c r="AI469" i="4"/>
  <c r="AJ469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AA470" i="4"/>
  <c r="AB470" i="4"/>
  <c r="AC470" i="4"/>
  <c r="AD470" i="4"/>
  <c r="AE470" i="4"/>
  <c r="AF470" i="4"/>
  <c r="AG470" i="4"/>
  <c r="AH470" i="4"/>
  <c r="AI470" i="4"/>
  <c r="AJ470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AA471" i="4"/>
  <c r="AB471" i="4"/>
  <c r="AC471" i="4"/>
  <c r="AD471" i="4"/>
  <c r="AE471" i="4"/>
  <c r="AF471" i="4"/>
  <c r="AG471" i="4"/>
  <c r="AH471" i="4"/>
  <c r="AI471" i="4"/>
  <c r="AJ471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AA472" i="4"/>
  <c r="AB472" i="4"/>
  <c r="AC472" i="4"/>
  <c r="AD472" i="4"/>
  <c r="AE472" i="4"/>
  <c r="AF472" i="4"/>
  <c r="AG472" i="4"/>
  <c r="AH472" i="4"/>
  <c r="AI472" i="4"/>
  <c r="AJ472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AA473" i="4"/>
  <c r="AB473" i="4"/>
  <c r="AC473" i="4"/>
  <c r="AD473" i="4"/>
  <c r="AE473" i="4"/>
  <c r="AF473" i="4"/>
  <c r="AG473" i="4"/>
  <c r="AH473" i="4"/>
  <c r="AI473" i="4"/>
  <c r="AJ473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AA474" i="4"/>
  <c r="AB474" i="4"/>
  <c r="AC474" i="4"/>
  <c r="AD474" i="4"/>
  <c r="AE474" i="4"/>
  <c r="AF474" i="4"/>
  <c r="AG474" i="4"/>
  <c r="AH474" i="4"/>
  <c r="AI474" i="4"/>
  <c r="AJ474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AA475" i="4"/>
  <c r="AB475" i="4"/>
  <c r="AC475" i="4"/>
  <c r="AD475" i="4"/>
  <c r="AE475" i="4"/>
  <c r="AF475" i="4"/>
  <c r="AG475" i="4"/>
  <c r="AH475" i="4"/>
  <c r="AI475" i="4"/>
  <c r="AJ475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AA476" i="4"/>
  <c r="AB476" i="4"/>
  <c r="AC476" i="4"/>
  <c r="AD476" i="4"/>
  <c r="AE476" i="4"/>
  <c r="AF476" i="4"/>
  <c r="AG476" i="4"/>
  <c r="AH476" i="4"/>
  <c r="AI476" i="4"/>
  <c r="AJ476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AA477" i="4"/>
  <c r="AB477" i="4"/>
  <c r="AC477" i="4"/>
  <c r="AD477" i="4"/>
  <c r="AE477" i="4"/>
  <c r="AF477" i="4"/>
  <c r="AG477" i="4"/>
  <c r="AH477" i="4"/>
  <c r="AI477" i="4"/>
  <c r="AJ477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AA478" i="4"/>
  <c r="AB478" i="4"/>
  <c r="AC478" i="4"/>
  <c r="AD478" i="4"/>
  <c r="AE478" i="4"/>
  <c r="AF478" i="4"/>
  <c r="AG478" i="4"/>
  <c r="AH478" i="4"/>
  <c r="AI478" i="4"/>
  <c r="AJ478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AA479" i="4"/>
  <c r="AB479" i="4"/>
  <c r="AC479" i="4"/>
  <c r="AD479" i="4"/>
  <c r="AE479" i="4"/>
  <c r="AF479" i="4"/>
  <c r="AG479" i="4"/>
  <c r="AH479" i="4"/>
  <c r="AI479" i="4"/>
  <c r="AJ479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AA480" i="4"/>
  <c r="AB480" i="4"/>
  <c r="AC480" i="4"/>
  <c r="AD480" i="4"/>
  <c r="AE480" i="4"/>
  <c r="AF480" i="4"/>
  <c r="AG480" i="4"/>
  <c r="AH480" i="4"/>
  <c r="AI480" i="4"/>
  <c r="AJ480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AA481" i="4"/>
  <c r="AB481" i="4"/>
  <c r="AC481" i="4"/>
  <c r="AD481" i="4"/>
  <c r="AE481" i="4"/>
  <c r="AF481" i="4"/>
  <c r="AG481" i="4"/>
  <c r="AH481" i="4"/>
  <c r="AI481" i="4"/>
  <c r="AJ481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AA482" i="4"/>
  <c r="AB482" i="4"/>
  <c r="AC482" i="4"/>
  <c r="AD482" i="4"/>
  <c r="AE482" i="4"/>
  <c r="AF482" i="4"/>
  <c r="AG482" i="4"/>
  <c r="AH482" i="4"/>
  <c r="AI482" i="4"/>
  <c r="AJ482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AA483" i="4"/>
  <c r="AB483" i="4"/>
  <c r="AC483" i="4"/>
  <c r="AD483" i="4"/>
  <c r="AE483" i="4"/>
  <c r="AF483" i="4"/>
  <c r="AG483" i="4"/>
  <c r="AH483" i="4"/>
  <c r="AI483" i="4"/>
  <c r="AJ483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AA484" i="4"/>
  <c r="AB484" i="4"/>
  <c r="AC484" i="4"/>
  <c r="AD484" i="4"/>
  <c r="AE484" i="4"/>
  <c r="AF484" i="4"/>
  <c r="AG484" i="4"/>
  <c r="AH484" i="4"/>
  <c r="AI484" i="4"/>
  <c r="AJ484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AA485" i="4"/>
  <c r="AB485" i="4"/>
  <c r="AC485" i="4"/>
  <c r="AD485" i="4"/>
  <c r="AE485" i="4"/>
  <c r="AF485" i="4"/>
  <c r="AG485" i="4"/>
  <c r="AH485" i="4"/>
  <c r="AI485" i="4"/>
  <c r="AJ485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AA486" i="4"/>
  <c r="AB486" i="4"/>
  <c r="AC486" i="4"/>
  <c r="AD486" i="4"/>
  <c r="AE486" i="4"/>
  <c r="AF486" i="4"/>
  <c r="AG486" i="4"/>
  <c r="AH486" i="4"/>
  <c r="AI486" i="4"/>
  <c r="AJ486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AA487" i="4"/>
  <c r="AB487" i="4"/>
  <c r="AC487" i="4"/>
  <c r="AD487" i="4"/>
  <c r="AE487" i="4"/>
  <c r="AF487" i="4"/>
  <c r="AG487" i="4"/>
  <c r="AH487" i="4"/>
  <c r="AI487" i="4"/>
  <c r="AJ487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AA488" i="4"/>
  <c r="AB488" i="4"/>
  <c r="AC488" i="4"/>
  <c r="AD488" i="4"/>
  <c r="AE488" i="4"/>
  <c r="AF488" i="4"/>
  <c r="AG488" i="4"/>
  <c r="AH488" i="4"/>
  <c r="AI488" i="4"/>
  <c r="AJ488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AA489" i="4"/>
  <c r="AB489" i="4"/>
  <c r="AC489" i="4"/>
  <c r="AD489" i="4"/>
  <c r="AE489" i="4"/>
  <c r="AF489" i="4"/>
  <c r="AG489" i="4"/>
  <c r="AH489" i="4"/>
  <c r="AI489" i="4"/>
  <c r="AJ489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AA490" i="4"/>
  <c r="AB490" i="4"/>
  <c r="AC490" i="4"/>
  <c r="AD490" i="4"/>
  <c r="AE490" i="4"/>
  <c r="AF490" i="4"/>
  <c r="AG490" i="4"/>
  <c r="AH490" i="4"/>
  <c r="AI490" i="4"/>
  <c r="AJ490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AA491" i="4"/>
  <c r="AB491" i="4"/>
  <c r="AC491" i="4"/>
  <c r="AD491" i="4"/>
  <c r="AE491" i="4"/>
  <c r="AF491" i="4"/>
  <c r="AG491" i="4"/>
  <c r="AH491" i="4"/>
  <c r="AI491" i="4"/>
  <c r="AJ491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AA492" i="4"/>
  <c r="AB492" i="4"/>
  <c r="AC492" i="4"/>
  <c r="AD492" i="4"/>
  <c r="AE492" i="4"/>
  <c r="AF492" i="4"/>
  <c r="AG492" i="4"/>
  <c r="AH492" i="4"/>
  <c r="AI492" i="4"/>
  <c r="AJ492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AA493" i="4"/>
  <c r="AB493" i="4"/>
  <c r="AC493" i="4"/>
  <c r="AD493" i="4"/>
  <c r="AE493" i="4"/>
  <c r="AF493" i="4"/>
  <c r="AG493" i="4"/>
  <c r="AH493" i="4"/>
  <c r="AI493" i="4"/>
  <c r="AJ493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AA494" i="4"/>
  <c r="AB494" i="4"/>
  <c r="AC494" i="4"/>
  <c r="AD494" i="4"/>
  <c r="AE494" i="4"/>
  <c r="AF494" i="4"/>
  <c r="AG494" i="4"/>
  <c r="AH494" i="4"/>
  <c r="AI494" i="4"/>
  <c r="AJ494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AA495" i="4"/>
  <c r="AB495" i="4"/>
  <c r="AC495" i="4"/>
  <c r="AD495" i="4"/>
  <c r="AE495" i="4"/>
  <c r="AF495" i="4"/>
  <c r="AG495" i="4"/>
  <c r="AH495" i="4"/>
  <c r="AI495" i="4"/>
  <c r="AJ495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AA496" i="4"/>
  <c r="AB496" i="4"/>
  <c r="AC496" i="4"/>
  <c r="AD496" i="4"/>
  <c r="AE496" i="4"/>
  <c r="AF496" i="4"/>
  <c r="AG496" i="4"/>
  <c r="AH496" i="4"/>
  <c r="AI496" i="4"/>
  <c r="AJ496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AA497" i="4"/>
  <c r="AB497" i="4"/>
  <c r="AC497" i="4"/>
  <c r="AD497" i="4"/>
  <c r="AE497" i="4"/>
  <c r="AF497" i="4"/>
  <c r="AG497" i="4"/>
  <c r="AH497" i="4"/>
  <c r="AI497" i="4"/>
  <c r="AJ497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AA498" i="4"/>
  <c r="AB498" i="4"/>
  <c r="AC498" i="4"/>
  <c r="AD498" i="4"/>
  <c r="AE498" i="4"/>
  <c r="AF498" i="4"/>
  <c r="AG498" i="4"/>
  <c r="AH498" i="4"/>
  <c r="AI498" i="4"/>
  <c r="AJ498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AA499" i="4"/>
  <c r="AB499" i="4"/>
  <c r="AC499" i="4"/>
  <c r="AD499" i="4"/>
  <c r="AE499" i="4"/>
  <c r="AF499" i="4"/>
  <c r="AG499" i="4"/>
  <c r="AH499" i="4"/>
  <c r="AI499" i="4"/>
  <c r="AJ499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AA500" i="4"/>
  <c r="AB500" i="4"/>
  <c r="AC500" i="4"/>
  <c r="AD500" i="4"/>
  <c r="AE500" i="4"/>
  <c r="AF500" i="4"/>
  <c r="AG500" i="4"/>
  <c r="AH500" i="4"/>
  <c r="AI500" i="4"/>
  <c r="AJ500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AA501" i="4"/>
  <c r="AB501" i="4"/>
  <c r="AC501" i="4"/>
  <c r="AD501" i="4"/>
  <c r="AE501" i="4"/>
  <c r="AF501" i="4"/>
  <c r="AG501" i="4"/>
  <c r="AH501" i="4"/>
  <c r="AI501" i="4"/>
  <c r="AJ501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AA502" i="4"/>
  <c r="AB502" i="4"/>
  <c r="AC502" i="4"/>
  <c r="AD502" i="4"/>
  <c r="AE502" i="4"/>
  <c r="AF502" i="4"/>
  <c r="AG502" i="4"/>
  <c r="AH502" i="4"/>
  <c r="AI502" i="4"/>
  <c r="AJ502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AA503" i="4"/>
  <c r="AB503" i="4"/>
  <c r="AC503" i="4"/>
  <c r="AD503" i="4"/>
  <c r="AE503" i="4"/>
  <c r="AF503" i="4"/>
  <c r="AG503" i="4"/>
  <c r="AH503" i="4"/>
  <c r="AI503" i="4"/>
  <c r="AJ503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AA504" i="4"/>
  <c r="AB504" i="4"/>
  <c r="AC504" i="4"/>
  <c r="AD504" i="4"/>
  <c r="AE504" i="4"/>
  <c r="AF504" i="4"/>
  <c r="AG504" i="4"/>
  <c r="AH504" i="4"/>
  <c r="AI504" i="4"/>
  <c r="AJ504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AA505" i="4"/>
  <c r="AB505" i="4"/>
  <c r="AC505" i="4"/>
  <c r="AD505" i="4"/>
  <c r="AE505" i="4"/>
  <c r="AF505" i="4"/>
  <c r="AG505" i="4"/>
  <c r="AH505" i="4"/>
  <c r="AI505" i="4"/>
  <c r="AJ505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AG172" i="4"/>
  <c r="AH172" i="4"/>
  <c r="AI172" i="4"/>
  <c r="AJ172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AG188" i="4"/>
  <c r="AH188" i="4"/>
  <c r="AI188" i="4"/>
  <c r="AJ188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AA202" i="4"/>
  <c r="AB202" i="4"/>
  <c r="AC202" i="4"/>
  <c r="AD202" i="4"/>
  <c r="AE202" i="4"/>
  <c r="AF202" i="4"/>
  <c r="AG202" i="4"/>
  <c r="AH202" i="4"/>
  <c r="AI202" i="4"/>
  <c r="AJ20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AA222" i="4"/>
  <c r="AB222" i="4"/>
  <c r="AC222" i="4"/>
  <c r="AD222" i="4"/>
  <c r="AE222" i="4"/>
  <c r="AF222" i="4"/>
  <c r="AG222" i="4"/>
  <c r="AH222" i="4"/>
  <c r="AI222" i="4"/>
  <c r="AJ222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AA506" i="4"/>
  <c r="AB506" i="4"/>
  <c r="AC506" i="4"/>
  <c r="AD506" i="4"/>
  <c r="AE506" i="4"/>
  <c r="AF506" i="4"/>
  <c r="AG506" i="4"/>
  <c r="AH506" i="4"/>
  <c r="AI506" i="4"/>
  <c r="AJ506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AA507" i="4"/>
  <c r="AB507" i="4"/>
  <c r="AC507" i="4"/>
  <c r="AD507" i="4"/>
  <c r="AE507" i="4"/>
  <c r="AF507" i="4"/>
  <c r="AG507" i="4"/>
  <c r="AH507" i="4"/>
  <c r="AI507" i="4"/>
  <c r="AJ507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AA508" i="4"/>
  <c r="AB508" i="4"/>
  <c r="AC508" i="4"/>
  <c r="AD508" i="4"/>
  <c r="AE508" i="4"/>
  <c r="AF508" i="4"/>
  <c r="AG508" i="4"/>
  <c r="AH508" i="4"/>
  <c r="AI508" i="4"/>
  <c r="AJ508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AA509" i="4"/>
  <c r="AB509" i="4"/>
  <c r="AC509" i="4"/>
  <c r="AD509" i="4"/>
  <c r="AE509" i="4"/>
  <c r="AF509" i="4"/>
  <c r="AG509" i="4"/>
  <c r="AH509" i="4"/>
  <c r="AI509" i="4"/>
  <c r="AJ509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AA510" i="4"/>
  <c r="AB510" i="4"/>
  <c r="AC510" i="4"/>
  <c r="AD510" i="4"/>
  <c r="AE510" i="4"/>
  <c r="AF510" i="4"/>
  <c r="AG510" i="4"/>
  <c r="AH510" i="4"/>
  <c r="AI510" i="4"/>
  <c r="AJ510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AA511" i="4"/>
  <c r="AB511" i="4"/>
  <c r="AC511" i="4"/>
  <c r="AD511" i="4"/>
  <c r="AE511" i="4"/>
  <c r="AF511" i="4"/>
  <c r="AG511" i="4"/>
  <c r="AH511" i="4"/>
  <c r="AI511" i="4"/>
  <c r="AJ511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AI145" i="4"/>
  <c r="AJ145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AG160" i="4"/>
  <c r="AH160" i="4"/>
  <c r="AI160" i="4"/>
  <c r="AJ160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AA512" i="4"/>
  <c r="AB512" i="4"/>
  <c r="AC512" i="4"/>
  <c r="AD512" i="4"/>
  <c r="AE512" i="4"/>
  <c r="AF512" i="4"/>
  <c r="AG512" i="4"/>
  <c r="AH512" i="4"/>
  <c r="AI512" i="4"/>
  <c r="AJ512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AA513" i="4"/>
  <c r="AB513" i="4"/>
  <c r="AC513" i="4"/>
  <c r="AD513" i="4"/>
  <c r="AE513" i="4"/>
  <c r="AF513" i="4"/>
  <c r="AG513" i="4"/>
  <c r="AH513" i="4"/>
  <c r="AI513" i="4"/>
  <c r="AJ513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AA514" i="4"/>
  <c r="AB514" i="4"/>
  <c r="AC514" i="4"/>
  <c r="AD514" i="4"/>
  <c r="AE514" i="4"/>
  <c r="AF514" i="4"/>
  <c r="AG514" i="4"/>
  <c r="AH514" i="4"/>
  <c r="AI514" i="4"/>
  <c r="AJ514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AA515" i="4"/>
  <c r="AB515" i="4"/>
  <c r="AC515" i="4"/>
  <c r="AD515" i="4"/>
  <c r="AE515" i="4"/>
  <c r="AF515" i="4"/>
  <c r="AG515" i="4"/>
  <c r="AH515" i="4"/>
  <c r="AI515" i="4"/>
  <c r="AJ515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AA516" i="4"/>
  <c r="AB516" i="4"/>
  <c r="AC516" i="4"/>
  <c r="AD516" i="4"/>
  <c r="AE516" i="4"/>
  <c r="AF516" i="4"/>
  <c r="AG516" i="4"/>
  <c r="AH516" i="4"/>
  <c r="AI516" i="4"/>
  <c r="AJ516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AA517" i="4"/>
  <c r="AB517" i="4"/>
  <c r="AC517" i="4"/>
  <c r="AD517" i="4"/>
  <c r="AE517" i="4"/>
  <c r="AF517" i="4"/>
  <c r="AG517" i="4"/>
  <c r="AH517" i="4"/>
  <c r="AI517" i="4"/>
  <c r="AJ517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AA518" i="4"/>
  <c r="AB518" i="4"/>
  <c r="AC518" i="4"/>
  <c r="AD518" i="4"/>
  <c r="AE518" i="4"/>
  <c r="AF518" i="4"/>
  <c r="AG518" i="4"/>
  <c r="AH518" i="4"/>
  <c r="AI518" i="4"/>
  <c r="AJ518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AA519" i="4"/>
  <c r="AB519" i="4"/>
  <c r="AC519" i="4"/>
  <c r="AD519" i="4"/>
  <c r="AE519" i="4"/>
  <c r="AF519" i="4"/>
  <c r="AG519" i="4"/>
  <c r="AH519" i="4"/>
  <c r="AI519" i="4"/>
  <c r="AJ519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AA520" i="4"/>
  <c r="AB520" i="4"/>
  <c r="AC520" i="4"/>
  <c r="AD520" i="4"/>
  <c r="AE520" i="4"/>
  <c r="AF520" i="4"/>
  <c r="AG520" i="4"/>
  <c r="AH520" i="4"/>
  <c r="AI520" i="4"/>
  <c r="AJ520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AI194" i="4"/>
  <c r="AJ194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AA521" i="4"/>
  <c r="AB521" i="4"/>
  <c r="AC521" i="4"/>
  <c r="AD521" i="4"/>
  <c r="AE521" i="4"/>
  <c r="AF521" i="4"/>
  <c r="AG521" i="4"/>
  <c r="AH521" i="4"/>
  <c r="AI521" i="4"/>
  <c r="AJ521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AA522" i="4"/>
  <c r="AB522" i="4"/>
  <c r="AC522" i="4"/>
  <c r="AD522" i="4"/>
  <c r="AE522" i="4"/>
  <c r="AF522" i="4"/>
  <c r="AG522" i="4"/>
  <c r="AH522" i="4"/>
  <c r="AI522" i="4"/>
  <c r="AJ522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AA523" i="4"/>
  <c r="AB523" i="4"/>
  <c r="AC523" i="4"/>
  <c r="AD523" i="4"/>
  <c r="AE523" i="4"/>
  <c r="AF523" i="4"/>
  <c r="AG523" i="4"/>
  <c r="AH523" i="4"/>
  <c r="AI523" i="4"/>
  <c r="AJ523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AA196" i="4"/>
  <c r="AB196" i="4"/>
  <c r="AC196" i="4"/>
  <c r="AD196" i="4"/>
  <c r="AE196" i="4"/>
  <c r="AF196" i="4"/>
  <c r="AG196" i="4"/>
  <c r="AH196" i="4"/>
  <c r="AI196" i="4"/>
  <c r="AJ196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AA524" i="4"/>
  <c r="AB524" i="4"/>
  <c r="AC524" i="4"/>
  <c r="AD524" i="4"/>
  <c r="AE524" i="4"/>
  <c r="AF524" i="4"/>
  <c r="AG524" i="4"/>
  <c r="AH524" i="4"/>
  <c r="AI524" i="4"/>
  <c r="AJ524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AA203" i="4"/>
  <c r="AB203" i="4"/>
  <c r="AC203" i="4"/>
  <c r="AD203" i="4"/>
  <c r="AE203" i="4"/>
  <c r="AF203" i="4"/>
  <c r="AG203" i="4"/>
  <c r="AH203" i="4"/>
  <c r="AI203" i="4"/>
  <c r="AJ203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AA525" i="4"/>
  <c r="AB525" i="4"/>
  <c r="AC525" i="4"/>
  <c r="AD525" i="4"/>
  <c r="AE525" i="4"/>
  <c r="AF525" i="4"/>
  <c r="AG525" i="4"/>
  <c r="AH525" i="4"/>
  <c r="AI525" i="4"/>
  <c r="AJ525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AA526" i="4"/>
  <c r="AB526" i="4"/>
  <c r="AC526" i="4"/>
  <c r="AD526" i="4"/>
  <c r="AE526" i="4"/>
  <c r="AF526" i="4"/>
  <c r="AG526" i="4"/>
  <c r="AH526" i="4"/>
  <c r="AI526" i="4"/>
  <c r="AJ526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AA527" i="4"/>
  <c r="AB527" i="4"/>
  <c r="AC527" i="4"/>
  <c r="AD527" i="4"/>
  <c r="AE527" i="4"/>
  <c r="AF527" i="4"/>
  <c r="AG527" i="4"/>
  <c r="AH527" i="4"/>
  <c r="AI527" i="4"/>
  <c r="AJ527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AA528" i="4"/>
  <c r="AB528" i="4"/>
  <c r="AC528" i="4"/>
  <c r="AD528" i="4"/>
  <c r="AE528" i="4"/>
  <c r="AF528" i="4"/>
  <c r="AG528" i="4"/>
  <c r="AH528" i="4"/>
  <c r="AI528" i="4"/>
  <c r="AJ528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AA529" i="4"/>
  <c r="AB529" i="4"/>
  <c r="AC529" i="4"/>
  <c r="AD529" i="4"/>
  <c r="AE529" i="4"/>
  <c r="AF529" i="4"/>
  <c r="AG529" i="4"/>
  <c r="AH529" i="4"/>
  <c r="AI529" i="4"/>
  <c r="AJ529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AA530" i="4"/>
  <c r="AB530" i="4"/>
  <c r="AC530" i="4"/>
  <c r="AD530" i="4"/>
  <c r="AE530" i="4"/>
  <c r="AF530" i="4"/>
  <c r="AG530" i="4"/>
  <c r="AH530" i="4"/>
  <c r="AI530" i="4"/>
  <c r="AJ530" i="4"/>
  <c r="M37" i="4"/>
  <c r="K37" i="4"/>
  <c r="J58" i="4" l="1"/>
  <c r="J529" i="4"/>
  <c r="J43" i="4"/>
  <c r="J194" i="4"/>
  <c r="J513" i="4"/>
  <c r="J510" i="4"/>
  <c r="J172" i="4"/>
  <c r="J498" i="4"/>
  <c r="J490" i="4"/>
  <c r="J482" i="4"/>
  <c r="J462" i="4"/>
  <c r="J454" i="4"/>
  <c r="J175" i="4"/>
  <c r="J139" i="4"/>
  <c r="J450" i="4"/>
  <c r="J442" i="4"/>
  <c r="J434" i="4"/>
  <c r="J426" i="4"/>
  <c r="J418" i="4"/>
  <c r="J402" i="4"/>
  <c r="J394" i="4"/>
  <c r="J187" i="4"/>
  <c r="J74" i="4"/>
  <c r="J392" i="4"/>
  <c r="J384" i="4"/>
  <c r="J376" i="4"/>
  <c r="J368" i="4"/>
  <c r="J360" i="4"/>
  <c r="J211" i="4"/>
  <c r="J279" i="4"/>
  <c r="J271" i="4"/>
  <c r="J263" i="4"/>
  <c r="J255" i="4"/>
  <c r="J247" i="4"/>
  <c r="J526" i="4"/>
  <c r="J478" i="4"/>
  <c r="J509" i="4"/>
  <c r="J505" i="4"/>
  <c r="J489" i="4"/>
  <c r="J481" i="4"/>
  <c r="J473" i="4"/>
  <c r="J465" i="4"/>
  <c r="J457" i="4"/>
  <c r="J59" i="4"/>
  <c r="J92" i="4"/>
  <c r="J104" i="4"/>
  <c r="J445" i="4"/>
  <c r="J437" i="4"/>
  <c r="J429" i="4"/>
  <c r="J530" i="4"/>
  <c r="J145" i="4"/>
  <c r="J506" i="4"/>
  <c r="J502" i="4"/>
  <c r="J528" i="4"/>
  <c r="J520" i="4"/>
  <c r="J497" i="4"/>
  <c r="J523" i="4"/>
  <c r="J516" i="4"/>
  <c r="J130" i="4"/>
  <c r="J222" i="4"/>
  <c r="J501" i="4"/>
  <c r="J493" i="4"/>
  <c r="J485" i="4"/>
  <c r="J477" i="4"/>
  <c r="J469" i="4"/>
  <c r="J494" i="4"/>
  <c r="J486" i="4"/>
  <c r="J410" i="4"/>
  <c r="J512" i="4"/>
  <c r="J525" i="4"/>
  <c r="J524" i="4"/>
  <c r="J521" i="4"/>
  <c r="J514" i="4"/>
  <c r="J511" i="4"/>
  <c r="J188" i="4"/>
  <c r="J499" i="4"/>
  <c r="J491" i="4"/>
  <c r="J483" i="4"/>
  <c r="J527" i="4"/>
  <c r="J203" i="4"/>
  <c r="J12" i="4"/>
  <c r="J522" i="4"/>
  <c r="J518" i="4"/>
  <c r="J515" i="4"/>
  <c r="J27" i="4"/>
  <c r="J507" i="4"/>
  <c r="J202" i="4"/>
  <c r="J503" i="4"/>
  <c r="J500" i="4"/>
  <c r="J495" i="4"/>
  <c r="J492" i="4"/>
  <c r="J487" i="4"/>
  <c r="J484" i="4"/>
  <c r="J479" i="4"/>
  <c r="J476" i="4"/>
  <c r="J471" i="4"/>
  <c r="J468" i="4"/>
  <c r="J463" i="4"/>
  <c r="J460" i="4"/>
  <c r="J455" i="4"/>
  <c r="J217" i="4"/>
  <c r="J196" i="4"/>
  <c r="J517" i="4"/>
  <c r="J470" i="4"/>
  <c r="J149" i="4"/>
  <c r="J160" i="4"/>
  <c r="J508" i="4"/>
  <c r="J504" i="4"/>
  <c r="J496" i="4"/>
  <c r="J488" i="4"/>
  <c r="J480" i="4"/>
  <c r="J472" i="4"/>
  <c r="J464" i="4"/>
  <c r="J456" i="4"/>
  <c r="J186" i="4"/>
  <c r="J152" i="4"/>
  <c r="J452" i="4"/>
  <c r="J444" i="4"/>
  <c r="J436" i="4"/>
  <c r="J428" i="4"/>
  <c r="J519" i="4"/>
  <c r="J231" i="4"/>
  <c r="J177" i="4"/>
  <c r="J1" i="4"/>
  <c r="J120" i="4"/>
  <c r="J100" i="4"/>
  <c r="J8" i="4"/>
  <c r="J34" i="4"/>
  <c r="J28" i="4"/>
  <c r="J421" i="4"/>
  <c r="J413" i="4"/>
  <c r="J405" i="4"/>
  <c r="J397" i="4"/>
  <c r="J6" i="4"/>
  <c r="J156" i="4"/>
  <c r="J114" i="4"/>
  <c r="J387" i="4"/>
  <c r="J379" i="4"/>
  <c r="J371" i="4"/>
  <c r="J363" i="4"/>
  <c r="J355" i="4"/>
  <c r="J347" i="4"/>
  <c r="J339" i="4"/>
  <c r="J207" i="4"/>
  <c r="J170" i="4"/>
  <c r="J137" i="4"/>
  <c r="J72" i="4"/>
  <c r="J332" i="4"/>
  <c r="J324" i="4"/>
  <c r="J316" i="4"/>
  <c r="J308" i="4"/>
  <c r="J300" i="4"/>
  <c r="J208" i="4"/>
  <c r="J151" i="4"/>
  <c r="J123" i="4"/>
  <c r="J292" i="4"/>
  <c r="J183" i="4"/>
  <c r="J282" i="4"/>
  <c r="J274" i="4"/>
  <c r="J266" i="4"/>
  <c r="J258" i="4"/>
  <c r="J250" i="4"/>
  <c r="J242" i="4"/>
  <c r="J234" i="4"/>
  <c r="J223" i="4"/>
  <c r="J199" i="4"/>
  <c r="J153" i="4"/>
  <c r="J461" i="4"/>
  <c r="J453" i="4"/>
  <c r="J2" i="4"/>
  <c r="J38" i="4"/>
  <c r="J449" i="4"/>
  <c r="J441" i="4"/>
  <c r="J433" i="4"/>
  <c r="J425" i="4"/>
  <c r="J417" i="4"/>
  <c r="J409" i="4"/>
  <c r="J401" i="4"/>
  <c r="J212" i="4"/>
  <c r="J179" i="4"/>
  <c r="J144" i="4"/>
  <c r="J391" i="4"/>
  <c r="J383" i="4"/>
  <c r="J375" i="4"/>
  <c r="J367" i="4"/>
  <c r="J359" i="4"/>
  <c r="J351" i="4"/>
  <c r="J343" i="4"/>
  <c r="J185" i="4"/>
  <c r="J51" i="4"/>
  <c r="J122" i="4"/>
  <c r="J336" i="4"/>
  <c r="J328" i="4"/>
  <c r="J320" i="4"/>
  <c r="J312" i="4"/>
  <c r="J304" i="4"/>
  <c r="J296" i="4"/>
  <c r="J215" i="4"/>
  <c r="J184" i="4"/>
  <c r="J134" i="4"/>
  <c r="J15" i="4"/>
  <c r="J286" i="4"/>
  <c r="J278" i="4"/>
  <c r="J270" i="4"/>
  <c r="J262" i="4"/>
  <c r="J254" i="4"/>
  <c r="J246" i="4"/>
  <c r="J238" i="4"/>
  <c r="J230" i="4"/>
  <c r="J176" i="4"/>
  <c r="J140" i="4"/>
  <c r="J119" i="4"/>
  <c r="J75" i="4"/>
  <c r="J31" i="4"/>
  <c r="J85" i="4"/>
  <c r="J475" i="4"/>
  <c r="J467" i="4"/>
  <c r="J459" i="4"/>
  <c r="J78" i="4"/>
  <c r="J155" i="4"/>
  <c r="J57" i="4"/>
  <c r="J447" i="4"/>
  <c r="J439" i="4"/>
  <c r="J431" i="4"/>
  <c r="J423" i="4"/>
  <c r="J415" i="4"/>
  <c r="J407" i="4"/>
  <c r="J399" i="4"/>
  <c r="J200" i="4"/>
  <c r="J165" i="4"/>
  <c r="J132" i="4"/>
  <c r="J389" i="4"/>
  <c r="J381" i="4"/>
  <c r="J373" i="4"/>
  <c r="J365" i="4"/>
  <c r="J357" i="4"/>
  <c r="J349" i="4"/>
  <c r="J341" i="4"/>
  <c r="J218" i="4"/>
  <c r="J178" i="4"/>
  <c r="J147" i="4"/>
  <c r="J71" i="4"/>
  <c r="J334" i="4"/>
  <c r="J326" i="4"/>
  <c r="J318" i="4"/>
  <c r="J310" i="4"/>
  <c r="J302" i="4"/>
  <c r="J213" i="4"/>
  <c r="J174" i="4"/>
  <c r="J128" i="4"/>
  <c r="J294" i="4"/>
  <c r="J219" i="4"/>
  <c r="J284" i="4"/>
  <c r="J276" i="4"/>
  <c r="J268" i="4"/>
  <c r="J260" i="4"/>
  <c r="J252" i="4"/>
  <c r="J244" i="4"/>
  <c r="J236" i="4"/>
  <c r="J228" i="4"/>
  <c r="J192" i="4"/>
  <c r="J158" i="4"/>
  <c r="J124" i="4"/>
  <c r="J39" i="4"/>
  <c r="J5" i="4"/>
  <c r="J97" i="4"/>
  <c r="J70" i="4"/>
  <c r="J14" i="4"/>
  <c r="J80" i="4"/>
  <c r="J180" i="4"/>
  <c r="J173" i="4"/>
  <c r="J141" i="4"/>
  <c r="J125" i="4"/>
  <c r="J451" i="4"/>
  <c r="J448" i="4"/>
  <c r="J443" i="4"/>
  <c r="J440" i="4"/>
  <c r="J435" i="4"/>
  <c r="J432" i="4"/>
  <c r="J427" i="4"/>
  <c r="J424" i="4"/>
  <c r="J419" i="4"/>
  <c r="J416" i="4"/>
  <c r="J411" i="4"/>
  <c r="J408" i="4"/>
  <c r="J403" i="4"/>
  <c r="J400" i="4"/>
  <c r="J395" i="4"/>
  <c r="J205" i="4"/>
  <c r="J191" i="4"/>
  <c r="J169" i="4"/>
  <c r="J146" i="4"/>
  <c r="J54" i="4"/>
  <c r="J393" i="4"/>
  <c r="J390" i="4"/>
  <c r="J385" i="4"/>
  <c r="J382" i="4"/>
  <c r="J377" i="4"/>
  <c r="J374" i="4"/>
  <c r="J369" i="4"/>
  <c r="J366" i="4"/>
  <c r="J361" i="4"/>
  <c r="J358" i="4"/>
  <c r="J353" i="4"/>
  <c r="J350" i="4"/>
  <c r="J345" i="4"/>
  <c r="J342" i="4"/>
  <c r="J227" i="4"/>
  <c r="J63" i="4"/>
  <c r="J181" i="4"/>
  <c r="J167" i="4"/>
  <c r="J150" i="4"/>
  <c r="J131" i="4"/>
  <c r="J117" i="4"/>
  <c r="J338" i="4"/>
  <c r="J335" i="4"/>
  <c r="J330" i="4"/>
  <c r="J327" i="4"/>
  <c r="J322" i="4"/>
  <c r="J319" i="4"/>
  <c r="J314" i="4"/>
  <c r="J311" i="4"/>
  <c r="J306" i="4"/>
  <c r="J303" i="4"/>
  <c r="J298" i="4"/>
  <c r="J295" i="4"/>
  <c r="J225" i="4"/>
  <c r="J214" i="4"/>
  <c r="J197" i="4"/>
  <c r="J182" i="4"/>
  <c r="J143" i="4"/>
  <c r="J133" i="4"/>
  <c r="J113" i="4"/>
  <c r="J105" i="4"/>
  <c r="J290" i="4"/>
  <c r="J220" i="4"/>
  <c r="J288" i="4"/>
  <c r="J285" i="4"/>
  <c r="J280" i="4"/>
  <c r="J277" i="4"/>
  <c r="J272" i="4"/>
  <c r="J269" i="4"/>
  <c r="J264" i="4"/>
  <c r="J261" i="4"/>
  <c r="J256" i="4"/>
  <c r="J253" i="4"/>
  <c r="J248" i="4"/>
  <c r="J245" i="4"/>
  <c r="J240" i="4"/>
  <c r="J237" i="4"/>
  <c r="J232" i="4"/>
  <c r="J229" i="4"/>
  <c r="J420" i="4"/>
  <c r="J412" i="4"/>
  <c r="J404" i="4"/>
  <c r="J396" i="4"/>
  <c r="J193" i="4"/>
  <c r="J89" i="4"/>
  <c r="J108" i="4"/>
  <c r="J386" i="4"/>
  <c r="J378" i="4"/>
  <c r="J370" i="4"/>
  <c r="J362" i="4"/>
  <c r="J354" i="4"/>
  <c r="J346" i="4"/>
  <c r="J206" i="4"/>
  <c r="J168" i="4"/>
  <c r="J135" i="4"/>
  <c r="J33" i="4"/>
  <c r="J331" i="4"/>
  <c r="J323" i="4"/>
  <c r="J315" i="4"/>
  <c r="J307" i="4"/>
  <c r="J299" i="4"/>
  <c r="J226" i="4"/>
  <c r="J204" i="4"/>
  <c r="J148" i="4"/>
  <c r="J116" i="4"/>
  <c r="J291" i="4"/>
  <c r="J109" i="4"/>
  <c r="J281" i="4"/>
  <c r="J273" i="4"/>
  <c r="J265" i="4"/>
  <c r="J257" i="4"/>
  <c r="J249" i="4"/>
  <c r="J241" i="4"/>
  <c r="J233" i="4"/>
  <c r="J201" i="4"/>
  <c r="J190" i="4"/>
  <c r="J163" i="4"/>
  <c r="J157" i="4"/>
  <c r="J55" i="4"/>
  <c r="J45" i="4"/>
  <c r="J23" i="4"/>
  <c r="J10" i="4"/>
  <c r="J67" i="4"/>
  <c r="J35" i="4"/>
  <c r="J352" i="4"/>
  <c r="J344" i="4"/>
  <c r="J198" i="4"/>
  <c r="J162" i="4"/>
  <c r="J129" i="4"/>
  <c r="J337" i="4"/>
  <c r="J329" i="4"/>
  <c r="J321" i="4"/>
  <c r="J313" i="4"/>
  <c r="J305" i="4"/>
  <c r="J297" i="4"/>
  <c r="J221" i="4"/>
  <c r="J189" i="4"/>
  <c r="J49" i="4"/>
  <c r="J111" i="4"/>
  <c r="J289" i="4"/>
  <c r="J287" i="4"/>
  <c r="J239" i="4"/>
  <c r="J166" i="4"/>
  <c r="J138" i="4"/>
  <c r="J126" i="4"/>
  <c r="J118" i="4"/>
  <c r="J107" i="4"/>
  <c r="J84" i="4"/>
  <c r="J20" i="4"/>
  <c r="J11" i="4"/>
  <c r="J25" i="4"/>
  <c r="J98" i="4"/>
  <c r="J44" i="4"/>
  <c r="J82" i="4"/>
  <c r="J16" i="4"/>
  <c r="J474" i="4"/>
  <c r="J466" i="4"/>
  <c r="J458" i="4"/>
  <c r="J195" i="4"/>
  <c r="J154" i="4"/>
  <c r="J106" i="4"/>
  <c r="J446" i="4"/>
  <c r="J438" i="4"/>
  <c r="J430" i="4"/>
  <c r="J422" i="4"/>
  <c r="J414" i="4"/>
  <c r="J406" i="4"/>
  <c r="J398" i="4"/>
  <c r="J30" i="4"/>
  <c r="J159" i="4"/>
  <c r="J115" i="4"/>
  <c r="J388" i="4"/>
  <c r="J380" i="4"/>
  <c r="J372" i="4"/>
  <c r="J364" i="4"/>
  <c r="J356" i="4"/>
  <c r="J348" i="4"/>
  <c r="J340" i="4"/>
  <c r="J216" i="4"/>
  <c r="J171" i="4"/>
  <c r="J142" i="4"/>
  <c r="J112" i="4"/>
  <c r="J333" i="4"/>
  <c r="J325" i="4"/>
  <c r="J317" i="4"/>
  <c r="J309" i="4"/>
  <c r="J301" i="4"/>
  <c r="J47" i="4"/>
  <c r="J210" i="4"/>
  <c r="J164" i="4"/>
  <c r="J127" i="4"/>
  <c r="J293" i="4"/>
  <c r="J209" i="4"/>
  <c r="J283" i="4"/>
  <c r="J275" i="4"/>
  <c r="J267" i="4"/>
  <c r="J259" i="4"/>
  <c r="J251" i="4"/>
  <c r="J243" i="4"/>
  <c r="J235" i="4"/>
  <c r="J224" i="4"/>
  <c r="J161" i="4"/>
  <c r="J136" i="4"/>
  <c r="J121" i="4"/>
  <c r="J110" i="4"/>
  <c r="J62" i="4"/>
  <c r="J73" i="4"/>
  <c r="J101" i="4"/>
  <c r="J86" i="4"/>
  <c r="J48" i="4"/>
  <c r="J64" i="4"/>
  <c r="J95" i="4"/>
  <c r="J50" i="4"/>
  <c r="J81" i="4"/>
  <c r="A457" i="4"/>
  <c r="A445" i="4" l="1"/>
  <c r="A6" i="4" l="1"/>
  <c r="A385" i="4" l="1"/>
  <c r="A296" i="4"/>
  <c r="A117" i="4"/>
  <c r="A170" i="4"/>
  <c r="A311" i="4"/>
  <c r="A388" i="4"/>
  <c r="A49" i="4" l="1"/>
  <c r="A455" i="4" l="1"/>
  <c r="A154" i="4"/>
  <c r="A428" i="4"/>
  <c r="A475" i="4"/>
  <c r="A424" i="4"/>
  <c r="A106" i="4"/>
  <c r="A466" i="4"/>
  <c r="A497" i="4"/>
  <c r="A456" i="4"/>
  <c r="A173" i="4"/>
  <c r="A427" i="4"/>
  <c r="A502" i="4"/>
  <c r="A398" i="4"/>
  <c r="A100" i="4"/>
  <c r="A98" i="4"/>
  <c r="A358" i="4"/>
  <c r="A369" i="4"/>
  <c r="A97" i="4"/>
  <c r="A376" i="4"/>
  <c r="A347" i="4"/>
  <c r="A137" i="4"/>
  <c r="A373" i="4"/>
  <c r="A390" i="4"/>
  <c r="A95" i="4"/>
  <c r="A182" i="4"/>
  <c r="A323" i="4"/>
  <c r="A308" i="4"/>
  <c r="A328" i="4"/>
  <c r="A113" i="4"/>
  <c r="A291" i="4"/>
  <c r="A463" i="4"/>
  <c r="A494" i="4"/>
  <c r="A92" i="4"/>
  <c r="A484" i="4"/>
  <c r="A464" i="4"/>
  <c r="A495" i="4"/>
  <c r="A453" i="4"/>
  <c r="A139" i="4"/>
  <c r="A417" i="4"/>
  <c r="A423" i="4"/>
  <c r="A394" i="4"/>
  <c r="A450" i="4"/>
  <c r="A439" i="4"/>
  <c r="A101" i="4"/>
  <c r="A179" i="4"/>
  <c r="A74" i="4"/>
  <c r="A150" i="4"/>
  <c r="A434" i="4"/>
  <c r="A85" i="4"/>
  <c r="A357" i="4"/>
  <c r="A346" i="4"/>
  <c r="A298" i="4"/>
  <c r="A354" i="4"/>
  <c r="A333" i="4"/>
  <c r="A365" i="4"/>
  <c r="A332" i="4"/>
  <c r="A105" i="4"/>
  <c r="A82" i="4"/>
  <c r="A389" i="4"/>
  <c r="A299" i="4"/>
  <c r="A327" i="4"/>
  <c r="A207" i="4"/>
  <c r="A337" i="4"/>
  <c r="A148" i="4"/>
  <c r="A290" i="4"/>
  <c r="A206" i="4"/>
  <c r="A81" i="4"/>
  <c r="A220" i="4"/>
  <c r="A307" i="4"/>
  <c r="A135" i="4"/>
  <c r="A362" i="4"/>
  <c r="A143" i="4"/>
  <c r="A289" i="4"/>
  <c r="A215" i="4"/>
  <c r="A469" i="4"/>
  <c r="A501" i="4"/>
  <c r="A460" i="4"/>
  <c r="A422" i="4"/>
  <c r="A397" i="4"/>
  <c r="A356" i="4"/>
  <c r="A86" i="4"/>
  <c r="A129" i="4"/>
  <c r="A380" i="4"/>
  <c r="A366" i="4"/>
  <c r="A297" i="4"/>
  <c r="A345" i="4"/>
  <c r="A322" i="4"/>
  <c r="A78" i="4"/>
  <c r="A125" i="4"/>
  <c r="A426" i="4"/>
  <c r="A59" i="4"/>
  <c r="A408" i="4"/>
  <c r="A432" i="4"/>
  <c r="A73" i="4"/>
  <c r="A75" i="4"/>
  <c r="A416" i="4"/>
  <c r="A431" i="4"/>
  <c r="A72" i="4"/>
  <c r="A344" i="4"/>
  <c r="A339" i="4"/>
  <c r="A198" i="4"/>
  <c r="A372" i="4"/>
  <c r="A321" i="4"/>
  <c r="A331" i="4"/>
  <c r="A151" i="4"/>
  <c r="A458" i="4"/>
  <c r="A195" i="4"/>
  <c r="A487" i="4"/>
  <c r="A421" i="4"/>
  <c r="A415" i="4"/>
  <c r="A355" i="4"/>
  <c r="A499" i="4"/>
  <c r="A459" i="4"/>
  <c r="A461" i="4"/>
  <c r="A468" i="4"/>
  <c r="A500" i="4"/>
  <c r="A488" i="4"/>
  <c r="A503" i="4"/>
  <c r="A438" i="4"/>
  <c r="A396" i="4"/>
  <c r="A147" i="4"/>
  <c r="A471" i="4"/>
  <c r="A63" i="4"/>
  <c r="A384" i="4"/>
  <c r="A115" i="4"/>
  <c r="A62" i="4"/>
  <c r="A342" i="4"/>
  <c r="A64" i="4"/>
  <c r="A159" i="4"/>
  <c r="A146" i="4"/>
  <c r="A483" i="4"/>
  <c r="A212" i="4"/>
  <c r="A498" i="4"/>
  <c r="A467" i="4"/>
  <c r="A437" i="4"/>
  <c r="A407" i="4"/>
  <c r="A399" i="4"/>
  <c r="A493" i="4"/>
  <c r="A122" i="4"/>
  <c r="A367" i="4"/>
  <c r="A353" i="4"/>
  <c r="A187" i="4"/>
  <c r="A451" i="4"/>
  <c r="A364" i="4"/>
  <c r="A368" i="4"/>
  <c r="A320" i="4"/>
  <c r="A370" i="4"/>
  <c r="A472" i="4"/>
  <c r="A395" i="4"/>
  <c r="A413" i="4"/>
  <c r="A132" i="4"/>
  <c r="A175" i="4"/>
  <c r="A54" i="4"/>
  <c r="A186" i="4"/>
  <c r="A39" i="4"/>
  <c r="A57" i="4"/>
  <c r="A474" i="4"/>
  <c r="A480" i="4"/>
  <c r="A293" i="4"/>
  <c r="A303" i="4"/>
  <c r="A221" i="4"/>
  <c r="A209" i="4"/>
  <c r="A330" i="4"/>
  <c r="A208" i="4"/>
  <c r="A305" i="4"/>
  <c r="A361" i="4"/>
  <c r="A131" i="4"/>
  <c r="A134" i="4"/>
  <c r="A80" i="4"/>
  <c r="A350" i="4"/>
  <c r="A133" i="4"/>
  <c r="A341" i="4"/>
  <c r="A301" i="4"/>
  <c r="A295" i="4"/>
  <c r="A37" i="4"/>
  <c r="A213" i="4"/>
  <c r="A178" i="4"/>
  <c r="A312" i="4"/>
  <c r="A387" i="4"/>
  <c r="A352" i="4"/>
  <c r="A319" i="4"/>
  <c r="A363" i="4"/>
  <c r="A168" i="4"/>
  <c r="A181" i="4"/>
  <c r="A433" i="4"/>
  <c r="A44" i="4"/>
  <c r="A34" i="4"/>
  <c r="A391" i="4"/>
  <c r="A108" i="4"/>
  <c r="A412" i="4"/>
  <c r="A444" i="4"/>
  <c r="A402" i="4"/>
  <c r="A401" i="4"/>
  <c r="A492" i="4"/>
  <c r="A473" i="4"/>
  <c r="A479" i="4"/>
  <c r="A462" i="4"/>
  <c r="A35" i="4"/>
  <c r="A411" i="4"/>
  <c r="A414" i="4"/>
  <c r="A31" i="4"/>
  <c r="A443" i="4"/>
  <c r="A38" i="4"/>
  <c r="A217" i="4"/>
  <c r="A470" i="4"/>
  <c r="A491" i="4"/>
  <c r="A48" i="4"/>
  <c r="A400" i="4"/>
  <c r="A449" i="4"/>
  <c r="A404" i="4"/>
  <c r="A425" i="4"/>
  <c r="A490" i="4"/>
  <c r="A302" i="4"/>
  <c r="A214" i="4"/>
  <c r="A174" i="4"/>
  <c r="A304" i="4"/>
  <c r="A329" i="4"/>
  <c r="A189" i="4"/>
  <c r="A317" i="4"/>
  <c r="A349" i="4"/>
  <c r="A216" i="4"/>
  <c r="A336" i="4"/>
  <c r="A314" i="4"/>
  <c r="A226" i="4"/>
  <c r="A316" i="4"/>
  <c r="A28" i="4"/>
  <c r="A306" i="4"/>
  <c r="A167" i="4"/>
  <c r="A378" i="4"/>
  <c r="A50" i="4"/>
  <c r="A227" i="4"/>
  <c r="A218" i="4"/>
  <c r="A410" i="4"/>
  <c r="A430" i="4"/>
  <c r="A25" i="4"/>
  <c r="A360" i="4"/>
  <c r="A420" i="4"/>
  <c r="A193" i="4"/>
  <c r="A383" i="4"/>
  <c r="A406" i="4"/>
  <c r="A403" i="4"/>
  <c r="A442" i="4"/>
  <c r="A23" i="4"/>
  <c r="A20" i="4"/>
  <c r="A504" i="4"/>
  <c r="A482" i="4"/>
  <c r="A448" i="4"/>
  <c r="A429" i="4"/>
  <c r="A104" i="4"/>
  <c r="A200" i="4"/>
  <c r="A441" i="4"/>
  <c r="A436" i="4"/>
  <c r="A155" i="4"/>
  <c r="A489" i="4"/>
  <c r="A335" i="4"/>
  <c r="A219" i="4"/>
  <c r="A292" i="4"/>
  <c r="A116" i="4"/>
  <c r="A109" i="4"/>
  <c r="A183" i="4"/>
  <c r="A386" i="4"/>
  <c r="A184" i="4"/>
  <c r="A309" i="4"/>
  <c r="A318" i="4"/>
  <c r="A300" i="4"/>
  <c r="A162" i="4"/>
  <c r="A111" i="4"/>
  <c r="A348" i="4"/>
  <c r="A210" i="4"/>
  <c r="A313" i="4"/>
  <c r="A142" i="4"/>
  <c r="A204" i="4"/>
  <c r="A51" i="4"/>
  <c r="A197" i="4"/>
  <c r="A382" i="4"/>
  <c r="A127" i="4"/>
  <c r="A340" i="4"/>
  <c r="A351" i="4"/>
  <c r="A123" i="4"/>
  <c r="A16" i="4"/>
  <c r="A334" i="4"/>
  <c r="A71" i="4"/>
  <c r="A67" i="4"/>
  <c r="A315" i="4"/>
  <c r="A379" i="4"/>
  <c r="A14" i="4"/>
  <c r="A15" i="4"/>
  <c r="A377" i="4"/>
  <c r="A381" i="4"/>
  <c r="A374" i="4"/>
  <c r="A359" i="4"/>
  <c r="A169" i="4"/>
  <c r="A10" i="4"/>
  <c r="A409" i="4"/>
  <c r="A11" i="4"/>
  <c r="A89" i="4"/>
  <c r="A180" i="4"/>
  <c r="A405" i="4"/>
  <c r="A156" i="4"/>
  <c r="A8" i="4"/>
  <c r="A5" i="4"/>
  <c r="A205" i="4"/>
  <c r="A144" i="4"/>
  <c r="A481" i="4"/>
  <c r="A454" i="4"/>
  <c r="A165" i="4"/>
  <c r="A476" i="4"/>
  <c r="A446" i="4"/>
  <c r="A440" i="4"/>
  <c r="A191" i="4"/>
  <c r="A496" i="4"/>
  <c r="A485" i="4"/>
  <c r="R37" i="4" l="1"/>
  <c r="AJ37" i="4" l="1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Q37" i="4"/>
  <c r="P37" i="4"/>
  <c r="O37" i="4"/>
  <c r="N37" i="4"/>
  <c r="L37" i="4"/>
  <c r="J37" i="4" l="1"/>
</calcChain>
</file>

<file path=xl/sharedStrings.xml><?xml version="1.0" encoding="utf-8"?>
<sst xmlns="http://schemas.openxmlformats.org/spreadsheetml/2006/main" count="1638" uniqueCount="370">
  <si>
    <t>Craig</t>
  </si>
  <si>
    <t>McDonald</t>
  </si>
  <si>
    <t>Cameron</t>
  </si>
  <si>
    <t>Robertson</t>
  </si>
  <si>
    <t>400H</t>
  </si>
  <si>
    <t>Johnson</t>
  </si>
  <si>
    <t>high jump</t>
  </si>
  <si>
    <t>long jump</t>
  </si>
  <si>
    <t>triple jump</t>
  </si>
  <si>
    <t>pole vault</t>
  </si>
  <si>
    <t>Sen</t>
  </si>
  <si>
    <t>U15</t>
  </si>
  <si>
    <t>U20</t>
  </si>
  <si>
    <t>U13</t>
  </si>
  <si>
    <t>U17</t>
  </si>
  <si>
    <t>Holmes</t>
  </si>
  <si>
    <t>Forbes</t>
  </si>
  <si>
    <t>Stewart</t>
  </si>
  <si>
    <t>Winkler</t>
  </si>
  <si>
    <t>U11</t>
  </si>
  <si>
    <t>Woodland-Broome</t>
  </si>
  <si>
    <t>Barnes</t>
  </si>
  <si>
    <t>Thomson</t>
  </si>
  <si>
    <t>V45</t>
  </si>
  <si>
    <t>Ajala</t>
  </si>
  <si>
    <t>Alex</t>
  </si>
  <si>
    <t>Brown</t>
  </si>
  <si>
    <t>Innes</t>
  </si>
  <si>
    <t>Gray</t>
  </si>
  <si>
    <t>shot 3</t>
  </si>
  <si>
    <t>shot 4</t>
  </si>
  <si>
    <t>javelin 400</t>
  </si>
  <si>
    <t>javelin 600</t>
  </si>
  <si>
    <t>Carcas</t>
  </si>
  <si>
    <t>Wightman</t>
  </si>
  <si>
    <t>Michael</t>
  </si>
  <si>
    <t>Olsen</t>
  </si>
  <si>
    <t>Rohan</t>
  </si>
  <si>
    <t>Green</t>
  </si>
  <si>
    <t>Max</t>
  </si>
  <si>
    <t>Leslie</t>
  </si>
  <si>
    <t>Calum</t>
  </si>
  <si>
    <t>Angus</t>
  </si>
  <si>
    <t>Poustie-Williamson</t>
  </si>
  <si>
    <t>Joshua</t>
  </si>
  <si>
    <t>Grant</t>
  </si>
  <si>
    <t>Howard</t>
  </si>
  <si>
    <t>Bell</t>
  </si>
  <si>
    <t>Toluwaleyi Samuel</t>
  </si>
  <si>
    <t>Okpage</t>
  </si>
  <si>
    <t>Newby</t>
  </si>
  <si>
    <t>Cal</t>
  </si>
  <si>
    <t>McLennan</t>
  </si>
  <si>
    <t>Berachiah</t>
  </si>
  <si>
    <t>Kieran</t>
  </si>
  <si>
    <t>Twaddle</t>
  </si>
  <si>
    <t>Ross</t>
  </si>
  <si>
    <t>Edmonds</t>
  </si>
  <si>
    <t>Stuart</t>
  </si>
  <si>
    <t>Drummond</t>
  </si>
  <si>
    <t>Ben</t>
  </si>
  <si>
    <t>V40</t>
  </si>
  <si>
    <t>Fraser</t>
  </si>
  <si>
    <t>Tom</t>
  </si>
  <si>
    <t>Kelly</t>
  </si>
  <si>
    <t>Amaan</t>
  </si>
  <si>
    <t>Raza</t>
  </si>
  <si>
    <t>Stephen</t>
  </si>
  <si>
    <t>Leek</t>
  </si>
  <si>
    <t>Alastair</t>
  </si>
  <si>
    <t>Mateo</t>
  </si>
  <si>
    <t>Hughes</t>
  </si>
  <si>
    <t>Oliver</t>
  </si>
  <si>
    <t>Finlayson</t>
  </si>
  <si>
    <t>Imran</t>
  </si>
  <si>
    <t>Hossain</t>
  </si>
  <si>
    <t>Lachlan</t>
  </si>
  <si>
    <t>Gary</t>
  </si>
  <si>
    <t>V55</t>
  </si>
  <si>
    <t>Thomas</t>
  </si>
  <si>
    <t>O'Neill</t>
  </si>
  <si>
    <t>Paton</t>
  </si>
  <si>
    <t>Daniel</t>
  </si>
  <si>
    <t>Lavery</t>
  </si>
  <si>
    <t>Martainn</t>
  </si>
  <si>
    <t>Ramsay</t>
  </si>
  <si>
    <t>Aaron</t>
  </si>
  <si>
    <t>Rankin</t>
  </si>
  <si>
    <t>Richard</t>
  </si>
  <si>
    <t>Clark</t>
  </si>
  <si>
    <t>Vharish</t>
  </si>
  <si>
    <t>Rajakumar</t>
  </si>
  <si>
    <t>Andrew</t>
  </si>
  <si>
    <t xml:space="preserve">Cole </t>
  </si>
  <si>
    <t>Patrick</t>
  </si>
  <si>
    <t>Keith</t>
  </si>
  <si>
    <t>Ridley</t>
  </si>
  <si>
    <t>V60</t>
  </si>
  <si>
    <t>Harry</t>
  </si>
  <si>
    <t>Nussey</t>
  </si>
  <si>
    <t>Lapeyre</t>
  </si>
  <si>
    <t>Arran</t>
  </si>
  <si>
    <t>Batchelor</t>
  </si>
  <si>
    <t>Jamie</t>
  </si>
  <si>
    <t>Duncan</t>
  </si>
  <si>
    <t>Aidan</t>
  </si>
  <si>
    <t>Morrice</t>
  </si>
  <si>
    <t>Claude</t>
  </si>
  <si>
    <t>Tulloch</t>
  </si>
  <si>
    <t>Henderson</t>
  </si>
  <si>
    <t>Findlay</t>
  </si>
  <si>
    <t>Donegan</t>
  </si>
  <si>
    <t>Mark</t>
  </si>
  <si>
    <t>MacDermot</t>
  </si>
  <si>
    <t>Rob</t>
  </si>
  <si>
    <t>Isaac</t>
  </si>
  <si>
    <t>Johnston</t>
  </si>
  <si>
    <t>Samuel</t>
  </si>
  <si>
    <t>Murray</t>
  </si>
  <si>
    <t>David</t>
  </si>
  <si>
    <t>Finlay</t>
  </si>
  <si>
    <t>Wilbur</t>
  </si>
  <si>
    <t>Mansell</t>
  </si>
  <si>
    <t>James</t>
  </si>
  <si>
    <t>Sam</t>
  </si>
  <si>
    <t>George</t>
  </si>
  <si>
    <t>Hugh</t>
  </si>
  <si>
    <t>Morrow</t>
  </si>
  <si>
    <t>Lewis</t>
  </si>
  <si>
    <t>Orr</t>
  </si>
  <si>
    <t>Jake</t>
  </si>
  <si>
    <t>Chris</t>
  </si>
  <si>
    <t>O'Hare</t>
  </si>
  <si>
    <t>Josh</t>
  </si>
  <si>
    <t>Joe</t>
  </si>
  <si>
    <t>Ewing</t>
  </si>
  <si>
    <t>Peter</t>
  </si>
  <si>
    <t>Paul</t>
  </si>
  <si>
    <t>Ireland</t>
  </si>
  <si>
    <t>Iain</t>
  </si>
  <si>
    <t>Gillespie</t>
  </si>
  <si>
    <t>Ruaridh</t>
  </si>
  <si>
    <t>Bradley</t>
  </si>
  <si>
    <t>Craven</t>
  </si>
  <si>
    <t>Connor</t>
  </si>
  <si>
    <t>Thompson</t>
  </si>
  <si>
    <t>Jay</t>
  </si>
  <si>
    <t>Robert</t>
  </si>
  <si>
    <t>McWilliam</t>
  </si>
  <si>
    <t>Alasdair</t>
  </si>
  <si>
    <t>McCorquodale</t>
  </si>
  <si>
    <t>Daly</t>
  </si>
  <si>
    <t>Kunath</t>
  </si>
  <si>
    <t>Dylan</t>
  </si>
  <si>
    <t>Daunt</t>
  </si>
  <si>
    <t>Freddie</t>
  </si>
  <si>
    <t>Arthur</t>
  </si>
  <si>
    <t>Callum</t>
  </si>
  <si>
    <t>Bartlett</t>
  </si>
  <si>
    <t>Ewan</t>
  </si>
  <si>
    <t>Davidson</t>
  </si>
  <si>
    <t>Leon</t>
  </si>
  <si>
    <t>Macdonald</t>
  </si>
  <si>
    <t>Magnus</t>
  </si>
  <si>
    <t>discus 1.5</t>
  </si>
  <si>
    <t>Kasper</t>
  </si>
  <si>
    <t>Lemvig-Allan</t>
  </si>
  <si>
    <t>discus 1.75</t>
  </si>
  <si>
    <t>Scott</t>
  </si>
  <si>
    <t>Connal</t>
  </si>
  <si>
    <t>Elliot</t>
  </si>
  <si>
    <t>Armstrong</t>
  </si>
  <si>
    <t>discus 2</t>
  </si>
  <si>
    <t>Simpson</t>
  </si>
  <si>
    <t>Fergus</t>
  </si>
  <si>
    <t>Pim</t>
  </si>
  <si>
    <t>javelin 700</t>
  </si>
  <si>
    <t>javelin 800</t>
  </si>
  <si>
    <t>shot 5</t>
  </si>
  <si>
    <t>shot 6</t>
  </si>
  <si>
    <t>Rory</t>
  </si>
  <si>
    <t>shot 7.26</t>
  </si>
  <si>
    <t>60H</t>
  </si>
  <si>
    <t>Clayton</t>
  </si>
  <si>
    <t>Jacob</t>
  </si>
  <si>
    <t>Gammie</t>
  </si>
  <si>
    <t>Russell</t>
  </si>
  <si>
    <t>Welsh</t>
  </si>
  <si>
    <t>discus 1</t>
  </si>
  <si>
    <t>discus 1.25</t>
  </si>
  <si>
    <t>hammer 4</t>
  </si>
  <si>
    <t>hammer 5</t>
  </si>
  <si>
    <t>hammer 6</t>
  </si>
  <si>
    <t>hammer 7.26</t>
  </si>
  <si>
    <t>4x100</t>
  </si>
  <si>
    <t>4x200</t>
  </si>
  <si>
    <t>4x400</t>
  </si>
  <si>
    <t>decathlon</t>
  </si>
  <si>
    <t>110H</t>
  </si>
  <si>
    <t>2000SC</t>
  </si>
  <si>
    <t>3000SC</t>
  </si>
  <si>
    <t>1.30.13</t>
  </si>
  <si>
    <t>pentathlon</t>
  </si>
  <si>
    <t>hepthathlon</t>
  </si>
  <si>
    <t>1500SC</t>
  </si>
  <si>
    <t>100H</t>
  </si>
  <si>
    <t>1.32.27</t>
  </si>
  <si>
    <t>3x800</t>
  </si>
  <si>
    <t>80H</t>
  </si>
  <si>
    <t>4x300</t>
  </si>
  <si>
    <t>75H</t>
  </si>
  <si>
    <t>1.53.75</t>
  </si>
  <si>
    <t>Milo</t>
  </si>
  <si>
    <t>Robinson</t>
  </si>
  <si>
    <t>Elliott</t>
  </si>
  <si>
    <t>Schiltz</t>
  </si>
  <si>
    <t>Lachie</t>
  </si>
  <si>
    <t>Steen</t>
  </si>
  <si>
    <t>Johnstone</t>
  </si>
  <si>
    <t>Black</t>
  </si>
  <si>
    <t>Turtle</t>
  </si>
  <si>
    <t>Corscadden</t>
  </si>
  <si>
    <t>McGowan</t>
  </si>
  <si>
    <t>Roger</t>
  </si>
  <si>
    <t>Bruce</t>
  </si>
  <si>
    <t>Pietras</t>
  </si>
  <si>
    <t>Rodrigo</t>
  </si>
  <si>
    <t>Spear-Rodr</t>
  </si>
  <si>
    <t>Frankie</t>
  </si>
  <si>
    <t>Vere</t>
  </si>
  <si>
    <t>Elias</t>
  </si>
  <si>
    <t>Bogie</t>
  </si>
  <si>
    <t>Bullock</t>
  </si>
  <si>
    <t>Jacques</t>
  </si>
  <si>
    <t>Barry</t>
  </si>
  <si>
    <t>Byrne</t>
  </si>
  <si>
    <t>Patryk</t>
  </si>
  <si>
    <t>Les</t>
  </si>
  <si>
    <t>Dominic</t>
  </si>
  <si>
    <t>Colligan</t>
  </si>
  <si>
    <t>Campbell</t>
  </si>
  <si>
    <t>Mayer</t>
  </si>
  <si>
    <t>Stefan</t>
  </si>
  <si>
    <t>Tasoren</t>
  </si>
  <si>
    <t>Reuben</t>
  </si>
  <si>
    <t>Lees</t>
  </si>
  <si>
    <t>Benjamin</t>
  </si>
  <si>
    <t>Leo</t>
  </si>
  <si>
    <t>Dickson</t>
  </si>
  <si>
    <t>Gregor</t>
  </si>
  <si>
    <t>Wallace</t>
  </si>
  <si>
    <t>Francis</t>
  </si>
  <si>
    <t>Newman</t>
  </si>
  <si>
    <t>Luca</t>
  </si>
  <si>
    <t>Librizzi</t>
  </si>
  <si>
    <t>Dewar</t>
  </si>
  <si>
    <t>Christoforou</t>
  </si>
  <si>
    <t>Sidarth</t>
  </si>
  <si>
    <t>Pillay</t>
  </si>
  <si>
    <t>Davies</t>
  </si>
  <si>
    <t>Fabian</t>
  </si>
  <si>
    <t>Despinoy</t>
  </si>
  <si>
    <t>Collins</t>
  </si>
  <si>
    <t>Reid</t>
  </si>
  <si>
    <t>Balloch</t>
  </si>
  <si>
    <t>Gettinby</t>
  </si>
  <si>
    <t>Kerr</t>
  </si>
  <si>
    <t>Archie</t>
  </si>
  <si>
    <t>Smart</t>
  </si>
  <si>
    <t>V65</t>
  </si>
  <si>
    <t>1600 (Mile)</t>
  </si>
  <si>
    <t>Dean</t>
  </si>
  <si>
    <t>Cooper-Cunningham</t>
  </si>
  <si>
    <t>Alan</t>
  </si>
  <si>
    <t>Rouf</t>
  </si>
  <si>
    <t>Zachary</t>
  </si>
  <si>
    <t>Uduehi</t>
  </si>
  <si>
    <t>Mapara</t>
  </si>
  <si>
    <t>Purves</t>
  </si>
  <si>
    <t>Neil</t>
  </si>
  <si>
    <t>Renault</t>
  </si>
  <si>
    <t>Whitaker</t>
  </si>
  <si>
    <t>Fairgrieve</t>
  </si>
  <si>
    <t>Anthony</t>
  </si>
  <si>
    <t>Skelly</t>
  </si>
  <si>
    <t>Heberle</t>
  </si>
  <si>
    <t>Karabassis</t>
  </si>
  <si>
    <t>V35</t>
  </si>
  <si>
    <t>Bill</t>
  </si>
  <si>
    <t>Gentleman</t>
  </si>
  <si>
    <t>V75</t>
  </si>
  <si>
    <t>William</t>
  </si>
  <si>
    <t>White</t>
  </si>
  <si>
    <t>Logan</t>
  </si>
  <si>
    <t>Le Pelley</t>
  </si>
  <si>
    <t>Nixon</t>
  </si>
  <si>
    <t>V</t>
  </si>
  <si>
    <t>Matthew</t>
  </si>
  <si>
    <t>Gavin</t>
  </si>
  <si>
    <t>Phillip</t>
  </si>
  <si>
    <t>V50</t>
  </si>
  <si>
    <t>U13 check</t>
  </si>
  <si>
    <t>U15 check</t>
  </si>
  <si>
    <t>U17 check</t>
  </si>
  <si>
    <t>U20 check</t>
  </si>
  <si>
    <t>OK</t>
  </si>
  <si>
    <t>Elliott Armstrong shot 6 corrected down to 11.67 (12.65m was Joel McFarlane)</t>
  </si>
  <si>
    <t>removed Daniel Brown javelin (not club member anymore)</t>
  </si>
  <si>
    <t>checked</t>
  </si>
  <si>
    <t>Lee</t>
  </si>
  <si>
    <t>Anderson Fryer</t>
  </si>
  <si>
    <t>Louis</t>
  </si>
  <si>
    <t>Bisset</t>
  </si>
  <si>
    <t>Wild</t>
  </si>
  <si>
    <t>Alexander</t>
  </si>
  <si>
    <t>Millar</t>
  </si>
  <si>
    <t>Emirates</t>
  </si>
  <si>
    <t>SAIL 1</t>
  </si>
  <si>
    <t>Nicholas</t>
  </si>
  <si>
    <t>2.46.14</t>
  </si>
  <si>
    <t>2.34.17</t>
  </si>
  <si>
    <t>3.35.72</t>
  </si>
  <si>
    <t>1.47.55</t>
  </si>
  <si>
    <t>3.52.91</t>
  </si>
  <si>
    <t>7.52.56</t>
  </si>
  <si>
    <t>callum</t>
  </si>
  <si>
    <t>1.38.83</t>
  </si>
  <si>
    <t>scott, error in EAC website</t>
  </si>
  <si>
    <t>SAIL 2</t>
  </si>
  <si>
    <t>2.03.04</t>
  </si>
  <si>
    <t>Gregoire</t>
  </si>
  <si>
    <t>Boyadjian</t>
  </si>
  <si>
    <t>2.31.72</t>
  </si>
  <si>
    <t>2.39.88</t>
  </si>
  <si>
    <t>Omar</t>
  </si>
  <si>
    <t>Bajo</t>
  </si>
  <si>
    <t>Odquist</t>
  </si>
  <si>
    <t>2.05.85</t>
  </si>
  <si>
    <t>Grangemouth</t>
  </si>
  <si>
    <t>OGM</t>
  </si>
  <si>
    <t>Yuletide</t>
  </si>
  <si>
    <t>04-05 january 2020</t>
  </si>
  <si>
    <t>Sheffield</t>
  </si>
  <si>
    <t>English combined events championships</t>
  </si>
  <si>
    <t>2.53.91</t>
  </si>
  <si>
    <t>2.41.26</t>
  </si>
  <si>
    <t>BMC</t>
  </si>
  <si>
    <t>8.17.37</t>
  </si>
  <si>
    <t>Fyfe</t>
  </si>
  <si>
    <t>9.02.41</t>
  </si>
  <si>
    <t>8.35.07</t>
  </si>
  <si>
    <t>9.07.57</t>
  </si>
  <si>
    <t>National open</t>
  </si>
  <si>
    <t>1.58.78</t>
  </si>
  <si>
    <t>Muir</t>
  </si>
  <si>
    <t>2.09.11</t>
  </si>
  <si>
    <t>2.18.84</t>
  </si>
  <si>
    <t>2.50.35</t>
  </si>
  <si>
    <t>2.23.56</t>
  </si>
  <si>
    <t>4.23.36</t>
  </si>
  <si>
    <t>Zac</t>
  </si>
  <si>
    <t>SAIL 3</t>
  </si>
  <si>
    <t>SAIl 3</t>
  </si>
  <si>
    <t>1.59.78</t>
  </si>
  <si>
    <t>1.59.29</t>
  </si>
  <si>
    <t>2.25.57</t>
  </si>
  <si>
    <t>2.19.74</t>
  </si>
  <si>
    <t>2.11.65</t>
  </si>
  <si>
    <t>2.07.45</t>
  </si>
  <si>
    <t>heptathlon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</si>
</sst>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\ mmmm\ yyyy;@"/>
    <numFmt numFmtId="165" formatCode="[$-809]dd\ mmmm\ yy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2" fontId="0" fillId="0" borderId="0" xfId="0" applyNumberForma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2" fontId="1" fillId="2" borderId="0" xfId="0" applyNumberFormat="1" applyFont="1" applyFill="1" applyAlignment="1">
      <alignment horizontal="center" vertical="center"/>
    </xf>
    <xf numFmtId="0" fontId="3" fillId="0" borderId="0" xfId="0" applyFont="1" applyFill="1"/>
    <xf numFmtId="2" fontId="3" fillId="0" borderId="0" xfId="0" applyNumberFormat="1" applyFont="1" applyFill="1"/>
    <xf numFmtId="0" fontId="3" fillId="3" borderId="0" xfId="0" applyFont="1" applyFill="1"/>
    <xf numFmtId="2" fontId="3" fillId="3" borderId="0" xfId="0" applyNumberFormat="1" applyFont="1" applyFill="1"/>
    <xf numFmtId="0" fontId="0" fillId="3" borderId="0" xfId="0" applyFill="1"/>
    <xf numFmtId="2" fontId="0" fillId="3" borderId="0" xfId="0" applyNumberFormat="1" applyFill="1"/>
    <xf numFmtId="1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D535"/>
  <sheetViews>
    <sheetView tabSelected="1" topLeftCell="B1" zoomScale="90" zoomScaleNormal="90" workbookViewId="0">
      <selection activeCell="D74" sqref="D74"/>
    </sheetView>
  </sheetViews>
  <sheetFormatPr defaultColWidth="16.1796875" defaultRowHeight="15.75" customHeight="1" x14ac:dyDescent="0.35"/>
  <cols>
    <col min="1" max="1" width="16.1796875" style="1" hidden="1" customWidth="1"/>
    <col min="2" max="2" width="12.1796875" style="2" customWidth="1"/>
    <col min="3" max="3" width="17.1796875" style="1" customWidth="1"/>
    <col min="4" max="4" width="18.7265625" style="1" customWidth="1"/>
    <col min="5" max="5" width="9.7265625" style="11" customWidth="1"/>
    <col min="6" max="6" width="13" style="13" customWidth="1"/>
    <col min="7" max="7" width="19.26953125" style="17" customWidth="1"/>
    <col min="8" max="8" width="16.1796875" style="1"/>
    <col min="9" max="9" width="35.6328125" style="1" customWidth="1"/>
    <col min="10" max="10" width="2.6328125" style="4" hidden="1" customWidth="1"/>
    <col min="11" max="14" width="2.6328125" style="1" hidden="1" customWidth="1"/>
    <col min="15" max="20" width="2.6328125" style="4" hidden="1" customWidth="1"/>
    <col min="21" max="36" width="2.6328125" style="1" hidden="1" customWidth="1"/>
    <col min="37" max="37" width="0" style="1" hidden="1" customWidth="1"/>
    <col min="38" max="16384" width="16.1796875" style="1"/>
  </cols>
  <sheetData>
    <row r="1" spans="1:36" ht="15.75" customHeight="1" x14ac:dyDescent="0.35">
      <c r="A1" s="1" t="s">
        <v>296</v>
      </c>
      <c r="B1" s="2">
        <v>60</v>
      </c>
      <c r="C1" s="1" t="s">
        <v>37</v>
      </c>
      <c r="D1" s="1" t="s">
        <v>38</v>
      </c>
      <c r="E1" s="11" t="s">
        <v>10</v>
      </c>
      <c r="F1" s="12">
        <v>7.26</v>
      </c>
      <c r="G1" s="17">
        <v>43848</v>
      </c>
      <c r="H1" s="1" t="s">
        <v>316</v>
      </c>
      <c r="I1" s="1" t="s">
        <v>352</v>
      </c>
      <c r="J1" s="7" t="str">
        <f>IF(OR(K1="CR", L1="CR", M1="CR", N1="CR", O1="CR", P1="CR", Q1="CR", R1="CR", S1="CR", T1="CR",U1="CR", V1="CR", W1="CR", X1="CR", Y1="CR", Z1="CR", AA1="CR", AB1="CR", AC1="CR", AD1="CR", AE1="CR", AF1="CR", AG1="CR", AH1="CR", AI1="CR", AJ1="CR"), "***CLUB RECORD***", "")</f>
        <v/>
      </c>
      <c r="K1" s="7" t="str">
        <f>IF(AND(B1=60, OR(AND(E1='club records'!$B$6, F1&lt;='club records'!$C$6), AND(E1='club records'!$B$7, F1&lt;='club records'!$C$7), AND(E1='club records'!$B$8, F1&lt;='club records'!$C$8), AND(E1='club records'!$B$9, F1&lt;='club records'!$C$9), AND(E1='club records'!$B$10, F1&lt;='club records'!$C$10))), "CR", " ")</f>
        <v xml:space="preserve"> </v>
      </c>
      <c r="L1" s="7" t="str">
        <f>IF(AND(B1=200, OR(AND(E1='club records'!$B$11, F1&lt;='club records'!$C$11), AND(E1='club records'!$B$12, F1&lt;='club records'!$C$12), AND(E1='club records'!$B$13, F1&lt;='club records'!$C$13), AND(E1='club records'!$B$14, F1&lt;='club records'!$C$14), AND(E1='club records'!$B$15, F1&lt;='club records'!$C$15))), "CR", " ")</f>
        <v xml:space="preserve"> </v>
      </c>
      <c r="M1" s="7" t="str">
        <f>IF(AND(B1=300, OR(AND(E1='club records'!$B$5, F1&lt;='club records'!$C$5), AND(E1='club records'!$B$16, F1&lt;='club records'!$C$16), AND(E1='club records'!$B$17, F1&lt;='club records'!$C$17))), "CR", " ")</f>
        <v xml:space="preserve"> </v>
      </c>
      <c r="N1" s="7" t="str">
        <f>IF(AND(B1=400, OR(AND(E1='club records'!$B$18, F1&lt;='club records'!$C$18), AND(E1='club records'!$B$19, F1&lt;='club records'!$C$19), AND(E1='club records'!$B$20, F1&lt;='club records'!$C$20), AND(E1='club records'!$B$21, F1&lt;='club records'!$C$21))), "CR", " ")</f>
        <v xml:space="preserve"> </v>
      </c>
      <c r="O1" s="7" t="str">
        <f>IF(AND(B1=800, OR(AND(E1='club records'!$B$22, F1&lt;='club records'!$C$22), AND(E1='club records'!$B$23, F1&lt;='club records'!$C$23), AND(E1='club records'!$B$24, F1&lt;='club records'!$C$24), AND(E1='club records'!$B$25, F1&lt;='club records'!$C$25), AND(E1='club records'!$B$26, F1&lt;='club records'!$C$26))), "CR", " ")</f>
        <v xml:space="preserve"> </v>
      </c>
      <c r="P1" s="7" t="str">
        <f>IF(AND(B1=1000, OR(AND(E1='club records'!$B$27, F1&lt;='club records'!$C$27), AND(E1='club records'!$B$28, F1&lt;='club records'!$C$28))), "CR", " ")</f>
        <v xml:space="preserve"> </v>
      </c>
      <c r="Q1" s="7" t="str">
        <f>IF(AND(B1=1500, OR(AND(E1='club records'!$B$29, F1&lt;='club records'!$C$29), AND(E1='club records'!$B$30, F1&lt;='club records'!$C$30), AND(E1='club records'!$B$31, F1&lt;='club records'!$C$31), AND(E1='club records'!$B$32, F1&lt;='club records'!$C$32), AND(E1='club records'!$B$33, F1&lt;='club records'!$C$33))), "CR", " ")</f>
        <v xml:space="preserve"> </v>
      </c>
      <c r="R1" s="7" t="str">
        <f>IF(AND(B1="1600 (Mile)",OR(AND(E1='club records'!$B$34,F1&lt;='club records'!$C$34),AND(E1='club records'!$B$35,F1&lt;='club records'!$C$35),AND(E1='club records'!$B$36,F1&lt;='club records'!$C$36),AND(E1='club records'!$B$37,F1&lt;='club records'!$C$37))),"CR"," ")</f>
        <v xml:space="preserve"> </v>
      </c>
      <c r="S1" s="7" t="str">
        <f>IF(AND(B1=3000, OR(AND(E1='club records'!$B$38, F1&lt;='club records'!$C$38), AND(E1='club records'!$B$39, F1&lt;='club records'!$C$39), AND(E1='club records'!$B$40, F1&lt;='club records'!$C$40), AND(E1='club records'!$B$41, F1&lt;='club records'!$C$41))), "CR", " ")</f>
        <v xml:space="preserve"> </v>
      </c>
      <c r="T1" s="7" t="str">
        <f>IF(AND(B1=5000, OR(AND(E1='club records'!$B$42, F1&lt;='club records'!$C$42), AND(E1='club records'!$B$43, F1&lt;='club records'!$C$43))), "CR", " ")</f>
        <v xml:space="preserve"> </v>
      </c>
      <c r="U1" s="6" t="str">
        <f>IF(AND(B1=10000, OR(AND(E1='club records'!$B$44, F1&lt;='club records'!$C$44), AND(E1='club records'!$B$45, F1&lt;='club records'!$C$45))), "CR", " ")</f>
        <v xml:space="preserve"> </v>
      </c>
      <c r="V1" s="6" t="str">
        <f>IF(AND(B1="high jump", OR(AND(E1='club records'!$F$1, F1&gt;='club records'!$G$1), AND(E1='club records'!$F$2, F1&gt;='club records'!$G$2), AND(E1='club records'!$F$3, F1&gt;='club records'!$G$3), AND(E1='club records'!$F$4, F1&gt;='club records'!$G$4), AND(E1='club records'!$F$5, F1&gt;='club records'!$G$5))), "CR", " ")</f>
        <v xml:space="preserve"> </v>
      </c>
      <c r="W1" s="6" t="str">
        <f>IF(AND(B1="long jump", OR(AND(E1='club records'!$F$6, F1&gt;='club records'!$G$6), AND(E1='club records'!$F$7, F1&gt;='club records'!$G$7), AND(E1='club records'!$F$8, F1&gt;='club records'!$G$8), AND(E1='club records'!$F$9, F1&gt;='club records'!$G$9), AND(E1='club records'!$F$10, F1&gt;='club records'!$G$10))), "CR", " ")</f>
        <v xml:space="preserve"> </v>
      </c>
      <c r="X1" s="6" t="str">
        <f>IF(AND(B1="triple jump", OR(AND(E1='club records'!$F$11, F1&gt;='club records'!$G$11), AND(E1='club records'!$F$12, F1&gt;='club records'!$G$12), AND(E1='club records'!$F$13, F1&gt;='club records'!$G$13), AND(E1='club records'!$F$14, F1&gt;='club records'!$G$14), AND(E1='club records'!$F$15, F1&gt;='club records'!$G$15))), "CR", " ")</f>
        <v xml:space="preserve"> </v>
      </c>
      <c r="Y1" s="6" t="str">
        <f>IF(AND(B1="pole vault", OR(AND(E1='club records'!$F$16, F1&gt;='club records'!$G$16), AND(E1='club records'!$F$17, F1&gt;='club records'!$G$17), AND(E1='club records'!$F$18, F1&gt;='club records'!$G$18), AND(E1='club records'!$F$19, F1&gt;='club records'!$G$19), AND(E1='club records'!$F$20, F1&gt;='club records'!$G$20))), "CR", " ")</f>
        <v xml:space="preserve"> </v>
      </c>
      <c r="Z1" s="6" t="str">
        <f>IF(AND(B1="shot 3", E1='club records'!$F$36, F1&gt;='club records'!$G$36), "CR", " ")</f>
        <v xml:space="preserve"> </v>
      </c>
      <c r="AA1" s="6" t="str">
        <f>IF(AND(B1="shot 4", E1='club records'!$F$37, F1&gt;='club records'!$G$37), "CR", " ")</f>
        <v xml:space="preserve"> </v>
      </c>
      <c r="AB1" s="6" t="str">
        <f>IF(AND(B1="shot 5", E1='club records'!$F$38, F1&gt;='club records'!$G$38), "CR", " ")</f>
        <v xml:space="preserve"> </v>
      </c>
      <c r="AC1" s="6" t="str">
        <f>IF(AND(B1="shot 6", E1='club records'!$F$39, F1&gt;='club records'!$G$39), "CR", " ")</f>
        <v xml:space="preserve"> </v>
      </c>
      <c r="AD1" s="6" t="str">
        <f>IF(AND(B1="shot 7.26", E1='club records'!$F$40, F1&gt;='club records'!$G$40), "CR", " ")</f>
        <v xml:space="preserve"> </v>
      </c>
      <c r="AE1" s="6" t="str">
        <f>IF(AND(B1="60H",OR(AND(E1='club records'!$J$1,F1&lt;='club records'!$K$1),AND(E1='club records'!$J$2,F1&lt;='club records'!$K$2),AND(E1='club records'!$J$3,F1&lt;='club records'!$K$3),AND(E1='club records'!$J$4,F1&lt;='club records'!$K$4),AND(E1='club records'!$J$5,F1&lt;='club records'!$K$5))),"CR"," ")</f>
        <v xml:space="preserve"> </v>
      </c>
      <c r="AF1" s="7" t="str">
        <f>IF(AND(B1="4x200", OR(AND(E1='club records'!$N$6, F1&lt;='club records'!$O$6), AND(E1='club records'!$N$7, F1&lt;='club records'!$O$7), AND(E1='club records'!$N$8, F1&lt;='club records'!$O$8), AND(E1='club records'!$N$9, F1&lt;='club records'!$O$9), AND(E1='club records'!$N$10, F1&lt;='club records'!$O$10))), "CR", " ")</f>
        <v xml:space="preserve"> </v>
      </c>
      <c r="AG1" s="7" t="str">
        <f>IF(AND(B1="4x300", AND(E1='club records'!$N$11, F1&lt;='club records'!$O$11)), "CR", " ")</f>
        <v xml:space="preserve"> </v>
      </c>
      <c r="AH1" s="7" t="str">
        <f>IF(AND(B1="4x400", OR(AND(E1='club records'!$N$12, F1&lt;='club records'!$O$12), AND(E1='club records'!$N$13, F1&lt;='club records'!$O$13), AND(E1='club records'!$N$14, F1&lt;='club records'!$O$14), AND(E1='club records'!$N$15, F1&lt;='club records'!$O$15))), "CR", " ")</f>
        <v xml:space="preserve"> </v>
      </c>
      <c r="AI1" s="7" t="str">
        <f>IF(AND(B1="pentathlon", OR(AND(E1='club records'!$N$21, F1&gt;='club records'!$O$21), AND(E1='club records'!$N$22, F1&gt;='club records'!$O$22),AND(E1='club records'!$N$23, F1&gt;='club records'!$O$23),AND(E1='club records'!$N$24, F1&gt;='club records'!$O$24))), "CR", " ")</f>
        <v xml:space="preserve"> </v>
      </c>
      <c r="AJ1" s="7" t="str">
        <f>IF(AND(B1="heptathlon", OR(AND(E1='club records'!$N$26, F1&gt;='club records'!$O$26), AND(E1='club records'!$N$27, F1&gt;='club records'!$O$27))), "CR", " ")</f>
        <v xml:space="preserve"> </v>
      </c>
    </row>
    <row r="2" spans="1:36" ht="15.75" customHeight="1" x14ac:dyDescent="0.35">
      <c r="A2" s="1" t="s">
        <v>12</v>
      </c>
      <c r="B2" s="2">
        <v>60</v>
      </c>
      <c r="C2" s="1" t="s">
        <v>39</v>
      </c>
      <c r="D2" s="1" t="s">
        <v>40</v>
      </c>
      <c r="E2" s="11" t="s">
        <v>12</v>
      </c>
      <c r="F2" s="13">
        <v>7.26</v>
      </c>
      <c r="G2" s="16">
        <v>43842</v>
      </c>
      <c r="H2" s="1" t="s">
        <v>316</v>
      </c>
      <c r="I2" s="1" t="s">
        <v>361</v>
      </c>
      <c r="J2" s="7" t="str">
        <f>IF(OR(K2="CR", L2="CR", M2="CR", N2="CR", O2="CR", P2="CR", Q2="CR", R2="CR", S2="CR", T2="CR",U2="CR", V2="CR", W2="CR", X2="CR", Y2="CR", Z2="CR", AA2="CR", AB2="CR", AC2="CR", AD2="CR", AE2="CR", AF2="CR", AG2="CR", AH2="CR", AI2="CR", AJ2="CR"), "***CLUB RECORD***", "")</f>
        <v/>
      </c>
      <c r="K2" s="7" t="str">
        <f>IF(AND(B2=60, OR(AND(E2='club records'!$B$6, F2&lt;='club records'!$C$6), AND(E2='club records'!$B$7, F2&lt;='club records'!$C$7), AND(E2='club records'!$B$8, F2&lt;='club records'!$C$8), AND(E2='club records'!$B$9, F2&lt;='club records'!$C$9), AND(E2='club records'!$B$10, F2&lt;='club records'!$C$10))), "CR", " ")</f>
        <v xml:space="preserve"> </v>
      </c>
      <c r="L2" s="7" t="str">
        <f>IF(AND(B2=200, OR(AND(E2='club records'!$B$11, F2&lt;='club records'!$C$11), AND(E2='club records'!$B$12, F2&lt;='club records'!$C$12), AND(E2='club records'!$B$13, F2&lt;='club records'!$C$13), AND(E2='club records'!$B$14, F2&lt;='club records'!$C$14), AND(E2='club records'!$B$15, F2&lt;='club records'!$C$15))), "CR", " ")</f>
        <v xml:space="preserve"> </v>
      </c>
      <c r="M2" s="7" t="str">
        <f>IF(AND(B2=300, OR(AND(E2='club records'!$B$5, F2&lt;='club records'!$C$5), AND(E2='club records'!$B$16, F2&lt;='club records'!$C$16), AND(E2='club records'!$B$17, F2&lt;='club records'!$C$17))), "CR", " ")</f>
        <v xml:space="preserve"> </v>
      </c>
      <c r="N2" s="7" t="str">
        <f>IF(AND(B2=400, OR(AND(E2='club records'!$B$18, F2&lt;='club records'!$C$18), AND(E2='club records'!$B$19, F2&lt;='club records'!$C$19), AND(E2='club records'!$B$20, F2&lt;='club records'!$C$20), AND(E2='club records'!$B$21, F2&lt;='club records'!$C$21))), "CR", " ")</f>
        <v xml:space="preserve"> </v>
      </c>
      <c r="O2" s="7" t="str">
        <f>IF(AND(B2=800, OR(AND(E2='club records'!$B$22, F2&lt;='club records'!$C$22), AND(E2='club records'!$B$23, F2&lt;='club records'!$C$23), AND(E2='club records'!$B$24, F2&lt;='club records'!$C$24), AND(E2='club records'!$B$25, F2&lt;='club records'!$C$25), AND(E2='club records'!$B$26, F2&lt;='club records'!$C$26))), "CR", " ")</f>
        <v xml:space="preserve"> </v>
      </c>
      <c r="P2" s="7" t="str">
        <f>IF(AND(B2=1000, OR(AND(E2='club records'!$B$27, F2&lt;='club records'!$C$27), AND(E2='club records'!$B$28, F2&lt;='club records'!$C$28))), "CR", " ")</f>
        <v xml:space="preserve"> </v>
      </c>
      <c r="Q2" s="7" t="str">
        <f>IF(AND(B2=1500, OR(AND(E2='club records'!$B$29, F2&lt;='club records'!$C$29), AND(E2='club records'!$B$30, F2&lt;='club records'!$C$30), AND(E2='club records'!$B$31, F2&lt;='club records'!$C$31), AND(E2='club records'!$B$32, F2&lt;='club records'!$C$32), AND(E2='club records'!$B$33, F2&lt;='club records'!$C$33))), "CR", " ")</f>
        <v xml:space="preserve"> </v>
      </c>
      <c r="R2" s="7" t="str">
        <f>IF(AND(B2="1600 (Mile)",OR(AND(E2='club records'!$B$34,F2&lt;='club records'!$C$34),AND(E2='club records'!$B$35,F2&lt;='club records'!$C$35),AND(E2='club records'!$B$36,F2&lt;='club records'!$C$36),AND(E2='club records'!$B$37,F2&lt;='club records'!$C$37))),"CR"," ")</f>
        <v xml:space="preserve"> </v>
      </c>
      <c r="S2" s="7" t="str">
        <f>IF(AND(B2=3000, OR(AND(E2='club records'!$B$38, F2&lt;='club records'!$C$38), AND(E2='club records'!$B$39, F2&lt;='club records'!$C$39), AND(E2='club records'!$B$40, F2&lt;='club records'!$C$40), AND(E2='club records'!$B$41, F2&lt;='club records'!$C$41))), "CR", " ")</f>
        <v xml:space="preserve"> </v>
      </c>
      <c r="T2" s="7" t="str">
        <f>IF(AND(B2=5000, OR(AND(E2='club records'!$B$42, F2&lt;='club records'!$C$42), AND(E2='club records'!$B$43, F2&lt;='club records'!$C$43))), "CR", " ")</f>
        <v xml:space="preserve"> </v>
      </c>
      <c r="U2" s="6" t="str">
        <f>IF(AND(B2=10000, OR(AND(E2='club records'!$B$44, F2&lt;='club records'!$C$44), AND(E2='club records'!$B$45, F2&lt;='club records'!$C$45))), "CR", " ")</f>
        <v xml:space="preserve"> </v>
      </c>
      <c r="V2" s="6" t="str">
        <f>IF(AND(B2="high jump", OR(AND(E2='club records'!$F$1, F2&gt;='club records'!$G$1), AND(E2='club records'!$F$2, F2&gt;='club records'!$G$2), AND(E2='club records'!$F$3, F2&gt;='club records'!$G$3), AND(E2='club records'!$F$4, F2&gt;='club records'!$G$4), AND(E2='club records'!$F$5, F2&gt;='club records'!$G$5))), "CR", " ")</f>
        <v xml:space="preserve"> </v>
      </c>
      <c r="W2" s="6" t="str">
        <f>IF(AND(B2="long jump", OR(AND(E2='club records'!$F$6, F2&gt;='club records'!$G$6), AND(E2='club records'!$F$7, F2&gt;='club records'!$G$7), AND(E2='club records'!$F$8, F2&gt;='club records'!$G$8), AND(E2='club records'!$F$9, F2&gt;='club records'!$G$9), AND(E2='club records'!$F$10, F2&gt;='club records'!$G$10))), "CR", " ")</f>
        <v xml:space="preserve"> </v>
      </c>
      <c r="X2" s="6" t="str">
        <f>IF(AND(B2="triple jump", OR(AND(E2='club records'!$F$11, F2&gt;='club records'!$G$11), AND(E2='club records'!$F$12, F2&gt;='club records'!$G$12), AND(E2='club records'!$F$13, F2&gt;='club records'!$G$13), AND(E2='club records'!$F$14, F2&gt;='club records'!$G$14), AND(E2='club records'!$F$15, F2&gt;='club records'!$G$15))), "CR", " ")</f>
        <v xml:space="preserve"> </v>
      </c>
      <c r="Y2" s="6" t="str">
        <f>IF(AND(B2="pole vault", OR(AND(E2='club records'!$F$16, F2&gt;='club records'!$G$16), AND(E2='club records'!$F$17, F2&gt;='club records'!$G$17), AND(E2='club records'!$F$18, F2&gt;='club records'!$G$18), AND(E2='club records'!$F$19, F2&gt;='club records'!$G$19), AND(E2='club records'!$F$20, F2&gt;='club records'!$G$20))), "CR", " ")</f>
        <v xml:space="preserve"> </v>
      </c>
      <c r="Z2" s="6" t="str">
        <f>IF(AND(B2="shot 3", E2='club records'!$F$36, F2&gt;='club records'!$G$36), "CR", " ")</f>
        <v xml:space="preserve"> </v>
      </c>
      <c r="AA2" s="6" t="str">
        <f>IF(AND(B2="shot 4", E2='club records'!$F$37, F2&gt;='club records'!$G$37), "CR", " ")</f>
        <v xml:space="preserve"> </v>
      </c>
      <c r="AB2" s="6" t="str">
        <f>IF(AND(B2="shot 5", E2='club records'!$F$38, F2&gt;='club records'!$G$38), "CR", " ")</f>
        <v xml:space="preserve"> </v>
      </c>
      <c r="AC2" s="6" t="str">
        <f>IF(AND(B2="shot 6", E2='club records'!$F$39, F2&gt;='club records'!$G$39), "CR", " ")</f>
        <v xml:space="preserve"> </v>
      </c>
      <c r="AD2" s="6" t="str">
        <f>IF(AND(B2="shot 7.26", E2='club records'!$F$40, F2&gt;='club records'!$G$40), "CR", " ")</f>
        <v xml:space="preserve"> </v>
      </c>
      <c r="AE2" s="6" t="str">
        <f>IF(AND(B2="60H",OR(AND(E2='club records'!$J$1,F2&lt;='club records'!$K$1),AND(E2='club records'!$J$2,F2&lt;='club records'!$K$2),AND(E2='club records'!$J$3,F2&lt;='club records'!$K$3),AND(E2='club records'!$J$4,F2&lt;='club records'!$K$4),AND(E2='club records'!$J$5,F2&lt;='club records'!$K$5))),"CR"," ")</f>
        <v xml:space="preserve"> </v>
      </c>
      <c r="AF2" s="7" t="str">
        <f>IF(AND(B2="4x200", OR(AND(E2='club records'!$N$6, F2&lt;='club records'!$O$6), AND(E2='club records'!$N$7, F2&lt;='club records'!$O$7), AND(E2='club records'!$N$8, F2&lt;='club records'!$O$8), AND(E2='club records'!$N$9, F2&lt;='club records'!$O$9), AND(E2='club records'!$N$10, F2&lt;='club records'!$O$10))), "CR", " ")</f>
        <v xml:space="preserve"> </v>
      </c>
      <c r="AG2" s="7" t="str">
        <f>IF(AND(B2="4x300", AND(E2='club records'!$N$11, F2&lt;='club records'!$O$11)), "CR", " ")</f>
        <v xml:space="preserve"> </v>
      </c>
      <c r="AH2" s="7" t="str">
        <f>IF(AND(B2="4x400", OR(AND(E2='club records'!$N$12, F2&lt;='club records'!$O$12), AND(E2='club records'!$N$13, F2&lt;='club records'!$O$13), AND(E2='club records'!$N$14, F2&lt;='club records'!$O$14), AND(E2='club records'!$N$15, F2&lt;='club records'!$O$15))), "CR", " ")</f>
        <v xml:space="preserve"> </v>
      </c>
      <c r="AI2" s="7" t="str">
        <f>IF(AND(B2="pentathlon", OR(AND(E2='club records'!$N$21, F2&gt;='club records'!$O$21), AND(E2='club records'!$N$22, F2&gt;='club records'!$O$22),AND(E2='club records'!$N$23, F2&gt;='club records'!$O$23),AND(E2='club records'!$N$24, F2&gt;='club records'!$O$24))), "CR", " ")</f>
        <v xml:space="preserve"> </v>
      </c>
      <c r="AJ2" s="7" t="str">
        <f>IF(AND(B2="heptathlon", OR(AND(E2='club records'!$N$26, F2&gt;='club records'!$O$26), AND(E2='club records'!$N$27, F2&gt;='club records'!$O$27))), "CR", " ")</f>
        <v xml:space="preserve"> </v>
      </c>
    </row>
    <row r="3" spans="1:36" ht="15.75" customHeight="1" x14ac:dyDescent="0.35">
      <c r="B3" s="2">
        <v>60</v>
      </c>
      <c r="C3" s="1" t="s">
        <v>41</v>
      </c>
      <c r="D3" s="1" t="s">
        <v>50</v>
      </c>
      <c r="E3" s="11" t="s">
        <v>12</v>
      </c>
      <c r="F3" s="13">
        <v>7.38</v>
      </c>
      <c r="G3" s="16" t="s">
        <v>341</v>
      </c>
      <c r="H3" s="1" t="s">
        <v>342</v>
      </c>
      <c r="I3" s="1" t="s">
        <v>343</v>
      </c>
    </row>
    <row r="4" spans="1:36" ht="15.75" customHeight="1" x14ac:dyDescent="0.35">
      <c r="B4" s="2">
        <v>60</v>
      </c>
      <c r="C4" s="1" t="s">
        <v>51</v>
      </c>
      <c r="D4" s="1" t="s">
        <v>52</v>
      </c>
      <c r="E4" s="11" t="s">
        <v>10</v>
      </c>
      <c r="F4" s="13">
        <v>7.57</v>
      </c>
      <c r="G4" s="16" t="s">
        <v>341</v>
      </c>
      <c r="H4" s="1" t="s">
        <v>342</v>
      </c>
      <c r="I4" s="1" t="s">
        <v>343</v>
      </c>
    </row>
    <row r="5" spans="1:36" ht="15.75" customHeight="1" x14ac:dyDescent="0.35">
      <c r="A5" s="1" t="str">
        <f>E5</f>
        <v>U17</v>
      </c>
      <c r="B5" s="2">
        <v>60</v>
      </c>
      <c r="C5" s="1" t="s">
        <v>70</v>
      </c>
      <c r="D5" s="1" t="s">
        <v>71</v>
      </c>
      <c r="E5" s="11" t="s">
        <v>14</v>
      </c>
      <c r="F5" s="13">
        <v>7.6</v>
      </c>
      <c r="G5" s="16">
        <v>43848</v>
      </c>
      <c r="H5" s="1" t="s">
        <v>316</v>
      </c>
      <c r="I5" s="1" t="s">
        <v>352</v>
      </c>
      <c r="J5" s="7" t="str">
        <f>IF(OR(K5="CR", L5="CR", M5="CR", N5="CR", O5="CR", P5="CR", Q5="CR", R5="CR", S5="CR", T5="CR",U5="CR", V5="CR", W5="CR", X5="CR", Y5="CR", Z5="CR", AA5="CR", AB5="CR", AC5="CR", AD5="CR", AE5="CR", AF5="CR", AG5="CR", AH5="CR", AI5="CR", AJ5="CR"), "***CLUB RECORD***", "")</f>
        <v/>
      </c>
      <c r="K5" s="7" t="str">
        <f>IF(AND(B5=60, OR(AND(E5='club records'!$B$6, F5&lt;='club records'!$C$6), AND(E5='club records'!$B$7, F5&lt;='club records'!$C$7), AND(E5='club records'!$B$8, F5&lt;='club records'!$C$8), AND(E5='club records'!$B$9, F5&lt;='club records'!$C$9), AND(E5='club records'!$B$10, F5&lt;='club records'!$C$10))), "CR", " ")</f>
        <v xml:space="preserve"> </v>
      </c>
      <c r="L5" s="7" t="str">
        <f>IF(AND(B5=200, OR(AND(E5='club records'!$B$11, F5&lt;='club records'!$C$11), AND(E5='club records'!$B$12, F5&lt;='club records'!$C$12), AND(E5='club records'!$B$13, F5&lt;='club records'!$C$13), AND(E5='club records'!$B$14, F5&lt;='club records'!$C$14), AND(E5='club records'!$B$15, F5&lt;='club records'!$C$15))), "CR", " ")</f>
        <v xml:space="preserve"> </v>
      </c>
      <c r="M5" s="7" t="str">
        <f>IF(AND(B5=300, OR(AND(E5='club records'!$B$5, F5&lt;='club records'!$C$5), AND(E5='club records'!$B$16, F5&lt;='club records'!$C$16), AND(E5='club records'!$B$17, F5&lt;='club records'!$C$17))), "CR", " ")</f>
        <v xml:space="preserve"> </v>
      </c>
      <c r="N5" s="7" t="str">
        <f>IF(AND(B5=400, OR(AND(E5='club records'!$B$18, F5&lt;='club records'!$C$18), AND(E5='club records'!$B$19, F5&lt;='club records'!$C$19), AND(E5='club records'!$B$20, F5&lt;='club records'!$C$20), AND(E5='club records'!$B$21, F5&lt;='club records'!$C$21))), "CR", " ")</f>
        <v xml:space="preserve"> </v>
      </c>
      <c r="O5" s="7" t="str">
        <f>IF(AND(B5=800, OR(AND(E5='club records'!$B$22, F5&lt;='club records'!$C$22), AND(E5='club records'!$B$23, F5&lt;='club records'!$C$23), AND(E5='club records'!$B$24, F5&lt;='club records'!$C$24), AND(E5='club records'!$B$25, F5&lt;='club records'!$C$25), AND(E5='club records'!$B$26, F5&lt;='club records'!$C$26))), "CR", " ")</f>
        <v xml:space="preserve"> </v>
      </c>
      <c r="P5" s="7" t="str">
        <f>IF(AND(B5=1000, OR(AND(E5='club records'!$B$27, F5&lt;='club records'!$C$27), AND(E5='club records'!$B$28, F5&lt;='club records'!$C$28))), "CR", " ")</f>
        <v xml:space="preserve"> </v>
      </c>
      <c r="Q5" s="7" t="str">
        <f>IF(AND(B5=1500, OR(AND(E5='club records'!$B$29, F5&lt;='club records'!$C$29), AND(E5='club records'!$B$30, F5&lt;='club records'!$C$30), AND(E5='club records'!$B$31, F5&lt;='club records'!$C$31), AND(E5='club records'!$B$32, F5&lt;='club records'!$C$32), AND(E5='club records'!$B$33, F5&lt;='club records'!$C$33))), "CR", " ")</f>
        <v xml:space="preserve"> </v>
      </c>
      <c r="R5" s="7" t="str">
        <f>IF(AND(B5="1600 (Mile)",OR(AND(E5='club records'!$B$34,F5&lt;='club records'!$C$34),AND(E5='club records'!$B$35,F5&lt;='club records'!$C$35),AND(E5='club records'!$B$36,F5&lt;='club records'!$C$36),AND(E5='club records'!$B$37,F5&lt;='club records'!$C$37))),"CR"," ")</f>
        <v xml:space="preserve"> </v>
      </c>
      <c r="S5" s="7" t="str">
        <f>IF(AND(B5=3000, OR(AND(E5='club records'!$B$38, F5&lt;='club records'!$C$38), AND(E5='club records'!$B$39, F5&lt;='club records'!$C$39), AND(E5='club records'!$B$40, F5&lt;='club records'!$C$40), AND(E5='club records'!$B$41, F5&lt;='club records'!$C$41))), "CR", " ")</f>
        <v xml:space="preserve"> </v>
      </c>
      <c r="T5" s="7" t="str">
        <f>IF(AND(B5=5000, OR(AND(E5='club records'!$B$42, F5&lt;='club records'!$C$42), AND(E5='club records'!$B$43, F5&lt;='club records'!$C$43))), "CR", " ")</f>
        <v xml:space="preserve"> </v>
      </c>
      <c r="U5" s="6" t="str">
        <f>IF(AND(B5=10000, OR(AND(E5='club records'!$B$44, F5&lt;='club records'!$C$44), AND(E5='club records'!$B$45, F5&lt;='club records'!$C$45))), "CR", " ")</f>
        <v xml:space="preserve"> </v>
      </c>
      <c r="V5" s="6" t="str">
        <f>IF(AND(B5="high jump", OR(AND(E5='club records'!$F$1, F5&gt;='club records'!$G$1), AND(E5='club records'!$F$2, F5&gt;='club records'!$G$2), AND(E5='club records'!$F$3, F5&gt;='club records'!$G$3), AND(E5='club records'!$F$4, F5&gt;='club records'!$G$4), AND(E5='club records'!$F$5, F5&gt;='club records'!$G$5))), "CR", " ")</f>
        <v xml:space="preserve"> </v>
      </c>
      <c r="W5" s="6" t="str">
        <f>IF(AND(B5="long jump", OR(AND(E5='club records'!$F$6, F5&gt;='club records'!$G$6), AND(E5='club records'!$F$7, F5&gt;='club records'!$G$7), AND(E5='club records'!$F$8, F5&gt;='club records'!$G$8), AND(E5='club records'!$F$9, F5&gt;='club records'!$G$9), AND(E5='club records'!$F$10, F5&gt;='club records'!$G$10))), "CR", " ")</f>
        <v xml:space="preserve"> </v>
      </c>
      <c r="X5" s="6" t="str">
        <f>IF(AND(B5="triple jump", OR(AND(E5='club records'!$F$11, F5&gt;='club records'!$G$11), AND(E5='club records'!$F$12, F5&gt;='club records'!$G$12), AND(E5='club records'!$F$13, F5&gt;='club records'!$G$13), AND(E5='club records'!$F$14, F5&gt;='club records'!$G$14), AND(E5='club records'!$F$15, F5&gt;='club records'!$G$15))), "CR", " ")</f>
        <v xml:space="preserve"> </v>
      </c>
      <c r="Y5" s="6" t="str">
        <f>IF(AND(B5="pole vault", OR(AND(E5='club records'!$F$16, F5&gt;='club records'!$G$16), AND(E5='club records'!$F$17, F5&gt;='club records'!$G$17), AND(E5='club records'!$F$18, F5&gt;='club records'!$G$18), AND(E5='club records'!$F$19, F5&gt;='club records'!$G$19), AND(E5='club records'!$F$20, F5&gt;='club records'!$G$20))), "CR", " ")</f>
        <v xml:space="preserve"> </v>
      </c>
      <c r="Z5" s="6" t="str">
        <f>IF(AND(B5="shot 3", E5='club records'!$F$36, F5&gt;='club records'!$G$36), "CR", " ")</f>
        <v xml:space="preserve"> </v>
      </c>
      <c r="AA5" s="6" t="str">
        <f>IF(AND(B5="shot 4", E5='club records'!$F$37, F5&gt;='club records'!$G$37), "CR", " ")</f>
        <v xml:space="preserve"> </v>
      </c>
      <c r="AB5" s="6" t="str">
        <f>IF(AND(B5="shot 5", E5='club records'!$F$38, F5&gt;='club records'!$G$38), "CR", " ")</f>
        <v xml:space="preserve"> </v>
      </c>
      <c r="AC5" s="6" t="str">
        <f>IF(AND(B5="shot 6", E5='club records'!$F$39, F5&gt;='club records'!$G$39), "CR", " ")</f>
        <v xml:space="preserve"> </v>
      </c>
      <c r="AD5" s="6" t="str">
        <f>IF(AND(B5="shot 7.26", E5='club records'!$F$40, F5&gt;='club records'!$G$40), "CR", " ")</f>
        <v xml:space="preserve"> </v>
      </c>
      <c r="AE5" s="6" t="str">
        <f>IF(AND(B5="60H",OR(AND(E5='club records'!$J$1,F5&lt;='club records'!$K$1),AND(E5='club records'!$J$2,F5&lt;='club records'!$K$2),AND(E5='club records'!$J$3,F5&lt;='club records'!$K$3),AND(E5='club records'!$J$4,F5&lt;='club records'!$K$4),AND(E5='club records'!$J$5,F5&lt;='club records'!$K$5))),"CR"," ")</f>
        <v xml:space="preserve"> </v>
      </c>
      <c r="AF5" s="7" t="str">
        <f>IF(AND(B5="4x200", OR(AND(E5='club records'!$N$6, F5&lt;='club records'!$O$6), AND(E5='club records'!$N$7, F5&lt;='club records'!$O$7), AND(E5='club records'!$N$8, F5&lt;='club records'!$O$8), AND(E5='club records'!$N$9, F5&lt;='club records'!$O$9), AND(E5='club records'!$N$10, F5&lt;='club records'!$O$10))), "CR", " ")</f>
        <v xml:space="preserve"> </v>
      </c>
      <c r="AG5" s="7" t="str">
        <f>IF(AND(B5="4x300", AND(E5='club records'!$N$11, F5&lt;='club records'!$O$11)), "CR", " ")</f>
        <v xml:space="preserve"> </v>
      </c>
      <c r="AH5" s="7" t="str">
        <f>IF(AND(B5="4x400", OR(AND(E5='club records'!$N$12, F5&lt;='club records'!$O$12), AND(E5='club records'!$N$13, F5&lt;='club records'!$O$13), AND(E5='club records'!$N$14, F5&lt;='club records'!$O$14), AND(E5='club records'!$N$15, F5&lt;='club records'!$O$15))), "CR", " ")</f>
        <v xml:space="preserve"> </v>
      </c>
      <c r="AI5" s="7" t="str">
        <f>IF(AND(B5="pentathlon", OR(AND(E5='club records'!$N$21, F5&gt;='club records'!$O$21), AND(E5='club records'!$N$22, F5&gt;='club records'!$O$22),AND(E5='club records'!$N$23, F5&gt;='club records'!$O$23),AND(E5='club records'!$N$24, F5&gt;='club records'!$O$24))), "CR", " ")</f>
        <v xml:space="preserve"> </v>
      </c>
      <c r="AJ5" s="7" t="str">
        <f>IF(AND(B5="heptathlon", OR(AND(E5='club records'!$N$26, F5&gt;='club records'!$O$26), AND(E5='club records'!$N$27, F5&gt;='club records'!$O$27))), "CR", " ")</f>
        <v xml:space="preserve"> </v>
      </c>
    </row>
    <row r="6" spans="1:36" ht="15.75" customHeight="1" x14ac:dyDescent="0.35">
      <c r="A6" s="1" t="str">
        <f>E6</f>
        <v>U17</v>
      </c>
      <c r="B6" s="2">
        <v>60</v>
      </c>
      <c r="C6" s="1" t="s">
        <v>25</v>
      </c>
      <c r="D6" s="1" t="s">
        <v>43</v>
      </c>
      <c r="E6" s="11" t="s">
        <v>14</v>
      </c>
      <c r="F6" s="13">
        <v>7.64</v>
      </c>
      <c r="G6" s="17">
        <v>43819</v>
      </c>
      <c r="H6" s="1" t="s">
        <v>316</v>
      </c>
      <c r="I6" s="1" t="s">
        <v>340</v>
      </c>
      <c r="J6" s="7" t="str">
        <f>IF(OR(K6="CR", L6="CR", M6="CR", N6="CR", O6="CR", P6="CR", Q6="CR", R6="CR", S6="CR", T6="CR",U6="CR", V6="CR", W6="CR", X6="CR", Y6="CR", Z6="CR", AA6="CR", AB6="CR", AC6="CR", AD6="CR", AE6="CR", AF6="CR", AG6="CR", AH6="CR", AI6="CR", AJ6="CR"), "***CLUB RECORD***", "")</f>
        <v/>
      </c>
      <c r="K6" s="7" t="str">
        <f>IF(AND(B6=60, OR(AND(E6='club records'!$B$6, F6&lt;='club records'!$C$6), AND(E6='club records'!$B$7, F6&lt;='club records'!$C$7), AND(E6='club records'!$B$8, F6&lt;='club records'!$C$8), AND(E6='club records'!$B$9, F6&lt;='club records'!$C$9), AND(E6='club records'!$B$10, F6&lt;='club records'!$C$10))), "CR", " ")</f>
        <v xml:space="preserve"> </v>
      </c>
      <c r="L6" s="7" t="str">
        <f>IF(AND(B6=200, OR(AND(E6='club records'!$B$11, F6&lt;='club records'!$C$11), AND(E6='club records'!$B$12, F6&lt;='club records'!$C$12), AND(E6='club records'!$B$13, F6&lt;='club records'!$C$13), AND(E6='club records'!$B$14, F6&lt;='club records'!$C$14), AND(E6='club records'!$B$15, F6&lt;='club records'!$C$15))), "CR", " ")</f>
        <v xml:space="preserve"> </v>
      </c>
      <c r="M6" s="7" t="str">
        <f>IF(AND(B6=300, OR(AND(E6='club records'!$B$5, F6&lt;='club records'!$C$5), AND(E6='club records'!$B$16, F6&lt;='club records'!$C$16), AND(E6='club records'!$B$17, F6&lt;='club records'!$C$17))), "CR", " ")</f>
        <v xml:space="preserve"> </v>
      </c>
      <c r="N6" s="7" t="str">
        <f>IF(AND(B6=400, OR(AND(E6='club records'!$B$18, F6&lt;='club records'!$C$18), AND(E6='club records'!$B$19, F6&lt;='club records'!$C$19), AND(E6='club records'!$B$20, F6&lt;='club records'!$C$20), AND(E6='club records'!$B$21, F6&lt;='club records'!$C$21))), "CR", " ")</f>
        <v xml:space="preserve"> </v>
      </c>
      <c r="O6" s="7" t="str">
        <f>IF(AND(B6=800, OR(AND(E6='club records'!$B$22, F6&lt;='club records'!$C$22), AND(E6='club records'!$B$23, F6&lt;='club records'!$C$23), AND(E6='club records'!$B$24, F6&lt;='club records'!$C$24), AND(E6='club records'!$B$25, F6&lt;='club records'!$C$25), AND(E6='club records'!$B$26, F6&lt;='club records'!$C$26))), "CR", " ")</f>
        <v xml:space="preserve"> </v>
      </c>
      <c r="P6" s="7" t="str">
        <f>IF(AND(B6=1000, OR(AND(E6='club records'!$B$27, F6&lt;='club records'!$C$27), AND(E6='club records'!$B$28, F6&lt;='club records'!$C$28))), "CR", " ")</f>
        <v xml:space="preserve"> </v>
      </c>
      <c r="Q6" s="7" t="str">
        <f>IF(AND(B6=1500, OR(AND(E6='club records'!$B$29, F6&lt;='club records'!$C$29), AND(E6='club records'!$B$30, F6&lt;='club records'!$C$30), AND(E6='club records'!$B$31, F6&lt;='club records'!$C$31), AND(E6='club records'!$B$32, F6&lt;='club records'!$C$32), AND(E6='club records'!$B$33, F6&lt;='club records'!$C$33))), "CR", " ")</f>
        <v xml:space="preserve"> </v>
      </c>
      <c r="R6" s="7" t="str">
        <f>IF(AND(B6="1600 (Mile)",OR(AND(E6='club records'!$B$34,F6&lt;='club records'!$C$34),AND(E6='club records'!$B$35,F6&lt;='club records'!$C$35),AND(E6='club records'!$B$36,F6&lt;='club records'!$C$36),AND(E6='club records'!$B$37,F6&lt;='club records'!$C$37))),"CR"," ")</f>
        <v xml:space="preserve"> </v>
      </c>
      <c r="S6" s="7" t="str">
        <f>IF(AND(B6=3000, OR(AND(E6='club records'!$B$38, F6&lt;='club records'!$C$38), AND(E6='club records'!$B$39, F6&lt;='club records'!$C$39), AND(E6='club records'!$B$40, F6&lt;='club records'!$C$40), AND(E6='club records'!$B$41, F6&lt;='club records'!$C$41))), "CR", " ")</f>
        <v xml:space="preserve"> </v>
      </c>
      <c r="T6" s="7" t="str">
        <f>IF(AND(B6=5000, OR(AND(E6='club records'!$B$42, F6&lt;='club records'!$C$42), AND(E6='club records'!$B$43, F6&lt;='club records'!$C$43))), "CR", " ")</f>
        <v xml:space="preserve"> </v>
      </c>
      <c r="U6" s="6" t="str">
        <f>IF(AND(B6=10000, OR(AND(E6='club records'!$B$44, F6&lt;='club records'!$C$44), AND(E6='club records'!$B$45, F6&lt;='club records'!$C$45))), "CR", " ")</f>
        <v xml:space="preserve"> </v>
      </c>
      <c r="V6" s="6" t="str">
        <f>IF(AND(B6="high jump", OR(AND(E6='club records'!$F$1, F6&gt;='club records'!$G$1), AND(E6='club records'!$F$2, F6&gt;='club records'!$G$2), AND(E6='club records'!$F$3, F6&gt;='club records'!$G$3), AND(E6='club records'!$F$4, F6&gt;='club records'!$G$4), AND(E6='club records'!$F$5, F6&gt;='club records'!$G$5))), "CR", " ")</f>
        <v xml:space="preserve"> </v>
      </c>
      <c r="W6" s="6" t="str">
        <f>IF(AND(B6="long jump", OR(AND(E6='club records'!$F$6, F6&gt;='club records'!$G$6), AND(E6='club records'!$F$7, F6&gt;='club records'!$G$7), AND(E6='club records'!$F$8, F6&gt;='club records'!$G$8), AND(E6='club records'!$F$9, F6&gt;='club records'!$G$9), AND(E6='club records'!$F$10, F6&gt;='club records'!$G$10))), "CR", " ")</f>
        <v xml:space="preserve"> </v>
      </c>
      <c r="X6" s="6" t="str">
        <f>IF(AND(B6="triple jump", OR(AND(E6='club records'!$F$11, F6&gt;='club records'!$G$11), AND(E6='club records'!$F$12, F6&gt;='club records'!$G$12), AND(E6='club records'!$F$13, F6&gt;='club records'!$G$13), AND(E6='club records'!$F$14, F6&gt;='club records'!$G$14), AND(E6='club records'!$F$15, F6&gt;='club records'!$G$15))), "CR", " ")</f>
        <v xml:space="preserve"> </v>
      </c>
      <c r="Y6" s="6" t="str">
        <f>IF(AND(B6="pole vault", OR(AND(E6='club records'!$F$16, F6&gt;='club records'!$G$16), AND(E6='club records'!$F$17, F6&gt;='club records'!$G$17), AND(E6='club records'!$F$18, F6&gt;='club records'!$G$18), AND(E6='club records'!$F$19, F6&gt;='club records'!$G$19), AND(E6='club records'!$F$20, F6&gt;='club records'!$G$20))), "CR", " ")</f>
        <v xml:space="preserve"> </v>
      </c>
      <c r="Z6" s="6" t="str">
        <f>IF(AND(B6="shot 3", E6='club records'!$F$36, F6&gt;='club records'!$G$36), "CR", " ")</f>
        <v xml:space="preserve"> </v>
      </c>
      <c r="AA6" s="6" t="str">
        <f>IF(AND(B6="shot 4", E6='club records'!$F$37, F6&gt;='club records'!$G$37), "CR", " ")</f>
        <v xml:space="preserve"> </v>
      </c>
      <c r="AB6" s="6" t="str">
        <f>IF(AND(B6="shot 5", E6='club records'!$F$38, F6&gt;='club records'!$G$38), "CR", " ")</f>
        <v xml:space="preserve"> </v>
      </c>
      <c r="AC6" s="6" t="str">
        <f>IF(AND(B6="shot 6", E6='club records'!$F$39, F6&gt;='club records'!$G$39), "CR", " ")</f>
        <v xml:space="preserve"> </v>
      </c>
      <c r="AD6" s="6" t="str">
        <f>IF(AND(B6="shot 7.26", E6='club records'!$F$40, F6&gt;='club records'!$G$40), "CR", " ")</f>
        <v xml:space="preserve"> </v>
      </c>
      <c r="AE6" s="6" t="str">
        <f>IF(AND(B6="60H",OR(AND(E6='club records'!$J$1,F6&lt;='club records'!$K$1),AND(E6='club records'!$J$2,F6&lt;='club records'!$K$2),AND(E6='club records'!$J$3,F6&lt;='club records'!$K$3),AND(E6='club records'!$J$4,F6&lt;='club records'!$K$4),AND(E6='club records'!$J$5,F6&lt;='club records'!$K$5))),"CR"," ")</f>
        <v xml:space="preserve"> </v>
      </c>
      <c r="AF6" s="7" t="str">
        <f>IF(AND(B6="4x200", OR(AND(E6='club records'!$N$6, F6&lt;='club records'!$O$6), AND(E6='club records'!$N$7, F6&lt;='club records'!$O$7), AND(E6='club records'!$N$8, F6&lt;='club records'!$O$8), AND(E6='club records'!$N$9, F6&lt;='club records'!$O$9), AND(E6='club records'!$N$10, F6&lt;='club records'!$O$10))), "CR", " ")</f>
        <v xml:space="preserve"> </v>
      </c>
      <c r="AG6" s="7" t="str">
        <f>IF(AND(B6="4x300", AND(E6='club records'!$N$11, F6&lt;='club records'!$O$11)), "CR", " ")</f>
        <v xml:space="preserve"> </v>
      </c>
      <c r="AH6" s="7" t="str">
        <f>IF(AND(B6="4x400", OR(AND(E6='club records'!$N$12, F6&lt;='club records'!$O$12), AND(E6='club records'!$N$13, F6&lt;='club records'!$O$13), AND(E6='club records'!$N$14, F6&lt;='club records'!$O$14), AND(E6='club records'!$N$15, F6&lt;='club records'!$O$15))), "CR", " ")</f>
        <v xml:space="preserve"> </v>
      </c>
      <c r="AI6" s="7" t="str">
        <f>IF(AND(B6="pentathlon", OR(AND(E6='club records'!$N$21, F6&gt;='club records'!$O$21), AND(E6='club records'!$N$22, F6&gt;='club records'!$O$22),AND(E6='club records'!$N$23, F6&gt;='club records'!$O$23),AND(E6='club records'!$N$24, F6&gt;='club records'!$O$24))), "CR", " ")</f>
        <v xml:space="preserve"> </v>
      </c>
      <c r="AJ6" s="7" t="str">
        <f>IF(AND(B6="heptathlon", OR(AND(E6='club records'!$N$26, F6&gt;='club records'!$O$26), AND(E6='club records'!$N$27, F6&gt;='club records'!$O$27))), "CR", " ")</f>
        <v xml:space="preserve"> </v>
      </c>
    </row>
    <row r="7" spans="1:36" ht="15.75" customHeight="1" x14ac:dyDescent="0.35">
      <c r="A7" s="1" t="str">
        <f>E7</f>
        <v>U17</v>
      </c>
      <c r="B7" s="2">
        <v>60</v>
      </c>
      <c r="C7" s="1" t="s">
        <v>2</v>
      </c>
      <c r="D7" s="1" t="s">
        <v>16</v>
      </c>
      <c r="E7" s="11" t="s">
        <v>14</v>
      </c>
      <c r="F7" s="13">
        <v>7.76</v>
      </c>
      <c r="G7" s="16">
        <v>43848</v>
      </c>
      <c r="H7" s="1" t="s">
        <v>316</v>
      </c>
      <c r="I7" s="1" t="s">
        <v>352</v>
      </c>
      <c r="J7" s="7" t="str">
        <f>IF(OR(K7="CR", L7="CR", M7="CR", N7="CR", O7="CR", P7="CR", Q7="CR", R7="CR", S7="CR", T7="CR",U7="CR", V7="CR", W7="CR", X7="CR", Y7="CR", Z7="CR", AA7="CR", AB7="CR", AC7="CR", AD7="CR", AE7="CR", AF7="CR", AG7="CR", AH7="CR", AI7="CR", AJ7="CR"), "***CLUB RECORD***", "")</f>
        <v/>
      </c>
      <c r="K7" s="7" t="str">
        <f>IF(AND(B7=60, OR(AND(E7='club records'!$B$6, F7&lt;='club records'!$C$6), AND(E7='club records'!$B$7, F7&lt;='club records'!$C$7), AND(E7='club records'!$B$8, F7&lt;='club records'!$C$8), AND(E7='club records'!$B$9, F7&lt;='club records'!$C$9), AND(E7='club records'!$B$10, F7&lt;='club records'!$C$10))), "CR", " ")</f>
        <v xml:space="preserve"> </v>
      </c>
      <c r="L7" s="7" t="str">
        <f>IF(AND(B7=200, OR(AND(E7='club records'!$B$11, F7&lt;='club records'!$C$11), AND(E7='club records'!$B$12, F7&lt;='club records'!$C$12), AND(E7='club records'!$B$13, F7&lt;='club records'!$C$13), AND(E7='club records'!$B$14, F7&lt;='club records'!$C$14), AND(E7='club records'!$B$15, F7&lt;='club records'!$C$15))), "CR", " ")</f>
        <v xml:space="preserve"> </v>
      </c>
      <c r="M7" s="7" t="str">
        <f>IF(AND(B7=300, OR(AND(E7='club records'!$B$5, F7&lt;='club records'!$C$5), AND(E7='club records'!$B$16, F7&lt;='club records'!$C$16), AND(E7='club records'!$B$17, F7&lt;='club records'!$C$17))), "CR", " ")</f>
        <v xml:space="preserve"> </v>
      </c>
      <c r="N7" s="7" t="str">
        <f>IF(AND(B7=400, OR(AND(E7='club records'!$B$18, F7&lt;='club records'!$C$18), AND(E7='club records'!$B$19, F7&lt;='club records'!$C$19), AND(E7='club records'!$B$20, F7&lt;='club records'!$C$20), AND(E7='club records'!$B$21, F7&lt;='club records'!$C$21))), "CR", " ")</f>
        <v xml:space="preserve"> </v>
      </c>
      <c r="O7" s="7" t="str">
        <f>IF(AND(B7=800, OR(AND(E7='club records'!$B$22, F7&lt;='club records'!$C$22), AND(E7='club records'!$B$23, F7&lt;='club records'!$C$23), AND(E7='club records'!$B$24, F7&lt;='club records'!$C$24), AND(E7='club records'!$B$25, F7&lt;='club records'!$C$25), AND(E7='club records'!$B$26, F7&lt;='club records'!$C$26))), "CR", " ")</f>
        <v xml:space="preserve"> </v>
      </c>
      <c r="P7" s="7" t="str">
        <f>IF(AND(B7=1000, OR(AND(E7='club records'!$B$27, F7&lt;='club records'!$C$27), AND(E7='club records'!$B$28, F7&lt;='club records'!$C$28))), "CR", " ")</f>
        <v xml:space="preserve"> </v>
      </c>
      <c r="Q7" s="7" t="str">
        <f>IF(AND(B7=1500, OR(AND(E7='club records'!$B$29, F7&lt;='club records'!$C$29), AND(E7='club records'!$B$30, F7&lt;='club records'!$C$30), AND(E7='club records'!$B$31, F7&lt;='club records'!$C$31), AND(E7='club records'!$B$32, F7&lt;='club records'!$C$32), AND(E7='club records'!$B$33, F7&lt;='club records'!$C$33))), "CR", " ")</f>
        <v xml:space="preserve"> </v>
      </c>
      <c r="R7" s="7" t="str">
        <f>IF(AND(B7="1600 (Mile)",OR(AND(E7='club records'!$B$34,F7&lt;='club records'!$C$34),AND(E7='club records'!$B$35,F7&lt;='club records'!$C$35),AND(E7='club records'!$B$36,F7&lt;='club records'!$C$36),AND(E7='club records'!$B$37,F7&lt;='club records'!$C$37))),"CR"," ")</f>
        <v xml:space="preserve"> </v>
      </c>
      <c r="S7" s="7" t="str">
        <f>IF(AND(B7=3000, OR(AND(E7='club records'!$B$38, F7&lt;='club records'!$C$38), AND(E7='club records'!$B$39, F7&lt;='club records'!$C$39), AND(E7='club records'!$B$40, F7&lt;='club records'!$C$40), AND(E7='club records'!$B$41, F7&lt;='club records'!$C$41))), "CR", " ")</f>
        <v xml:space="preserve"> </v>
      </c>
      <c r="T7" s="7" t="str">
        <f>IF(AND(B7=5000, OR(AND(E7='club records'!$B$42, F7&lt;='club records'!$C$42), AND(E7='club records'!$B$43, F7&lt;='club records'!$C$43))), "CR", " ")</f>
        <v xml:space="preserve"> </v>
      </c>
      <c r="U7" s="6" t="str">
        <f>IF(AND(B7=10000, OR(AND(E7='club records'!$B$44, F7&lt;='club records'!$C$44), AND(E7='club records'!$B$45, F7&lt;='club records'!$C$45))), "CR", " ")</f>
        <v xml:space="preserve"> </v>
      </c>
      <c r="V7" s="6" t="str">
        <f>IF(AND(B7="high jump", OR(AND(E7='club records'!$F$1, F7&gt;='club records'!$G$1), AND(E7='club records'!$F$2, F7&gt;='club records'!$G$2), AND(E7='club records'!$F$3, F7&gt;='club records'!$G$3), AND(E7='club records'!$F$4, F7&gt;='club records'!$G$4), AND(E7='club records'!$F$5, F7&gt;='club records'!$G$5))), "CR", " ")</f>
        <v xml:space="preserve"> </v>
      </c>
      <c r="W7" s="6" t="str">
        <f>IF(AND(B7="long jump", OR(AND(E7='club records'!$F$6, F7&gt;='club records'!$G$6), AND(E7='club records'!$F$7, F7&gt;='club records'!$G$7), AND(E7='club records'!$F$8, F7&gt;='club records'!$G$8), AND(E7='club records'!$F$9, F7&gt;='club records'!$G$9), AND(E7='club records'!$F$10, F7&gt;='club records'!$G$10))), "CR", " ")</f>
        <v xml:space="preserve"> </v>
      </c>
      <c r="X7" s="6" t="str">
        <f>IF(AND(B7="triple jump", OR(AND(E7='club records'!$F$11, F7&gt;='club records'!$G$11), AND(E7='club records'!$F$12, F7&gt;='club records'!$G$12), AND(E7='club records'!$F$13, F7&gt;='club records'!$G$13), AND(E7='club records'!$F$14, F7&gt;='club records'!$G$14), AND(E7='club records'!$F$15, F7&gt;='club records'!$G$15))), "CR", " ")</f>
        <v xml:space="preserve"> </v>
      </c>
      <c r="Y7" s="6" t="str">
        <f>IF(AND(B7="pole vault", OR(AND(E7='club records'!$F$16, F7&gt;='club records'!$G$16), AND(E7='club records'!$F$17, F7&gt;='club records'!$G$17), AND(E7='club records'!$F$18, F7&gt;='club records'!$G$18), AND(E7='club records'!$F$19, F7&gt;='club records'!$G$19), AND(E7='club records'!$F$20, F7&gt;='club records'!$G$20))), "CR", " ")</f>
        <v xml:space="preserve"> </v>
      </c>
      <c r="Z7" s="6" t="str">
        <f>IF(AND(B7="shot 3", E7='club records'!$F$36, F7&gt;='club records'!$G$36), "CR", " ")</f>
        <v xml:space="preserve"> </v>
      </c>
      <c r="AA7" s="6" t="str">
        <f>IF(AND(B7="shot 4", E7='club records'!$F$37, F7&gt;='club records'!$G$37), "CR", " ")</f>
        <v xml:space="preserve"> </v>
      </c>
      <c r="AB7" s="6" t="str">
        <f>IF(AND(B7="shot 5", E7='club records'!$F$38, F7&gt;='club records'!$G$38), "CR", " ")</f>
        <v xml:space="preserve"> </v>
      </c>
      <c r="AC7" s="6" t="str">
        <f>IF(AND(B7="shot 6", E7='club records'!$F$39, F7&gt;='club records'!$G$39), "CR", " ")</f>
        <v xml:space="preserve"> </v>
      </c>
      <c r="AD7" s="6" t="str">
        <f>IF(AND(B7="shot 7.26", E7='club records'!$F$40, F7&gt;='club records'!$G$40), "CR", " ")</f>
        <v xml:space="preserve"> </v>
      </c>
      <c r="AE7" s="6" t="str">
        <f>IF(AND(B7="60H",OR(AND(E7='club records'!$J$1,F7&lt;='club records'!$K$1),AND(E7='club records'!$J$2,F7&lt;='club records'!$K$2),AND(E7='club records'!$J$3,F7&lt;='club records'!$K$3),AND(E7='club records'!$J$4,F7&lt;='club records'!$K$4),AND(E7='club records'!$J$5,F7&lt;='club records'!$K$5))),"CR"," ")</f>
        <v xml:space="preserve"> </v>
      </c>
      <c r="AF7" s="7" t="str">
        <f>IF(AND(B7="4x200", OR(AND(E7='club records'!$N$6, F7&lt;='club records'!$O$6), AND(E7='club records'!$N$7, F7&lt;='club records'!$O$7), AND(E7='club records'!$N$8, F7&lt;='club records'!$O$8), AND(E7='club records'!$N$9, F7&lt;='club records'!$O$9), AND(E7='club records'!$N$10, F7&lt;='club records'!$O$10))), "CR", " ")</f>
        <v xml:space="preserve"> </v>
      </c>
      <c r="AG7" s="7" t="str">
        <f>IF(AND(B7="4x300", AND(E7='club records'!$N$11, F7&lt;='club records'!$O$11)), "CR", " ")</f>
        <v xml:space="preserve"> </v>
      </c>
      <c r="AH7" s="7" t="str">
        <f>IF(AND(B7="4x400", OR(AND(E7='club records'!$N$12, F7&lt;='club records'!$O$12), AND(E7='club records'!$N$13, F7&lt;='club records'!$O$13), AND(E7='club records'!$N$14, F7&lt;='club records'!$O$14), AND(E7='club records'!$N$15, F7&lt;='club records'!$O$15))), "CR", " ")</f>
        <v xml:space="preserve"> </v>
      </c>
      <c r="AI7" s="7" t="str">
        <f>IF(AND(B7="pentathlon", OR(AND(E7='club records'!$N$21, F7&gt;='club records'!$O$21), AND(E7='club records'!$N$22, F7&gt;='club records'!$O$22),AND(E7='club records'!$N$23, F7&gt;='club records'!$O$23),AND(E7='club records'!$N$24, F7&gt;='club records'!$O$24))), "CR", " ")</f>
        <v xml:space="preserve"> </v>
      </c>
      <c r="AJ7" s="7" t="str">
        <f>IF(AND(B7="heptathlon", OR(AND(E7='club records'!$N$26, F7&gt;='club records'!$O$26), AND(E7='club records'!$N$27, F7&gt;='club records'!$O$27))), "CR", " ")</f>
        <v xml:space="preserve"> </v>
      </c>
    </row>
    <row r="8" spans="1:36" ht="15.75" customHeight="1" x14ac:dyDescent="0.35">
      <c r="A8" s="1" t="str">
        <f>E8</f>
        <v>U17</v>
      </c>
      <c r="B8" s="2">
        <v>60</v>
      </c>
      <c r="C8" s="1" t="s">
        <v>69</v>
      </c>
      <c r="D8" s="1" t="s">
        <v>15</v>
      </c>
      <c r="E8" s="11" t="s">
        <v>14</v>
      </c>
      <c r="F8" s="13">
        <v>7.82</v>
      </c>
      <c r="G8" s="16">
        <v>43765</v>
      </c>
      <c r="H8" s="1" t="s">
        <v>316</v>
      </c>
      <c r="I8" s="1" t="s">
        <v>317</v>
      </c>
      <c r="J8" s="7" t="str">
        <f>IF(OR(K8="CR", L8="CR", M8="CR", N8="CR", O8="CR", P8="CR", Q8="CR", R8="CR", S8="CR", T8="CR",U8="CR", V8="CR", W8="CR", X8="CR", Y8="CR", Z8="CR", AA8="CR", AB8="CR", AC8="CR", AD8="CR", AE8="CR", AF8="CR", AG8="CR", AH8="CR", AI8="CR", AJ8="CR"), "***CLUB RECORD***", "")</f>
        <v/>
      </c>
      <c r="K8" s="7" t="str">
        <f>IF(AND(B8=60, OR(AND(E8='club records'!$B$6, F8&lt;='club records'!$C$6), AND(E8='club records'!$B$7, F8&lt;='club records'!$C$7), AND(E8='club records'!$B$8, F8&lt;='club records'!$C$8), AND(E8='club records'!$B$9, F8&lt;='club records'!$C$9), AND(E8='club records'!$B$10, F8&lt;='club records'!$C$10))), "CR", " ")</f>
        <v xml:space="preserve"> </v>
      </c>
      <c r="L8" s="7" t="str">
        <f>IF(AND(B8=200, OR(AND(E8='club records'!$B$11, F8&lt;='club records'!$C$11), AND(E8='club records'!$B$12, F8&lt;='club records'!$C$12), AND(E8='club records'!$B$13, F8&lt;='club records'!$C$13), AND(E8='club records'!$B$14, F8&lt;='club records'!$C$14), AND(E8='club records'!$B$15, F8&lt;='club records'!$C$15))), "CR", " ")</f>
        <v xml:space="preserve"> </v>
      </c>
      <c r="M8" s="7" t="str">
        <f>IF(AND(B8=300, OR(AND(E8='club records'!$B$5, F8&lt;='club records'!$C$5), AND(E8='club records'!$B$16, F8&lt;='club records'!$C$16), AND(E8='club records'!$B$17, F8&lt;='club records'!$C$17))), "CR", " ")</f>
        <v xml:space="preserve"> </v>
      </c>
      <c r="N8" s="7" t="str">
        <f>IF(AND(B8=400, OR(AND(E8='club records'!$B$18, F8&lt;='club records'!$C$18), AND(E8='club records'!$B$19, F8&lt;='club records'!$C$19), AND(E8='club records'!$B$20, F8&lt;='club records'!$C$20), AND(E8='club records'!$B$21, F8&lt;='club records'!$C$21))), "CR", " ")</f>
        <v xml:space="preserve"> </v>
      </c>
      <c r="O8" s="7" t="str">
        <f>IF(AND(B8=800, OR(AND(E8='club records'!$B$22, F8&lt;='club records'!$C$22), AND(E8='club records'!$B$23, F8&lt;='club records'!$C$23), AND(E8='club records'!$B$24, F8&lt;='club records'!$C$24), AND(E8='club records'!$B$25, F8&lt;='club records'!$C$25), AND(E8='club records'!$B$26, F8&lt;='club records'!$C$26))), "CR", " ")</f>
        <v xml:space="preserve"> </v>
      </c>
      <c r="P8" s="7" t="str">
        <f>IF(AND(B8=1000, OR(AND(E8='club records'!$B$27, F8&lt;='club records'!$C$27), AND(E8='club records'!$B$28, F8&lt;='club records'!$C$28))), "CR", " ")</f>
        <v xml:space="preserve"> </v>
      </c>
      <c r="Q8" s="7" t="str">
        <f>IF(AND(B8=1500, OR(AND(E8='club records'!$B$29, F8&lt;='club records'!$C$29), AND(E8='club records'!$B$30, F8&lt;='club records'!$C$30), AND(E8='club records'!$B$31, F8&lt;='club records'!$C$31), AND(E8='club records'!$B$32, F8&lt;='club records'!$C$32), AND(E8='club records'!$B$33, F8&lt;='club records'!$C$33))), "CR", " ")</f>
        <v xml:space="preserve"> </v>
      </c>
      <c r="R8" s="7" t="str">
        <f>IF(AND(B8="1600 (Mile)",OR(AND(E8='club records'!$B$34,F8&lt;='club records'!$C$34),AND(E8='club records'!$B$35,F8&lt;='club records'!$C$35),AND(E8='club records'!$B$36,F8&lt;='club records'!$C$36),AND(E8='club records'!$B$37,F8&lt;='club records'!$C$37))),"CR"," ")</f>
        <v xml:space="preserve"> </v>
      </c>
      <c r="S8" s="7" t="str">
        <f>IF(AND(B8=3000, OR(AND(E8='club records'!$B$38, F8&lt;='club records'!$C$38), AND(E8='club records'!$B$39, F8&lt;='club records'!$C$39), AND(E8='club records'!$B$40, F8&lt;='club records'!$C$40), AND(E8='club records'!$B$41, F8&lt;='club records'!$C$41))), "CR", " ")</f>
        <v xml:space="preserve"> </v>
      </c>
      <c r="T8" s="7" t="str">
        <f>IF(AND(B8=5000, OR(AND(E8='club records'!$B$42, F8&lt;='club records'!$C$42), AND(E8='club records'!$B$43, F8&lt;='club records'!$C$43))), "CR", " ")</f>
        <v xml:space="preserve"> </v>
      </c>
      <c r="U8" s="6" t="str">
        <f>IF(AND(B8=10000, OR(AND(E8='club records'!$B$44, F8&lt;='club records'!$C$44), AND(E8='club records'!$B$45, F8&lt;='club records'!$C$45))), "CR", " ")</f>
        <v xml:space="preserve"> </v>
      </c>
      <c r="V8" s="6" t="str">
        <f>IF(AND(B8="high jump", OR(AND(E8='club records'!$F$1, F8&gt;='club records'!$G$1), AND(E8='club records'!$F$2, F8&gt;='club records'!$G$2), AND(E8='club records'!$F$3, F8&gt;='club records'!$G$3), AND(E8='club records'!$F$4, F8&gt;='club records'!$G$4), AND(E8='club records'!$F$5, F8&gt;='club records'!$G$5))), "CR", " ")</f>
        <v xml:space="preserve"> </v>
      </c>
      <c r="W8" s="6" t="str">
        <f>IF(AND(B8="long jump", OR(AND(E8='club records'!$F$6, F8&gt;='club records'!$G$6), AND(E8='club records'!$F$7, F8&gt;='club records'!$G$7), AND(E8='club records'!$F$8, F8&gt;='club records'!$G$8), AND(E8='club records'!$F$9, F8&gt;='club records'!$G$9), AND(E8='club records'!$F$10, F8&gt;='club records'!$G$10))), "CR", " ")</f>
        <v xml:space="preserve"> </v>
      </c>
      <c r="X8" s="6" t="str">
        <f>IF(AND(B8="triple jump", OR(AND(E8='club records'!$F$11, F8&gt;='club records'!$G$11), AND(E8='club records'!$F$12, F8&gt;='club records'!$G$12), AND(E8='club records'!$F$13, F8&gt;='club records'!$G$13), AND(E8='club records'!$F$14, F8&gt;='club records'!$G$14), AND(E8='club records'!$F$15, F8&gt;='club records'!$G$15))), "CR", " ")</f>
        <v xml:space="preserve"> </v>
      </c>
      <c r="Y8" s="6" t="str">
        <f>IF(AND(B8="pole vault", OR(AND(E8='club records'!$F$16, F8&gt;='club records'!$G$16), AND(E8='club records'!$F$17, F8&gt;='club records'!$G$17), AND(E8='club records'!$F$18, F8&gt;='club records'!$G$18), AND(E8='club records'!$F$19, F8&gt;='club records'!$G$19), AND(E8='club records'!$F$20, F8&gt;='club records'!$G$20))), "CR", " ")</f>
        <v xml:space="preserve"> </v>
      </c>
      <c r="Z8" s="6" t="str">
        <f>IF(AND(B8="shot 3", E8='club records'!$F$36, F8&gt;='club records'!$G$36), "CR", " ")</f>
        <v xml:space="preserve"> </v>
      </c>
      <c r="AA8" s="6" t="str">
        <f>IF(AND(B8="shot 4", E8='club records'!$F$37, F8&gt;='club records'!$G$37), "CR", " ")</f>
        <v xml:space="preserve"> </v>
      </c>
      <c r="AB8" s="6" t="str">
        <f>IF(AND(B8="shot 5", E8='club records'!$F$38, F8&gt;='club records'!$G$38), "CR", " ")</f>
        <v xml:space="preserve"> </v>
      </c>
      <c r="AC8" s="6" t="str">
        <f>IF(AND(B8="shot 6", E8='club records'!$F$39, F8&gt;='club records'!$G$39), "CR", " ")</f>
        <v xml:space="preserve"> </v>
      </c>
      <c r="AD8" s="6" t="str">
        <f>IF(AND(B8="shot 7.26", E8='club records'!$F$40, F8&gt;='club records'!$G$40), "CR", " ")</f>
        <v xml:space="preserve"> </v>
      </c>
      <c r="AE8" s="6" t="str">
        <f>IF(AND(B8="60H",OR(AND(E8='club records'!$J$1,F8&lt;='club records'!$K$1),AND(E8='club records'!$J$2,F8&lt;='club records'!$K$2),AND(E8='club records'!$J$3,F8&lt;='club records'!$K$3),AND(E8='club records'!$J$4,F8&lt;='club records'!$K$4),AND(E8='club records'!$J$5,F8&lt;='club records'!$K$5))),"CR"," ")</f>
        <v xml:space="preserve"> </v>
      </c>
      <c r="AF8" s="7" t="str">
        <f>IF(AND(B8="4x200", OR(AND(E8='club records'!$N$6, F8&lt;='club records'!$O$6), AND(E8='club records'!$N$7, F8&lt;='club records'!$O$7), AND(E8='club records'!$N$8, F8&lt;='club records'!$O$8), AND(E8='club records'!$N$9, F8&lt;='club records'!$O$9), AND(E8='club records'!$N$10, F8&lt;='club records'!$O$10))), "CR", " ")</f>
        <v xml:space="preserve"> </v>
      </c>
      <c r="AG8" s="7" t="str">
        <f>IF(AND(B8="4x300", AND(E8='club records'!$N$11, F8&lt;='club records'!$O$11)), "CR", " ")</f>
        <v xml:space="preserve"> </v>
      </c>
      <c r="AH8" s="7" t="str">
        <f>IF(AND(B8="4x400", OR(AND(E8='club records'!$N$12, F8&lt;='club records'!$O$12), AND(E8='club records'!$N$13, F8&lt;='club records'!$O$13), AND(E8='club records'!$N$14, F8&lt;='club records'!$O$14), AND(E8='club records'!$N$15, F8&lt;='club records'!$O$15))), "CR", " ")</f>
        <v xml:space="preserve"> </v>
      </c>
      <c r="AI8" s="7" t="str">
        <f>IF(AND(B8="pentathlon", OR(AND(E8='club records'!$N$21, F8&gt;='club records'!$O$21), AND(E8='club records'!$N$22, F8&gt;='club records'!$O$22),AND(E8='club records'!$N$23, F8&gt;='club records'!$O$23),AND(E8='club records'!$N$24, F8&gt;='club records'!$O$24))), "CR", " ")</f>
        <v xml:space="preserve"> </v>
      </c>
      <c r="AJ8" s="7" t="str">
        <f>IF(AND(B8="heptathlon", OR(AND(E8='club records'!$N$26, F8&gt;='club records'!$O$26), AND(E8='club records'!$N$27, F8&gt;='club records'!$O$27))), "CR", " ")</f>
        <v xml:space="preserve"> </v>
      </c>
    </row>
    <row r="9" spans="1:36" ht="15.75" customHeight="1" x14ac:dyDescent="0.35">
      <c r="A9" s="1" t="s">
        <v>12</v>
      </c>
      <c r="B9" s="2">
        <v>60</v>
      </c>
      <c r="C9" s="1" t="s">
        <v>246</v>
      </c>
      <c r="D9" s="1" t="s">
        <v>223</v>
      </c>
      <c r="E9" s="11" t="s">
        <v>14</v>
      </c>
      <c r="F9" s="13">
        <v>7.91</v>
      </c>
      <c r="G9" s="16">
        <v>43842</v>
      </c>
      <c r="H9" s="1" t="s">
        <v>316</v>
      </c>
      <c r="I9" s="1" t="s">
        <v>361</v>
      </c>
      <c r="J9" s="7" t="str">
        <f>IF(OR(K9="CR", L9="CR", M9="CR", N9="CR", O9="CR", P9="CR", Q9="CR", R9="CR", S9="CR", T9="CR",U9="CR", V9="CR", W9="CR", X9="CR", Y9="CR", Z9="CR", AA9="CR", AB9="CR", AC9="CR", AD9="CR", AE9="CR", AF9="CR", AG9="CR", AH9="CR", AI9="CR", AJ9="CR"), "***CLUB RECORD***", "")</f>
        <v/>
      </c>
      <c r="K9" s="7" t="str">
        <f>IF(AND(B9=60, OR(AND(E9='club records'!$B$6, F9&lt;='club records'!$C$6), AND(E9='club records'!$B$7, F9&lt;='club records'!$C$7), AND(E9='club records'!$B$8, F9&lt;='club records'!$C$8), AND(E9='club records'!$B$9, F9&lt;='club records'!$C$9), AND(E9='club records'!$B$10, F9&lt;='club records'!$C$10))), "CR", " ")</f>
        <v xml:space="preserve"> </v>
      </c>
      <c r="L9" s="7" t="str">
        <f>IF(AND(B9=200, OR(AND(E9='club records'!$B$11, F9&lt;='club records'!$C$11), AND(E9='club records'!$B$12, F9&lt;='club records'!$C$12), AND(E9='club records'!$B$13, F9&lt;='club records'!$C$13), AND(E9='club records'!$B$14, F9&lt;='club records'!$C$14), AND(E9='club records'!$B$15, F9&lt;='club records'!$C$15))), "CR", " ")</f>
        <v xml:space="preserve"> </v>
      </c>
      <c r="M9" s="7" t="str">
        <f>IF(AND(B9=300, OR(AND(E9='club records'!$B$5, F9&lt;='club records'!$C$5), AND(E9='club records'!$B$16, F9&lt;='club records'!$C$16), AND(E9='club records'!$B$17, F9&lt;='club records'!$C$17))), "CR", " ")</f>
        <v xml:space="preserve"> </v>
      </c>
      <c r="N9" s="7" t="str">
        <f>IF(AND(B9=400, OR(AND(E9='club records'!$B$18, F9&lt;='club records'!$C$18), AND(E9='club records'!$B$19, F9&lt;='club records'!$C$19), AND(E9='club records'!$B$20, F9&lt;='club records'!$C$20), AND(E9='club records'!$B$21, F9&lt;='club records'!$C$21))), "CR", " ")</f>
        <v xml:space="preserve"> </v>
      </c>
      <c r="O9" s="7" t="str">
        <f>IF(AND(B9=800, OR(AND(E9='club records'!$B$22, F9&lt;='club records'!$C$22), AND(E9='club records'!$B$23, F9&lt;='club records'!$C$23), AND(E9='club records'!$B$24, F9&lt;='club records'!$C$24), AND(E9='club records'!$B$25, F9&lt;='club records'!$C$25), AND(E9='club records'!$B$26, F9&lt;='club records'!$C$26))), "CR", " ")</f>
        <v xml:space="preserve"> </v>
      </c>
      <c r="P9" s="7" t="str">
        <f>IF(AND(B9=1000, OR(AND(E9='club records'!$B$27, F9&lt;='club records'!$C$27), AND(E9='club records'!$B$28, F9&lt;='club records'!$C$28))), "CR", " ")</f>
        <v xml:space="preserve"> </v>
      </c>
      <c r="Q9" s="7" t="str">
        <f>IF(AND(B9=1500, OR(AND(E9='club records'!$B$29, F9&lt;='club records'!$C$29), AND(E9='club records'!$B$30, F9&lt;='club records'!$C$30), AND(E9='club records'!$B$31, F9&lt;='club records'!$C$31), AND(E9='club records'!$B$32, F9&lt;='club records'!$C$32), AND(E9='club records'!$B$33, F9&lt;='club records'!$C$33))), "CR", " ")</f>
        <v xml:space="preserve"> </v>
      </c>
      <c r="R9" s="7" t="str">
        <f>IF(AND(B9="1600 (Mile)",OR(AND(E9='club records'!$B$34,F9&lt;='club records'!$C$34),AND(E9='club records'!$B$35,F9&lt;='club records'!$C$35),AND(E9='club records'!$B$36,F9&lt;='club records'!$C$36),AND(E9='club records'!$B$37,F9&lt;='club records'!$C$37))),"CR"," ")</f>
        <v xml:space="preserve"> </v>
      </c>
      <c r="S9" s="7" t="str">
        <f>IF(AND(B9=3000, OR(AND(E9='club records'!$B$38, F9&lt;='club records'!$C$38), AND(E9='club records'!$B$39, F9&lt;='club records'!$C$39), AND(E9='club records'!$B$40, F9&lt;='club records'!$C$40), AND(E9='club records'!$B$41, F9&lt;='club records'!$C$41))), "CR", " ")</f>
        <v xml:space="preserve"> </v>
      </c>
      <c r="T9" s="7" t="str">
        <f>IF(AND(B9=5000, OR(AND(E9='club records'!$B$42, F9&lt;='club records'!$C$42), AND(E9='club records'!$B$43, F9&lt;='club records'!$C$43))), "CR", " ")</f>
        <v xml:space="preserve"> </v>
      </c>
      <c r="U9" s="6" t="str">
        <f>IF(AND(B9=10000, OR(AND(E9='club records'!$B$44, F9&lt;='club records'!$C$44), AND(E9='club records'!$B$45, F9&lt;='club records'!$C$45))), "CR", " ")</f>
        <v xml:space="preserve"> </v>
      </c>
      <c r="V9" s="6" t="str">
        <f>IF(AND(B9="high jump", OR(AND(E9='club records'!$F$1, F9&gt;='club records'!$G$1), AND(E9='club records'!$F$2, F9&gt;='club records'!$G$2), AND(E9='club records'!$F$3, F9&gt;='club records'!$G$3), AND(E9='club records'!$F$4, F9&gt;='club records'!$G$4), AND(E9='club records'!$F$5, F9&gt;='club records'!$G$5))), "CR", " ")</f>
        <v xml:space="preserve"> </v>
      </c>
      <c r="W9" s="6" t="str">
        <f>IF(AND(B9="long jump", OR(AND(E9='club records'!$F$6, F9&gt;='club records'!$G$6), AND(E9='club records'!$F$7, F9&gt;='club records'!$G$7), AND(E9='club records'!$F$8, F9&gt;='club records'!$G$8), AND(E9='club records'!$F$9, F9&gt;='club records'!$G$9), AND(E9='club records'!$F$10, F9&gt;='club records'!$G$10))), "CR", " ")</f>
        <v xml:space="preserve"> </v>
      </c>
      <c r="X9" s="6" t="str">
        <f>IF(AND(B9="triple jump", OR(AND(E9='club records'!$F$11, F9&gt;='club records'!$G$11), AND(E9='club records'!$F$12, F9&gt;='club records'!$G$12), AND(E9='club records'!$F$13, F9&gt;='club records'!$G$13), AND(E9='club records'!$F$14, F9&gt;='club records'!$G$14), AND(E9='club records'!$F$15, F9&gt;='club records'!$G$15))), "CR", " ")</f>
        <v xml:space="preserve"> </v>
      </c>
      <c r="Y9" s="6" t="str">
        <f>IF(AND(B9="pole vault", OR(AND(E9='club records'!$F$16, F9&gt;='club records'!$G$16), AND(E9='club records'!$F$17, F9&gt;='club records'!$G$17), AND(E9='club records'!$F$18, F9&gt;='club records'!$G$18), AND(E9='club records'!$F$19, F9&gt;='club records'!$G$19), AND(E9='club records'!$F$20, F9&gt;='club records'!$G$20))), "CR", " ")</f>
        <v xml:space="preserve"> </v>
      </c>
      <c r="Z9" s="6" t="str">
        <f>IF(AND(B9="shot 3", E9='club records'!$F$36, F9&gt;='club records'!$G$36), "CR", " ")</f>
        <v xml:space="preserve"> </v>
      </c>
      <c r="AA9" s="6" t="str">
        <f>IF(AND(B9="shot 4", E9='club records'!$F$37, F9&gt;='club records'!$G$37), "CR", " ")</f>
        <v xml:space="preserve"> </v>
      </c>
      <c r="AB9" s="6" t="str">
        <f>IF(AND(B9="shot 5", E9='club records'!$F$38, F9&gt;='club records'!$G$38), "CR", " ")</f>
        <v xml:space="preserve"> </v>
      </c>
      <c r="AC9" s="6" t="str">
        <f>IF(AND(B9="shot 6", E9='club records'!$F$39, F9&gt;='club records'!$G$39), "CR", " ")</f>
        <v xml:space="preserve"> </v>
      </c>
      <c r="AD9" s="6" t="str">
        <f>IF(AND(B9="shot 7.26", E9='club records'!$F$40, F9&gt;='club records'!$G$40), "CR", " ")</f>
        <v xml:space="preserve"> </v>
      </c>
      <c r="AE9" s="6" t="str">
        <f>IF(AND(B9="60H",OR(AND(E9='club records'!$J$1,F9&lt;='club records'!$K$1),AND(E9='club records'!$J$2,F9&lt;='club records'!$K$2),AND(E9='club records'!$J$3,F9&lt;='club records'!$K$3),AND(E9='club records'!$J$4,F9&lt;='club records'!$K$4),AND(E9='club records'!$J$5,F9&lt;='club records'!$K$5))),"CR"," ")</f>
        <v xml:space="preserve"> </v>
      </c>
      <c r="AF9" s="7" t="str">
        <f>IF(AND(B9="4x200", OR(AND(E9='club records'!$N$6, F9&lt;='club records'!$O$6), AND(E9='club records'!$N$7, F9&lt;='club records'!$O$7), AND(E9='club records'!$N$8, F9&lt;='club records'!$O$8), AND(E9='club records'!$N$9, F9&lt;='club records'!$O$9), AND(E9='club records'!$N$10, F9&lt;='club records'!$O$10))), "CR", " ")</f>
        <v xml:space="preserve"> </v>
      </c>
      <c r="AG9" s="7" t="str">
        <f>IF(AND(B9="4x300", AND(E9='club records'!$N$11, F9&lt;='club records'!$O$11)), "CR", " ")</f>
        <v xml:space="preserve"> </v>
      </c>
      <c r="AH9" s="7" t="str">
        <f>IF(AND(B9="4x400", OR(AND(E9='club records'!$N$12, F9&lt;='club records'!$O$12), AND(E9='club records'!$N$13, F9&lt;='club records'!$O$13), AND(E9='club records'!$N$14, F9&lt;='club records'!$O$14), AND(E9='club records'!$N$15, F9&lt;='club records'!$O$15))), "CR", " ")</f>
        <v xml:space="preserve"> </v>
      </c>
      <c r="AI9" s="7" t="str">
        <f>IF(AND(B9="pentathlon", OR(AND(E9='club records'!$N$21, F9&gt;='club records'!$O$21), AND(E9='club records'!$N$22, F9&gt;='club records'!$O$22),AND(E9='club records'!$N$23, F9&gt;='club records'!$O$23),AND(E9='club records'!$N$24, F9&gt;='club records'!$O$24))), "CR", " ")</f>
        <v xml:space="preserve"> </v>
      </c>
      <c r="AJ9" s="7" t="str">
        <f>IF(AND(B9="heptathlon", OR(AND(E9='club records'!$N$26, F9&gt;='club records'!$O$26), AND(E9='club records'!$N$27, F9&gt;='club records'!$O$27))), "CR", " ")</f>
        <v xml:space="preserve"> </v>
      </c>
    </row>
    <row r="10" spans="1:36" ht="15.75" customHeight="1" x14ac:dyDescent="0.35">
      <c r="A10" s="1" t="str">
        <f>E10</f>
        <v>U15</v>
      </c>
      <c r="B10" s="2">
        <v>60</v>
      </c>
      <c r="C10" s="1" t="s">
        <v>273</v>
      </c>
      <c r="D10" s="1" t="s">
        <v>274</v>
      </c>
      <c r="E10" s="11" t="s">
        <v>11</v>
      </c>
      <c r="F10" s="13">
        <v>7.99</v>
      </c>
      <c r="G10" s="16">
        <v>43765</v>
      </c>
      <c r="H10" s="1" t="s">
        <v>316</v>
      </c>
      <c r="I10" s="1" t="s">
        <v>317</v>
      </c>
      <c r="J10" s="7" t="str">
        <f>IF(OR(K10="CR", L10="CR", M10="CR", N10="CR", O10="CR", P10="CR", Q10="CR", R10="CR", S10="CR", T10="CR",U10="CR", V10="CR", W10="CR", X10="CR", Y10="CR", Z10="CR", AA10="CR", AB10="CR", AC10="CR", AD10="CR", AE10="CR", AF10="CR", AG10="CR", AH10="CR", AI10="CR", AJ10="CR"), "***CLUB RECORD***", "")</f>
        <v/>
      </c>
      <c r="K10" s="7" t="str">
        <f>IF(AND(B10=60, OR(AND(E10='club records'!$B$6, F10&lt;='club records'!$C$6), AND(E10='club records'!$B$7, F10&lt;='club records'!$C$7), AND(E10='club records'!$B$8, F10&lt;='club records'!$C$8), AND(E10='club records'!$B$9, F10&lt;='club records'!$C$9), AND(E10='club records'!$B$10, F10&lt;='club records'!$C$10))), "CR", " ")</f>
        <v xml:space="preserve"> </v>
      </c>
      <c r="L10" s="7" t="str">
        <f>IF(AND(B10=200, OR(AND(E10='club records'!$B$11, F10&lt;='club records'!$C$11), AND(E10='club records'!$B$12, F10&lt;='club records'!$C$12), AND(E10='club records'!$B$13, F10&lt;='club records'!$C$13), AND(E10='club records'!$B$14, F10&lt;='club records'!$C$14), AND(E10='club records'!$B$15, F10&lt;='club records'!$C$15))), "CR", " ")</f>
        <v xml:space="preserve"> </v>
      </c>
      <c r="M10" s="7" t="str">
        <f>IF(AND(B10=300, OR(AND(E10='club records'!$B$5, F10&lt;='club records'!$C$5), AND(E10='club records'!$B$16, F10&lt;='club records'!$C$16), AND(E10='club records'!$B$17, F10&lt;='club records'!$C$17))), "CR", " ")</f>
        <v xml:space="preserve"> </v>
      </c>
      <c r="N10" s="7" t="str">
        <f>IF(AND(B10=400, OR(AND(E10='club records'!$B$18, F10&lt;='club records'!$C$18), AND(E10='club records'!$B$19, F10&lt;='club records'!$C$19), AND(E10='club records'!$B$20, F10&lt;='club records'!$C$20), AND(E10='club records'!$B$21, F10&lt;='club records'!$C$21))), "CR", " ")</f>
        <v xml:space="preserve"> </v>
      </c>
      <c r="O10" s="7" t="str">
        <f>IF(AND(B10=800, OR(AND(E10='club records'!$B$22, F10&lt;='club records'!$C$22), AND(E10='club records'!$B$23, F10&lt;='club records'!$C$23), AND(E10='club records'!$B$24, F10&lt;='club records'!$C$24), AND(E10='club records'!$B$25, F10&lt;='club records'!$C$25), AND(E10='club records'!$B$26, F10&lt;='club records'!$C$26))), "CR", " ")</f>
        <v xml:space="preserve"> </v>
      </c>
      <c r="P10" s="7" t="str">
        <f>IF(AND(B10=1000, OR(AND(E10='club records'!$B$27, F10&lt;='club records'!$C$27), AND(E10='club records'!$B$28, F10&lt;='club records'!$C$28))), "CR", " ")</f>
        <v xml:space="preserve"> </v>
      </c>
      <c r="Q10" s="7" t="str">
        <f>IF(AND(B10=1500, OR(AND(E10='club records'!$B$29, F10&lt;='club records'!$C$29), AND(E10='club records'!$B$30, F10&lt;='club records'!$C$30), AND(E10='club records'!$B$31, F10&lt;='club records'!$C$31), AND(E10='club records'!$B$32, F10&lt;='club records'!$C$32), AND(E10='club records'!$B$33, F10&lt;='club records'!$C$33))), "CR", " ")</f>
        <v xml:space="preserve"> </v>
      </c>
      <c r="R10" s="7" t="str">
        <f>IF(AND(B10="1600 (Mile)",OR(AND(E10='club records'!$B$34,F10&lt;='club records'!$C$34),AND(E10='club records'!$B$35,F10&lt;='club records'!$C$35),AND(E10='club records'!$B$36,F10&lt;='club records'!$C$36),AND(E10='club records'!$B$37,F10&lt;='club records'!$C$37))),"CR"," ")</f>
        <v xml:space="preserve"> </v>
      </c>
      <c r="S10" s="7" t="str">
        <f>IF(AND(B10=3000, OR(AND(E10='club records'!$B$38, F10&lt;='club records'!$C$38), AND(E10='club records'!$B$39, F10&lt;='club records'!$C$39), AND(E10='club records'!$B$40, F10&lt;='club records'!$C$40), AND(E10='club records'!$B$41, F10&lt;='club records'!$C$41))), "CR", " ")</f>
        <v xml:space="preserve"> </v>
      </c>
      <c r="T10" s="7" t="str">
        <f>IF(AND(B10=5000, OR(AND(E10='club records'!$B$42, F10&lt;='club records'!$C$42), AND(E10='club records'!$B$43, F10&lt;='club records'!$C$43))), "CR", " ")</f>
        <v xml:space="preserve"> </v>
      </c>
      <c r="U10" s="6" t="str">
        <f>IF(AND(B10=10000, OR(AND(E10='club records'!$B$44, F10&lt;='club records'!$C$44), AND(E10='club records'!$B$45, F10&lt;='club records'!$C$45))), "CR", " ")</f>
        <v xml:space="preserve"> </v>
      </c>
      <c r="V10" s="6" t="str">
        <f>IF(AND(B10="high jump", OR(AND(E10='club records'!$F$1, F10&gt;='club records'!$G$1), AND(E10='club records'!$F$2, F10&gt;='club records'!$G$2), AND(E10='club records'!$F$3, F10&gt;='club records'!$G$3), AND(E10='club records'!$F$4, F10&gt;='club records'!$G$4), AND(E10='club records'!$F$5, F10&gt;='club records'!$G$5))), "CR", " ")</f>
        <v xml:space="preserve"> </v>
      </c>
      <c r="W10" s="6" t="str">
        <f>IF(AND(B10="long jump", OR(AND(E10='club records'!$F$6, F10&gt;='club records'!$G$6), AND(E10='club records'!$F$7, F10&gt;='club records'!$G$7), AND(E10='club records'!$F$8, F10&gt;='club records'!$G$8), AND(E10='club records'!$F$9, F10&gt;='club records'!$G$9), AND(E10='club records'!$F$10, F10&gt;='club records'!$G$10))), "CR", " ")</f>
        <v xml:space="preserve"> </v>
      </c>
      <c r="X10" s="6" t="str">
        <f>IF(AND(B10="triple jump", OR(AND(E10='club records'!$F$11, F10&gt;='club records'!$G$11), AND(E10='club records'!$F$12, F10&gt;='club records'!$G$12), AND(E10='club records'!$F$13, F10&gt;='club records'!$G$13), AND(E10='club records'!$F$14, F10&gt;='club records'!$G$14), AND(E10='club records'!$F$15, F10&gt;='club records'!$G$15))), "CR", " ")</f>
        <v xml:space="preserve"> </v>
      </c>
      <c r="Y10" s="6" t="str">
        <f>IF(AND(B10="pole vault", OR(AND(E10='club records'!$F$16, F10&gt;='club records'!$G$16), AND(E10='club records'!$F$17, F10&gt;='club records'!$G$17), AND(E10='club records'!$F$18, F10&gt;='club records'!$G$18), AND(E10='club records'!$F$19, F10&gt;='club records'!$G$19), AND(E10='club records'!$F$20, F10&gt;='club records'!$G$20))), "CR", " ")</f>
        <v xml:space="preserve"> </v>
      </c>
      <c r="Z10" s="6" t="str">
        <f>IF(AND(B10="shot 3", E10='club records'!$F$36, F10&gt;='club records'!$G$36), "CR", " ")</f>
        <v xml:space="preserve"> </v>
      </c>
      <c r="AA10" s="6" t="str">
        <f>IF(AND(B10="shot 4", E10='club records'!$F$37, F10&gt;='club records'!$G$37), "CR", " ")</f>
        <v xml:space="preserve"> </v>
      </c>
      <c r="AB10" s="6" t="str">
        <f>IF(AND(B10="shot 5", E10='club records'!$F$38, F10&gt;='club records'!$G$38), "CR", " ")</f>
        <v xml:space="preserve"> </v>
      </c>
      <c r="AC10" s="6" t="str">
        <f>IF(AND(B10="shot 6", E10='club records'!$F$39, F10&gt;='club records'!$G$39), "CR", " ")</f>
        <v xml:space="preserve"> </v>
      </c>
      <c r="AD10" s="6" t="str">
        <f>IF(AND(B10="shot 7.26", E10='club records'!$F$40, F10&gt;='club records'!$G$40), "CR", " ")</f>
        <v xml:space="preserve"> </v>
      </c>
      <c r="AE10" s="6" t="str">
        <f>IF(AND(B10="60H",OR(AND(E10='club records'!$J$1,F10&lt;='club records'!$K$1),AND(E10='club records'!$J$2,F10&lt;='club records'!$K$2),AND(E10='club records'!$J$3,F10&lt;='club records'!$K$3),AND(E10='club records'!$J$4,F10&lt;='club records'!$K$4),AND(E10='club records'!$J$5,F10&lt;='club records'!$K$5))),"CR"," ")</f>
        <v xml:space="preserve"> </v>
      </c>
      <c r="AF10" s="7" t="str">
        <f>IF(AND(B10="4x200", OR(AND(E10='club records'!$N$6, F10&lt;='club records'!$O$6), AND(E10='club records'!$N$7, F10&lt;='club records'!$O$7), AND(E10='club records'!$N$8, F10&lt;='club records'!$O$8), AND(E10='club records'!$N$9, F10&lt;='club records'!$O$9), AND(E10='club records'!$N$10, F10&lt;='club records'!$O$10))), "CR", " ")</f>
        <v xml:space="preserve"> </v>
      </c>
      <c r="AG10" s="7" t="str">
        <f>IF(AND(B10="4x300", AND(E10='club records'!$N$11, F10&lt;='club records'!$O$11)), "CR", " ")</f>
        <v xml:space="preserve"> </v>
      </c>
      <c r="AH10" s="7" t="str">
        <f>IF(AND(B10="4x400", OR(AND(E10='club records'!$N$12, F10&lt;='club records'!$O$12), AND(E10='club records'!$N$13, F10&lt;='club records'!$O$13), AND(E10='club records'!$N$14, F10&lt;='club records'!$O$14), AND(E10='club records'!$N$15, F10&lt;='club records'!$O$15))), "CR", " ")</f>
        <v xml:space="preserve"> </v>
      </c>
      <c r="AI10" s="7" t="str">
        <f>IF(AND(B10="pentathlon", OR(AND(E10='club records'!$N$21, F10&gt;='club records'!$O$21), AND(E10='club records'!$N$22, F10&gt;='club records'!$O$22),AND(E10='club records'!$N$23, F10&gt;='club records'!$O$23),AND(E10='club records'!$N$24, F10&gt;='club records'!$O$24))), "CR", " ")</f>
        <v xml:space="preserve"> </v>
      </c>
      <c r="AJ10" s="7" t="str">
        <f>IF(AND(B10="heptathlon", OR(AND(E10='club records'!$N$26, F10&gt;='club records'!$O$26), AND(E10='club records'!$N$27, F10&gt;='club records'!$O$27))), "CR", " ")</f>
        <v xml:space="preserve"> </v>
      </c>
    </row>
    <row r="11" spans="1:36" ht="15.75" customHeight="1" x14ac:dyDescent="0.35">
      <c r="A11" s="1" t="str">
        <f>E11</f>
        <v>U15</v>
      </c>
      <c r="B11" s="2">
        <v>60</v>
      </c>
      <c r="C11" s="1" t="s">
        <v>79</v>
      </c>
      <c r="D11" s="1" t="s">
        <v>186</v>
      </c>
      <c r="E11" s="11" t="s">
        <v>11</v>
      </c>
      <c r="F11" s="13">
        <v>8.02</v>
      </c>
      <c r="G11" s="16">
        <v>43800</v>
      </c>
      <c r="H11" s="1" t="s">
        <v>316</v>
      </c>
      <c r="I11" s="1" t="s">
        <v>328</v>
      </c>
      <c r="J11" s="7" t="str">
        <f>IF(OR(K11="CR", L11="CR", M11="CR", N11="CR", O11="CR", P11="CR", Q11="CR", R11="CR", S11="CR", T11="CR",U11="CR", V11="CR", W11="CR", X11="CR", Y11="CR", Z11="CR", AA11="CR", AB11="CR", AC11="CR", AD11="CR", AE11="CR", AF11="CR", AG11="CR", AH11="CR", AI11="CR", AJ11="CR"), "***CLUB RECORD***", "")</f>
        <v/>
      </c>
      <c r="K11" s="7" t="str">
        <f>IF(AND(B11=60, OR(AND(E11='club records'!$B$6, F11&lt;='club records'!$C$6), AND(E11='club records'!$B$7, F11&lt;='club records'!$C$7), AND(E11='club records'!$B$8, F11&lt;='club records'!$C$8), AND(E11='club records'!$B$9, F11&lt;='club records'!$C$9), AND(E11='club records'!$B$10, F11&lt;='club records'!$C$10))), "CR", " ")</f>
        <v xml:space="preserve"> </v>
      </c>
      <c r="L11" s="7" t="str">
        <f>IF(AND(B11=200, OR(AND(E11='club records'!$B$11, F11&lt;='club records'!$C$11), AND(E11='club records'!$B$12, F11&lt;='club records'!$C$12), AND(E11='club records'!$B$13, F11&lt;='club records'!$C$13), AND(E11='club records'!$B$14, F11&lt;='club records'!$C$14), AND(E11='club records'!$B$15, F11&lt;='club records'!$C$15))), "CR", " ")</f>
        <v xml:space="preserve"> </v>
      </c>
      <c r="M11" s="7" t="str">
        <f>IF(AND(B11=300, OR(AND(E11='club records'!$B$5, F11&lt;='club records'!$C$5), AND(E11='club records'!$B$16, F11&lt;='club records'!$C$16), AND(E11='club records'!$B$17, F11&lt;='club records'!$C$17))), "CR", " ")</f>
        <v xml:space="preserve"> </v>
      </c>
      <c r="N11" s="7" t="str">
        <f>IF(AND(B11=400, OR(AND(E11='club records'!$B$18, F11&lt;='club records'!$C$18), AND(E11='club records'!$B$19, F11&lt;='club records'!$C$19), AND(E11='club records'!$B$20, F11&lt;='club records'!$C$20), AND(E11='club records'!$B$21, F11&lt;='club records'!$C$21))), "CR", " ")</f>
        <v xml:space="preserve"> </v>
      </c>
      <c r="O11" s="7" t="str">
        <f>IF(AND(B11=800, OR(AND(E11='club records'!$B$22, F11&lt;='club records'!$C$22), AND(E11='club records'!$B$23, F11&lt;='club records'!$C$23), AND(E11='club records'!$B$24, F11&lt;='club records'!$C$24), AND(E11='club records'!$B$25, F11&lt;='club records'!$C$25), AND(E11='club records'!$B$26, F11&lt;='club records'!$C$26))), "CR", " ")</f>
        <v xml:space="preserve"> </v>
      </c>
      <c r="P11" s="7" t="str">
        <f>IF(AND(B11=1000, OR(AND(E11='club records'!$B$27, F11&lt;='club records'!$C$27), AND(E11='club records'!$B$28, F11&lt;='club records'!$C$28))), "CR", " ")</f>
        <v xml:space="preserve"> </v>
      </c>
      <c r="Q11" s="7" t="str">
        <f>IF(AND(B11=1500, OR(AND(E11='club records'!$B$29, F11&lt;='club records'!$C$29), AND(E11='club records'!$B$30, F11&lt;='club records'!$C$30), AND(E11='club records'!$B$31, F11&lt;='club records'!$C$31), AND(E11='club records'!$B$32, F11&lt;='club records'!$C$32), AND(E11='club records'!$B$33, F11&lt;='club records'!$C$33))), "CR", " ")</f>
        <v xml:space="preserve"> </v>
      </c>
      <c r="R11" s="7" t="str">
        <f>IF(AND(B11="1600 (Mile)",OR(AND(E11='club records'!$B$34,F11&lt;='club records'!$C$34),AND(E11='club records'!$B$35,F11&lt;='club records'!$C$35),AND(E11='club records'!$B$36,F11&lt;='club records'!$C$36),AND(E11='club records'!$B$37,F11&lt;='club records'!$C$37))),"CR"," ")</f>
        <v xml:space="preserve"> </v>
      </c>
      <c r="S11" s="7" t="str">
        <f>IF(AND(B11=3000, OR(AND(E11='club records'!$B$38, F11&lt;='club records'!$C$38), AND(E11='club records'!$B$39, F11&lt;='club records'!$C$39), AND(E11='club records'!$B$40, F11&lt;='club records'!$C$40), AND(E11='club records'!$B$41, F11&lt;='club records'!$C$41))), "CR", " ")</f>
        <v xml:space="preserve"> </v>
      </c>
      <c r="T11" s="7" t="str">
        <f>IF(AND(B11=5000, OR(AND(E11='club records'!$B$42, F11&lt;='club records'!$C$42), AND(E11='club records'!$B$43, F11&lt;='club records'!$C$43))), "CR", " ")</f>
        <v xml:space="preserve"> </v>
      </c>
      <c r="U11" s="6" t="str">
        <f>IF(AND(B11=10000, OR(AND(E11='club records'!$B$44, F11&lt;='club records'!$C$44), AND(E11='club records'!$B$45, F11&lt;='club records'!$C$45))), "CR", " ")</f>
        <v xml:space="preserve"> </v>
      </c>
      <c r="V11" s="6" t="str">
        <f>IF(AND(B11="high jump", OR(AND(E11='club records'!$F$1, F11&gt;='club records'!$G$1), AND(E11='club records'!$F$2, F11&gt;='club records'!$G$2), AND(E11='club records'!$F$3, F11&gt;='club records'!$G$3), AND(E11='club records'!$F$4, F11&gt;='club records'!$G$4), AND(E11='club records'!$F$5, F11&gt;='club records'!$G$5))), "CR", " ")</f>
        <v xml:space="preserve"> </v>
      </c>
      <c r="W11" s="6" t="str">
        <f>IF(AND(B11="long jump", OR(AND(E11='club records'!$F$6, F11&gt;='club records'!$G$6), AND(E11='club records'!$F$7, F11&gt;='club records'!$G$7), AND(E11='club records'!$F$8, F11&gt;='club records'!$G$8), AND(E11='club records'!$F$9, F11&gt;='club records'!$G$9), AND(E11='club records'!$F$10, F11&gt;='club records'!$G$10))), "CR", " ")</f>
        <v xml:space="preserve"> </v>
      </c>
      <c r="X11" s="6" t="str">
        <f>IF(AND(B11="triple jump", OR(AND(E11='club records'!$F$11, F11&gt;='club records'!$G$11), AND(E11='club records'!$F$12, F11&gt;='club records'!$G$12), AND(E11='club records'!$F$13, F11&gt;='club records'!$G$13), AND(E11='club records'!$F$14, F11&gt;='club records'!$G$14), AND(E11='club records'!$F$15, F11&gt;='club records'!$G$15))), "CR", " ")</f>
        <v xml:space="preserve"> </v>
      </c>
      <c r="Y11" s="6" t="str">
        <f>IF(AND(B11="pole vault", OR(AND(E11='club records'!$F$16, F11&gt;='club records'!$G$16), AND(E11='club records'!$F$17, F11&gt;='club records'!$G$17), AND(E11='club records'!$F$18, F11&gt;='club records'!$G$18), AND(E11='club records'!$F$19, F11&gt;='club records'!$G$19), AND(E11='club records'!$F$20, F11&gt;='club records'!$G$20))), "CR", " ")</f>
        <v xml:space="preserve"> </v>
      </c>
      <c r="Z11" s="6" t="str">
        <f>IF(AND(B11="shot 3", E11='club records'!$F$36, F11&gt;='club records'!$G$36), "CR", " ")</f>
        <v xml:space="preserve"> </v>
      </c>
      <c r="AA11" s="6" t="str">
        <f>IF(AND(B11="shot 4", E11='club records'!$F$37, F11&gt;='club records'!$G$37), "CR", " ")</f>
        <v xml:space="preserve"> </v>
      </c>
      <c r="AB11" s="6" t="str">
        <f>IF(AND(B11="shot 5", E11='club records'!$F$38, F11&gt;='club records'!$G$38), "CR", " ")</f>
        <v xml:space="preserve"> </v>
      </c>
      <c r="AC11" s="6" t="str">
        <f>IF(AND(B11="shot 6", E11='club records'!$F$39, F11&gt;='club records'!$G$39), "CR", " ")</f>
        <v xml:space="preserve"> </v>
      </c>
      <c r="AD11" s="6" t="str">
        <f>IF(AND(B11="shot 7.26", E11='club records'!$F$40, F11&gt;='club records'!$G$40), "CR", " ")</f>
        <v xml:space="preserve"> </v>
      </c>
      <c r="AE11" s="6" t="str">
        <f>IF(AND(B11="60H",OR(AND(E11='club records'!$J$1,F11&lt;='club records'!$K$1),AND(E11='club records'!$J$2,F11&lt;='club records'!$K$2),AND(E11='club records'!$J$3,F11&lt;='club records'!$K$3),AND(E11='club records'!$J$4,F11&lt;='club records'!$K$4),AND(E11='club records'!$J$5,F11&lt;='club records'!$K$5))),"CR"," ")</f>
        <v xml:space="preserve"> </v>
      </c>
      <c r="AF11" s="7" t="str">
        <f>IF(AND(B11="4x200", OR(AND(E11='club records'!$N$6, F11&lt;='club records'!$O$6), AND(E11='club records'!$N$7, F11&lt;='club records'!$O$7), AND(E11='club records'!$N$8, F11&lt;='club records'!$O$8), AND(E11='club records'!$N$9, F11&lt;='club records'!$O$9), AND(E11='club records'!$N$10, F11&lt;='club records'!$O$10))), "CR", " ")</f>
        <v xml:space="preserve"> </v>
      </c>
      <c r="AG11" s="7" t="str">
        <f>IF(AND(B11="4x300", AND(E11='club records'!$N$11, F11&lt;='club records'!$O$11)), "CR", " ")</f>
        <v xml:space="preserve"> </v>
      </c>
      <c r="AH11" s="7" t="str">
        <f>IF(AND(B11="4x400", OR(AND(E11='club records'!$N$12, F11&lt;='club records'!$O$12), AND(E11='club records'!$N$13, F11&lt;='club records'!$O$13), AND(E11='club records'!$N$14, F11&lt;='club records'!$O$14), AND(E11='club records'!$N$15, F11&lt;='club records'!$O$15))), "CR", " ")</f>
        <v xml:space="preserve"> </v>
      </c>
      <c r="AI11" s="7" t="str">
        <f>IF(AND(B11="pentathlon", OR(AND(E11='club records'!$N$21, F11&gt;='club records'!$O$21), AND(E11='club records'!$N$22, F11&gt;='club records'!$O$22),AND(E11='club records'!$N$23, F11&gt;='club records'!$O$23),AND(E11='club records'!$N$24, F11&gt;='club records'!$O$24))), "CR", " ")</f>
        <v xml:space="preserve"> </v>
      </c>
      <c r="AJ11" s="7" t="str">
        <f>IF(AND(B11="heptathlon", OR(AND(E11='club records'!$N$26, F11&gt;='club records'!$O$26), AND(E11='club records'!$N$27, F11&gt;='club records'!$O$27))), "CR", " ")</f>
        <v xml:space="preserve"> </v>
      </c>
    </row>
    <row r="12" spans="1:36" ht="15.75" customHeight="1" x14ac:dyDescent="0.35">
      <c r="A12" s="1" t="s">
        <v>296</v>
      </c>
      <c r="B12" s="2">
        <v>60</v>
      </c>
      <c r="C12" s="1" t="s">
        <v>77</v>
      </c>
      <c r="D12" s="1" t="s">
        <v>68</v>
      </c>
      <c r="E12" s="11" t="s">
        <v>78</v>
      </c>
      <c r="F12" s="13">
        <v>8.19</v>
      </c>
      <c r="G12" s="17">
        <v>43803</v>
      </c>
      <c r="H12" s="1" t="s">
        <v>338</v>
      </c>
      <c r="I12" s="1" t="s">
        <v>339</v>
      </c>
      <c r="J12" s="7" t="str">
        <f>IF(OR(K12="CR", L12="CR", M12="CR", N12="CR", O12="CR", P12="CR", Q12="CR", R12="CR", S12="CR", T12="CR",U12="CR", V12="CR", W12="CR", X12="CR", Y12="CR", Z12="CR", AA12="CR", AB12="CR", AC12="CR", AD12="CR", AE12="CR", AF12="CR", AG12="CR", AH12="CR", AI12="CR", AJ12="CR"), "***CLUB RECORD***", "")</f>
        <v/>
      </c>
      <c r="K12" s="7" t="str">
        <f>IF(AND(B12=60, OR(AND(E12='club records'!$B$6, F12&lt;='club records'!$C$6), AND(E12='club records'!$B$7, F12&lt;='club records'!$C$7), AND(E12='club records'!$B$8, F12&lt;='club records'!$C$8), AND(E12='club records'!$B$9, F12&lt;='club records'!$C$9), AND(E12='club records'!$B$10, F12&lt;='club records'!$C$10))), "CR", " ")</f>
        <v xml:space="preserve"> </v>
      </c>
      <c r="L12" s="7" t="str">
        <f>IF(AND(B12=200, OR(AND(E12='club records'!$B$11, F12&lt;='club records'!$C$11), AND(E12='club records'!$B$12, F12&lt;='club records'!$C$12), AND(E12='club records'!$B$13, F12&lt;='club records'!$C$13), AND(E12='club records'!$B$14, F12&lt;='club records'!$C$14), AND(E12='club records'!$B$15, F12&lt;='club records'!$C$15))), "CR", " ")</f>
        <v xml:space="preserve"> </v>
      </c>
      <c r="M12" s="7" t="str">
        <f>IF(AND(B12=300, OR(AND(E12='club records'!$B$5, F12&lt;='club records'!$C$5), AND(E12='club records'!$B$16, F12&lt;='club records'!$C$16), AND(E12='club records'!$B$17, F12&lt;='club records'!$C$17))), "CR", " ")</f>
        <v xml:space="preserve"> </v>
      </c>
      <c r="N12" s="7" t="str">
        <f>IF(AND(B12=400, OR(AND(E12='club records'!$B$18, F12&lt;='club records'!$C$18), AND(E12='club records'!$B$19, F12&lt;='club records'!$C$19), AND(E12='club records'!$B$20, F12&lt;='club records'!$C$20), AND(E12='club records'!$B$21, F12&lt;='club records'!$C$21))), "CR", " ")</f>
        <v xml:space="preserve"> </v>
      </c>
      <c r="O12" s="7" t="str">
        <f>IF(AND(B12=800, OR(AND(E12='club records'!$B$22, F12&lt;='club records'!$C$22), AND(E12='club records'!$B$23, F12&lt;='club records'!$C$23), AND(E12='club records'!$B$24, F12&lt;='club records'!$C$24), AND(E12='club records'!$B$25, F12&lt;='club records'!$C$25), AND(E12='club records'!$B$26, F12&lt;='club records'!$C$26))), "CR", " ")</f>
        <v xml:space="preserve"> </v>
      </c>
      <c r="P12" s="7" t="str">
        <f>IF(AND(B12=1000, OR(AND(E12='club records'!$B$27, F12&lt;='club records'!$C$27), AND(E12='club records'!$B$28, F12&lt;='club records'!$C$28))), "CR", " ")</f>
        <v xml:space="preserve"> </v>
      </c>
      <c r="Q12" s="7" t="str">
        <f>IF(AND(B12=1500, OR(AND(E12='club records'!$B$29, F12&lt;='club records'!$C$29), AND(E12='club records'!$B$30, F12&lt;='club records'!$C$30), AND(E12='club records'!$B$31, F12&lt;='club records'!$C$31), AND(E12='club records'!$B$32, F12&lt;='club records'!$C$32), AND(E12='club records'!$B$33, F12&lt;='club records'!$C$33))), "CR", " ")</f>
        <v xml:space="preserve"> </v>
      </c>
      <c r="R12" s="7" t="str">
        <f>IF(AND(B12="1600 (Mile)",OR(AND(E12='club records'!$B$34,F12&lt;='club records'!$C$34),AND(E12='club records'!$B$35,F12&lt;='club records'!$C$35),AND(E12='club records'!$B$36,F12&lt;='club records'!$C$36),AND(E12='club records'!$B$37,F12&lt;='club records'!$C$37))),"CR"," ")</f>
        <v xml:space="preserve"> </v>
      </c>
      <c r="S12" s="7" t="str">
        <f>IF(AND(B12=3000, OR(AND(E12='club records'!$B$38, F12&lt;='club records'!$C$38), AND(E12='club records'!$B$39, F12&lt;='club records'!$C$39), AND(E12='club records'!$B$40, F12&lt;='club records'!$C$40), AND(E12='club records'!$B$41, F12&lt;='club records'!$C$41))), "CR", " ")</f>
        <v xml:space="preserve"> </v>
      </c>
      <c r="T12" s="7" t="str">
        <f>IF(AND(B12=5000, OR(AND(E12='club records'!$B$42, F12&lt;='club records'!$C$42), AND(E12='club records'!$B$43, F12&lt;='club records'!$C$43))), "CR", " ")</f>
        <v xml:space="preserve"> </v>
      </c>
      <c r="U12" s="6" t="str">
        <f>IF(AND(B12=10000, OR(AND(E12='club records'!$B$44, F12&lt;='club records'!$C$44), AND(E12='club records'!$B$45, F12&lt;='club records'!$C$45))), "CR", " ")</f>
        <v xml:space="preserve"> </v>
      </c>
      <c r="V12" s="6" t="str">
        <f>IF(AND(B12="high jump", OR(AND(E12='club records'!$F$1, F12&gt;='club records'!$G$1), AND(E12='club records'!$F$2, F12&gt;='club records'!$G$2), AND(E12='club records'!$F$3, F12&gt;='club records'!$G$3), AND(E12='club records'!$F$4, F12&gt;='club records'!$G$4), AND(E12='club records'!$F$5, F12&gt;='club records'!$G$5))), "CR", " ")</f>
        <v xml:space="preserve"> </v>
      </c>
      <c r="W12" s="6" t="str">
        <f>IF(AND(B12="long jump", OR(AND(E12='club records'!$F$6, F12&gt;='club records'!$G$6), AND(E12='club records'!$F$7, F12&gt;='club records'!$G$7), AND(E12='club records'!$F$8, F12&gt;='club records'!$G$8), AND(E12='club records'!$F$9, F12&gt;='club records'!$G$9), AND(E12='club records'!$F$10, F12&gt;='club records'!$G$10))), "CR", " ")</f>
        <v xml:space="preserve"> </v>
      </c>
      <c r="X12" s="6" t="str">
        <f>IF(AND(B12="triple jump", OR(AND(E12='club records'!$F$11, F12&gt;='club records'!$G$11), AND(E12='club records'!$F$12, F12&gt;='club records'!$G$12), AND(E12='club records'!$F$13, F12&gt;='club records'!$G$13), AND(E12='club records'!$F$14, F12&gt;='club records'!$G$14), AND(E12='club records'!$F$15, F12&gt;='club records'!$G$15))), "CR", " ")</f>
        <v xml:space="preserve"> </v>
      </c>
      <c r="Y12" s="6" t="str">
        <f>IF(AND(B12="pole vault", OR(AND(E12='club records'!$F$16, F12&gt;='club records'!$G$16), AND(E12='club records'!$F$17, F12&gt;='club records'!$G$17), AND(E12='club records'!$F$18, F12&gt;='club records'!$G$18), AND(E12='club records'!$F$19, F12&gt;='club records'!$G$19), AND(E12='club records'!$F$20, F12&gt;='club records'!$G$20))), "CR", " ")</f>
        <v xml:space="preserve"> </v>
      </c>
      <c r="Z12" s="6" t="str">
        <f>IF(AND(B12="shot 3", E12='club records'!$F$36, F12&gt;='club records'!$G$36), "CR", " ")</f>
        <v xml:space="preserve"> </v>
      </c>
      <c r="AA12" s="6" t="str">
        <f>IF(AND(B12="shot 4", E12='club records'!$F$37, F12&gt;='club records'!$G$37), "CR", " ")</f>
        <v xml:space="preserve"> </v>
      </c>
      <c r="AB12" s="6" t="str">
        <f>IF(AND(B12="shot 5", E12='club records'!$F$38, F12&gt;='club records'!$G$38), "CR", " ")</f>
        <v xml:space="preserve"> </v>
      </c>
      <c r="AC12" s="6" t="str">
        <f>IF(AND(B12="shot 6", E12='club records'!$F$39, F12&gt;='club records'!$G$39), "CR", " ")</f>
        <v xml:space="preserve"> </v>
      </c>
      <c r="AD12" s="6" t="str">
        <f>IF(AND(B12="shot 7.26", E12='club records'!$F$40, F12&gt;='club records'!$G$40), "CR", " ")</f>
        <v xml:space="preserve"> </v>
      </c>
      <c r="AE12" s="6" t="str">
        <f>IF(AND(B12="60H",OR(AND(E12='club records'!$J$1,F12&lt;='club records'!$K$1),AND(E12='club records'!$J$2,F12&lt;='club records'!$K$2),AND(E12='club records'!$J$3,F12&lt;='club records'!$K$3),AND(E12='club records'!$J$4,F12&lt;='club records'!$K$4),AND(E12='club records'!$J$5,F12&lt;='club records'!$K$5))),"CR"," ")</f>
        <v xml:space="preserve"> </v>
      </c>
      <c r="AF12" s="7" t="str">
        <f>IF(AND(B12="4x200", OR(AND(E12='club records'!$N$6, F12&lt;='club records'!$O$6), AND(E12='club records'!$N$7, F12&lt;='club records'!$O$7), AND(E12='club records'!$N$8, F12&lt;='club records'!$O$8), AND(E12='club records'!$N$9, F12&lt;='club records'!$O$9), AND(E12='club records'!$N$10, F12&lt;='club records'!$O$10))), "CR", " ")</f>
        <v xml:space="preserve"> </v>
      </c>
      <c r="AG12" s="7" t="str">
        <f>IF(AND(B12="4x300", AND(E12='club records'!$N$11, F12&lt;='club records'!$O$11)), "CR", " ")</f>
        <v xml:space="preserve"> </v>
      </c>
      <c r="AH12" s="7" t="str">
        <f>IF(AND(B12="4x400", OR(AND(E12='club records'!$N$12, F12&lt;='club records'!$O$12), AND(E12='club records'!$N$13, F12&lt;='club records'!$O$13), AND(E12='club records'!$N$14, F12&lt;='club records'!$O$14), AND(E12='club records'!$N$15, F12&lt;='club records'!$O$15))), "CR", " ")</f>
        <v xml:space="preserve"> </v>
      </c>
      <c r="AI12" s="7" t="str">
        <f>IF(AND(B12="pentathlon", OR(AND(E12='club records'!$N$21, F12&gt;='club records'!$O$21), AND(E12='club records'!$N$22, F12&gt;='club records'!$O$22),AND(E12='club records'!$N$23, F12&gt;='club records'!$O$23),AND(E12='club records'!$N$24, F12&gt;='club records'!$O$24))), "CR", " ")</f>
        <v xml:space="preserve"> </v>
      </c>
      <c r="AJ12" s="7" t="str">
        <f>IF(AND(B12="heptathlon", OR(AND(E12='club records'!$N$26, F12&gt;='club records'!$O$26), AND(E12='club records'!$N$27, F12&gt;='club records'!$O$27))), "CR", " ")</f>
        <v xml:space="preserve"> </v>
      </c>
    </row>
    <row r="13" spans="1:36" ht="15.75" customHeight="1" x14ac:dyDescent="0.35">
      <c r="A13" s="1" t="str">
        <f>E13</f>
        <v>U15</v>
      </c>
      <c r="B13" s="2">
        <v>60</v>
      </c>
      <c r="C13" s="1" t="s">
        <v>334</v>
      </c>
      <c r="D13" s="1" t="s">
        <v>335</v>
      </c>
      <c r="E13" s="11" t="s">
        <v>11</v>
      </c>
      <c r="F13" s="13">
        <v>8.36</v>
      </c>
      <c r="G13" s="16">
        <v>43800</v>
      </c>
      <c r="H13" s="1" t="s">
        <v>316</v>
      </c>
      <c r="I13" s="1" t="s">
        <v>328</v>
      </c>
      <c r="J13" s="7" t="str">
        <f>IF(OR(K13="CR", L13="CR", M13="CR", N13="CR", O13="CR", P13="CR", Q13="CR", R13="CR", S13="CR", T13="CR",U13="CR", V13="CR", W13="CR", X13="CR", Y13="CR", Z13="CR", AA13="CR", AB13="CR", AC13="CR", AD13="CR", AE13="CR", AF13="CR", AG13="CR", AH13="CR", AI13="CR", AJ13="CR"), "***CLUB RECORD***", "")</f>
        <v/>
      </c>
      <c r="K13" s="7" t="str">
        <f>IF(AND(B13=60, OR(AND(E13='club records'!$B$6, F13&lt;='club records'!$C$6), AND(E13='club records'!$B$7, F13&lt;='club records'!$C$7), AND(E13='club records'!$B$8, F13&lt;='club records'!$C$8), AND(E13='club records'!$B$9, F13&lt;='club records'!$C$9), AND(E13='club records'!$B$10, F13&lt;='club records'!$C$10))), "CR", " ")</f>
        <v xml:space="preserve"> </v>
      </c>
      <c r="L13" s="7" t="str">
        <f>IF(AND(B13=200, OR(AND(E13='club records'!$B$11, F13&lt;='club records'!$C$11), AND(E13='club records'!$B$12, F13&lt;='club records'!$C$12), AND(E13='club records'!$B$13, F13&lt;='club records'!$C$13), AND(E13='club records'!$B$14, F13&lt;='club records'!$C$14), AND(E13='club records'!$B$15, F13&lt;='club records'!$C$15))), "CR", " ")</f>
        <v xml:space="preserve"> </v>
      </c>
      <c r="M13" s="7" t="str">
        <f>IF(AND(B13=300, OR(AND(E13='club records'!$B$5, F13&lt;='club records'!$C$5), AND(E13='club records'!$B$16, F13&lt;='club records'!$C$16), AND(E13='club records'!$B$17, F13&lt;='club records'!$C$17))), "CR", " ")</f>
        <v xml:space="preserve"> </v>
      </c>
      <c r="N13" s="7" t="str">
        <f>IF(AND(B13=400, OR(AND(E13='club records'!$B$18, F13&lt;='club records'!$C$18), AND(E13='club records'!$B$19, F13&lt;='club records'!$C$19), AND(E13='club records'!$B$20, F13&lt;='club records'!$C$20), AND(E13='club records'!$B$21, F13&lt;='club records'!$C$21))), "CR", " ")</f>
        <v xml:space="preserve"> </v>
      </c>
      <c r="O13" s="7" t="str">
        <f>IF(AND(B13=800, OR(AND(E13='club records'!$B$22, F13&lt;='club records'!$C$22), AND(E13='club records'!$B$23, F13&lt;='club records'!$C$23), AND(E13='club records'!$B$24, F13&lt;='club records'!$C$24), AND(E13='club records'!$B$25, F13&lt;='club records'!$C$25), AND(E13='club records'!$B$26, F13&lt;='club records'!$C$26))), "CR", " ")</f>
        <v xml:space="preserve"> </v>
      </c>
      <c r="P13" s="7" t="str">
        <f>IF(AND(B13=1000, OR(AND(E13='club records'!$B$27, F13&lt;='club records'!$C$27), AND(E13='club records'!$B$28, F13&lt;='club records'!$C$28))), "CR", " ")</f>
        <v xml:space="preserve"> </v>
      </c>
      <c r="Q13" s="7" t="str">
        <f>IF(AND(B13=1500, OR(AND(E13='club records'!$B$29, F13&lt;='club records'!$C$29), AND(E13='club records'!$B$30, F13&lt;='club records'!$C$30), AND(E13='club records'!$B$31, F13&lt;='club records'!$C$31), AND(E13='club records'!$B$32, F13&lt;='club records'!$C$32), AND(E13='club records'!$B$33, F13&lt;='club records'!$C$33))), "CR", " ")</f>
        <v xml:space="preserve"> </v>
      </c>
      <c r="R13" s="7" t="str">
        <f>IF(AND(B13="1600 (Mile)",OR(AND(E13='club records'!$B$34,F13&lt;='club records'!$C$34),AND(E13='club records'!$B$35,F13&lt;='club records'!$C$35),AND(E13='club records'!$B$36,F13&lt;='club records'!$C$36),AND(E13='club records'!$B$37,F13&lt;='club records'!$C$37))),"CR"," ")</f>
        <v xml:space="preserve"> </v>
      </c>
      <c r="S13" s="7" t="str">
        <f>IF(AND(B13=3000, OR(AND(E13='club records'!$B$38, F13&lt;='club records'!$C$38), AND(E13='club records'!$B$39, F13&lt;='club records'!$C$39), AND(E13='club records'!$B$40, F13&lt;='club records'!$C$40), AND(E13='club records'!$B$41, F13&lt;='club records'!$C$41))), "CR", " ")</f>
        <v xml:space="preserve"> </v>
      </c>
      <c r="T13" s="7" t="str">
        <f>IF(AND(B13=5000, OR(AND(E13='club records'!$B$42, F13&lt;='club records'!$C$42), AND(E13='club records'!$B$43, F13&lt;='club records'!$C$43))), "CR", " ")</f>
        <v xml:space="preserve"> </v>
      </c>
      <c r="U13" s="6" t="str">
        <f>IF(AND(B13=10000, OR(AND(E13='club records'!$B$44, F13&lt;='club records'!$C$44), AND(E13='club records'!$B$45, F13&lt;='club records'!$C$45))), "CR", " ")</f>
        <v xml:space="preserve"> </v>
      </c>
      <c r="V13" s="6" t="str">
        <f>IF(AND(B13="high jump", OR(AND(E13='club records'!$F$1, F13&gt;='club records'!$G$1), AND(E13='club records'!$F$2, F13&gt;='club records'!$G$2), AND(E13='club records'!$F$3, F13&gt;='club records'!$G$3), AND(E13='club records'!$F$4, F13&gt;='club records'!$G$4), AND(E13='club records'!$F$5, F13&gt;='club records'!$G$5))), "CR", " ")</f>
        <v xml:space="preserve"> </v>
      </c>
      <c r="W13" s="6" t="str">
        <f>IF(AND(B13="long jump", OR(AND(E13='club records'!$F$6, F13&gt;='club records'!$G$6), AND(E13='club records'!$F$7, F13&gt;='club records'!$G$7), AND(E13='club records'!$F$8, F13&gt;='club records'!$G$8), AND(E13='club records'!$F$9, F13&gt;='club records'!$G$9), AND(E13='club records'!$F$10, F13&gt;='club records'!$G$10))), "CR", " ")</f>
        <v xml:space="preserve"> </v>
      </c>
      <c r="X13" s="6" t="str">
        <f>IF(AND(B13="triple jump", OR(AND(E13='club records'!$F$11, F13&gt;='club records'!$G$11), AND(E13='club records'!$F$12, F13&gt;='club records'!$G$12), AND(E13='club records'!$F$13, F13&gt;='club records'!$G$13), AND(E13='club records'!$F$14, F13&gt;='club records'!$G$14), AND(E13='club records'!$F$15, F13&gt;='club records'!$G$15))), "CR", " ")</f>
        <v xml:space="preserve"> </v>
      </c>
      <c r="Y13" s="6" t="str">
        <f>IF(AND(B13="pole vault", OR(AND(E13='club records'!$F$16, F13&gt;='club records'!$G$16), AND(E13='club records'!$F$17, F13&gt;='club records'!$G$17), AND(E13='club records'!$F$18, F13&gt;='club records'!$G$18), AND(E13='club records'!$F$19, F13&gt;='club records'!$G$19), AND(E13='club records'!$F$20, F13&gt;='club records'!$G$20))), "CR", " ")</f>
        <v xml:space="preserve"> </v>
      </c>
      <c r="Z13" s="6" t="str">
        <f>IF(AND(B13="shot 3", E13='club records'!$F$36, F13&gt;='club records'!$G$36), "CR", " ")</f>
        <v xml:space="preserve"> </v>
      </c>
      <c r="AA13" s="6" t="str">
        <f>IF(AND(B13="shot 4", E13='club records'!$F$37, F13&gt;='club records'!$G$37), "CR", " ")</f>
        <v xml:space="preserve"> </v>
      </c>
      <c r="AB13" s="6" t="str">
        <f>IF(AND(B13="shot 5", E13='club records'!$F$38, F13&gt;='club records'!$G$38), "CR", " ")</f>
        <v xml:space="preserve"> </v>
      </c>
      <c r="AC13" s="6" t="str">
        <f>IF(AND(B13="shot 6", E13='club records'!$F$39, F13&gt;='club records'!$G$39), "CR", " ")</f>
        <v xml:space="preserve"> </v>
      </c>
      <c r="AD13" s="6" t="str">
        <f>IF(AND(B13="shot 7.26", E13='club records'!$F$40, F13&gt;='club records'!$G$40), "CR", " ")</f>
        <v xml:space="preserve"> </v>
      </c>
      <c r="AE13" s="6" t="str">
        <f>IF(AND(B13="60H",OR(AND(E13='club records'!$J$1,F13&lt;='club records'!$K$1),AND(E13='club records'!$J$2,F13&lt;='club records'!$K$2),AND(E13='club records'!$J$3,F13&lt;='club records'!$K$3),AND(E13='club records'!$J$4,F13&lt;='club records'!$K$4),AND(E13='club records'!$J$5,F13&lt;='club records'!$K$5))),"CR"," ")</f>
        <v xml:space="preserve"> </v>
      </c>
      <c r="AF13" s="7" t="str">
        <f>IF(AND(B13="4x200", OR(AND(E13='club records'!$N$6, F13&lt;='club records'!$O$6), AND(E13='club records'!$N$7, F13&lt;='club records'!$O$7), AND(E13='club records'!$N$8, F13&lt;='club records'!$O$8), AND(E13='club records'!$N$9, F13&lt;='club records'!$O$9), AND(E13='club records'!$N$10, F13&lt;='club records'!$O$10))), "CR", " ")</f>
        <v xml:space="preserve"> </v>
      </c>
      <c r="AG13" s="7" t="str">
        <f>IF(AND(B13="4x300", AND(E13='club records'!$N$11, F13&lt;='club records'!$O$11)), "CR", " ")</f>
        <v xml:space="preserve"> </v>
      </c>
      <c r="AH13" s="7" t="str">
        <f>IF(AND(B13="4x400", OR(AND(E13='club records'!$N$12, F13&lt;='club records'!$O$12), AND(E13='club records'!$N$13, F13&lt;='club records'!$O$13), AND(E13='club records'!$N$14, F13&lt;='club records'!$O$14), AND(E13='club records'!$N$15, F13&lt;='club records'!$O$15))), "CR", " ")</f>
        <v xml:space="preserve"> </v>
      </c>
      <c r="AI13" s="7" t="str">
        <f>IF(AND(B13="pentathlon", OR(AND(E13='club records'!$N$21, F13&gt;='club records'!$O$21), AND(E13='club records'!$N$22, F13&gt;='club records'!$O$22),AND(E13='club records'!$N$23, F13&gt;='club records'!$O$23),AND(E13='club records'!$N$24, F13&gt;='club records'!$O$24))), "CR", " ")</f>
        <v xml:space="preserve"> </v>
      </c>
      <c r="AJ13" s="7" t="str">
        <f>IF(AND(B13="heptathlon", OR(AND(E13='club records'!$N$26, F13&gt;='club records'!$O$26), AND(E13='club records'!$N$27, F13&gt;='club records'!$O$27))), "CR", " ")</f>
        <v xml:space="preserve"> </v>
      </c>
    </row>
    <row r="14" spans="1:36" ht="15.75" customHeight="1" x14ac:dyDescent="0.35">
      <c r="A14" s="1" t="str">
        <f>E14</f>
        <v>U13</v>
      </c>
      <c r="B14" s="2">
        <v>60</v>
      </c>
      <c r="C14" s="1" t="s">
        <v>105</v>
      </c>
      <c r="D14" s="1" t="s">
        <v>106</v>
      </c>
      <c r="E14" s="11" t="s">
        <v>13</v>
      </c>
      <c r="F14" s="13">
        <v>9.3000000000000007</v>
      </c>
      <c r="G14" s="16">
        <v>43765</v>
      </c>
      <c r="H14" s="1" t="s">
        <v>316</v>
      </c>
      <c r="I14" s="1" t="s">
        <v>317</v>
      </c>
      <c r="J14" s="7" t="str">
        <f>IF(OR(K14="CR", L14="CR", M14="CR", N14="CR", O14="CR", P14="CR", Q14="CR", R14="CR", S14="CR", T14="CR",U14="CR", V14="CR", W14="CR", X14="CR", Y14="CR", Z14="CR", AA14="CR", AB14="CR", AC14="CR", AD14="CR", AE14="CR", AF14="CR", AG14="CR", AH14="CR", AI14="CR", AJ14="CR"), "***CLUB RECORD***", "")</f>
        <v/>
      </c>
      <c r="K14" s="7" t="str">
        <f>IF(AND(B14=60, OR(AND(E14='club records'!$B$6, F14&lt;='club records'!$C$6), AND(E14='club records'!$B$7, F14&lt;='club records'!$C$7), AND(E14='club records'!$B$8, F14&lt;='club records'!$C$8), AND(E14='club records'!$B$9, F14&lt;='club records'!$C$9), AND(E14='club records'!$B$10, F14&lt;='club records'!$C$10))), "CR", " ")</f>
        <v xml:space="preserve"> </v>
      </c>
      <c r="L14" s="7" t="str">
        <f>IF(AND(B14=200, OR(AND(E14='club records'!$B$11, F14&lt;='club records'!$C$11), AND(E14='club records'!$B$12, F14&lt;='club records'!$C$12), AND(E14='club records'!$B$13, F14&lt;='club records'!$C$13), AND(E14='club records'!$B$14, F14&lt;='club records'!$C$14), AND(E14='club records'!$B$15, F14&lt;='club records'!$C$15))), "CR", " ")</f>
        <v xml:space="preserve"> </v>
      </c>
      <c r="M14" s="7" t="str">
        <f>IF(AND(B14=300, OR(AND(E14='club records'!$B$5, F14&lt;='club records'!$C$5), AND(E14='club records'!$B$16, F14&lt;='club records'!$C$16), AND(E14='club records'!$B$17, F14&lt;='club records'!$C$17))), "CR", " ")</f>
        <v xml:space="preserve"> </v>
      </c>
      <c r="N14" s="7" t="str">
        <f>IF(AND(B14=400, OR(AND(E14='club records'!$B$18, F14&lt;='club records'!$C$18), AND(E14='club records'!$B$19, F14&lt;='club records'!$C$19), AND(E14='club records'!$B$20, F14&lt;='club records'!$C$20), AND(E14='club records'!$B$21, F14&lt;='club records'!$C$21))), "CR", " ")</f>
        <v xml:space="preserve"> </v>
      </c>
      <c r="O14" s="7" t="str">
        <f>IF(AND(B14=800, OR(AND(E14='club records'!$B$22, F14&lt;='club records'!$C$22), AND(E14='club records'!$B$23, F14&lt;='club records'!$C$23), AND(E14='club records'!$B$24, F14&lt;='club records'!$C$24), AND(E14='club records'!$B$25, F14&lt;='club records'!$C$25), AND(E14='club records'!$B$26, F14&lt;='club records'!$C$26))), "CR", " ")</f>
        <v xml:space="preserve"> </v>
      </c>
      <c r="P14" s="7" t="str">
        <f>IF(AND(B14=1000, OR(AND(E14='club records'!$B$27, F14&lt;='club records'!$C$27), AND(E14='club records'!$B$28, F14&lt;='club records'!$C$28))), "CR", " ")</f>
        <v xml:space="preserve"> </v>
      </c>
      <c r="Q14" s="7" t="str">
        <f>IF(AND(B14=1500, OR(AND(E14='club records'!$B$29, F14&lt;='club records'!$C$29), AND(E14='club records'!$B$30, F14&lt;='club records'!$C$30), AND(E14='club records'!$B$31, F14&lt;='club records'!$C$31), AND(E14='club records'!$B$32, F14&lt;='club records'!$C$32), AND(E14='club records'!$B$33, F14&lt;='club records'!$C$33))), "CR", " ")</f>
        <v xml:space="preserve"> </v>
      </c>
      <c r="R14" s="7" t="str">
        <f>IF(AND(B14="1600 (Mile)",OR(AND(E14='club records'!$B$34,F14&lt;='club records'!$C$34),AND(E14='club records'!$B$35,F14&lt;='club records'!$C$35),AND(E14='club records'!$B$36,F14&lt;='club records'!$C$36),AND(E14='club records'!$B$37,F14&lt;='club records'!$C$37))),"CR"," ")</f>
        <v xml:space="preserve"> </v>
      </c>
      <c r="S14" s="7" t="str">
        <f>IF(AND(B14=3000, OR(AND(E14='club records'!$B$38, F14&lt;='club records'!$C$38), AND(E14='club records'!$B$39, F14&lt;='club records'!$C$39), AND(E14='club records'!$B$40, F14&lt;='club records'!$C$40), AND(E14='club records'!$B$41, F14&lt;='club records'!$C$41))), "CR", " ")</f>
        <v xml:space="preserve"> </v>
      </c>
      <c r="T14" s="7" t="str">
        <f>IF(AND(B14=5000, OR(AND(E14='club records'!$B$42, F14&lt;='club records'!$C$42), AND(E14='club records'!$B$43, F14&lt;='club records'!$C$43))), "CR", " ")</f>
        <v xml:space="preserve"> </v>
      </c>
      <c r="U14" s="6" t="str">
        <f>IF(AND(B14=10000, OR(AND(E14='club records'!$B$44, F14&lt;='club records'!$C$44), AND(E14='club records'!$B$45, F14&lt;='club records'!$C$45))), "CR", " ")</f>
        <v xml:space="preserve"> </v>
      </c>
      <c r="V14" s="6" t="str">
        <f>IF(AND(B14="high jump", OR(AND(E14='club records'!$F$1, F14&gt;='club records'!$G$1), AND(E14='club records'!$F$2, F14&gt;='club records'!$G$2), AND(E14='club records'!$F$3, F14&gt;='club records'!$G$3), AND(E14='club records'!$F$4, F14&gt;='club records'!$G$4), AND(E14='club records'!$F$5, F14&gt;='club records'!$G$5))), "CR", " ")</f>
        <v xml:space="preserve"> </v>
      </c>
      <c r="W14" s="6" t="str">
        <f>IF(AND(B14="long jump", OR(AND(E14='club records'!$F$6, F14&gt;='club records'!$G$6), AND(E14='club records'!$F$7, F14&gt;='club records'!$G$7), AND(E14='club records'!$F$8, F14&gt;='club records'!$G$8), AND(E14='club records'!$F$9, F14&gt;='club records'!$G$9), AND(E14='club records'!$F$10, F14&gt;='club records'!$G$10))), "CR", " ")</f>
        <v xml:space="preserve"> </v>
      </c>
      <c r="X14" s="6" t="str">
        <f>IF(AND(B14="triple jump", OR(AND(E14='club records'!$F$11, F14&gt;='club records'!$G$11), AND(E14='club records'!$F$12, F14&gt;='club records'!$G$12), AND(E14='club records'!$F$13, F14&gt;='club records'!$G$13), AND(E14='club records'!$F$14, F14&gt;='club records'!$G$14), AND(E14='club records'!$F$15, F14&gt;='club records'!$G$15))), "CR", " ")</f>
        <v xml:space="preserve"> </v>
      </c>
      <c r="Y14" s="6" t="str">
        <f>IF(AND(B14="pole vault", OR(AND(E14='club records'!$F$16, F14&gt;='club records'!$G$16), AND(E14='club records'!$F$17, F14&gt;='club records'!$G$17), AND(E14='club records'!$F$18, F14&gt;='club records'!$G$18), AND(E14='club records'!$F$19, F14&gt;='club records'!$G$19), AND(E14='club records'!$F$20, F14&gt;='club records'!$G$20))), "CR", " ")</f>
        <v xml:space="preserve"> </v>
      </c>
      <c r="Z14" s="6" t="str">
        <f>IF(AND(B14="shot 3", E14='club records'!$F$36, F14&gt;='club records'!$G$36), "CR", " ")</f>
        <v xml:space="preserve"> </v>
      </c>
      <c r="AA14" s="6" t="str">
        <f>IF(AND(B14="shot 4", E14='club records'!$F$37, F14&gt;='club records'!$G$37), "CR", " ")</f>
        <v xml:space="preserve"> </v>
      </c>
      <c r="AB14" s="6" t="str">
        <f>IF(AND(B14="shot 5", E14='club records'!$F$38, F14&gt;='club records'!$G$38), "CR", " ")</f>
        <v xml:space="preserve"> </v>
      </c>
      <c r="AC14" s="6" t="str">
        <f>IF(AND(B14="shot 6", E14='club records'!$F$39, F14&gt;='club records'!$G$39), "CR", " ")</f>
        <v xml:space="preserve"> </v>
      </c>
      <c r="AD14" s="6" t="str">
        <f>IF(AND(B14="shot 7.26", E14='club records'!$F$40, F14&gt;='club records'!$G$40), "CR", " ")</f>
        <v xml:space="preserve"> </v>
      </c>
      <c r="AE14" s="6" t="str">
        <f>IF(AND(B14="60H",OR(AND(E14='club records'!$J$1,F14&lt;='club records'!$K$1),AND(E14='club records'!$J$2,F14&lt;='club records'!$K$2),AND(E14='club records'!$J$3,F14&lt;='club records'!$K$3),AND(E14='club records'!$J$4,F14&lt;='club records'!$K$4),AND(E14='club records'!$J$5,F14&lt;='club records'!$K$5))),"CR"," ")</f>
        <v xml:space="preserve"> </v>
      </c>
      <c r="AF14" s="7" t="str">
        <f>IF(AND(B14="4x200", OR(AND(E14='club records'!$N$6, F14&lt;='club records'!$O$6), AND(E14='club records'!$N$7, F14&lt;='club records'!$O$7), AND(E14='club records'!$N$8, F14&lt;='club records'!$O$8), AND(E14='club records'!$N$9, F14&lt;='club records'!$O$9), AND(E14='club records'!$N$10, F14&lt;='club records'!$O$10))), "CR", " ")</f>
        <v xml:space="preserve"> </v>
      </c>
      <c r="AG14" s="7" t="str">
        <f>IF(AND(B14="4x300", AND(E14='club records'!$N$11, F14&lt;='club records'!$O$11)), "CR", " ")</f>
        <v xml:space="preserve"> </v>
      </c>
      <c r="AH14" s="7" t="str">
        <f>IF(AND(B14="4x400", OR(AND(E14='club records'!$N$12, F14&lt;='club records'!$O$12), AND(E14='club records'!$N$13, F14&lt;='club records'!$O$13), AND(E14='club records'!$N$14, F14&lt;='club records'!$O$14), AND(E14='club records'!$N$15, F14&lt;='club records'!$O$15))), "CR", " ")</f>
        <v xml:space="preserve"> </v>
      </c>
      <c r="AI14" s="7" t="str">
        <f>IF(AND(B14="pentathlon", OR(AND(E14='club records'!$N$21, F14&gt;='club records'!$O$21), AND(E14='club records'!$N$22, F14&gt;='club records'!$O$22),AND(E14='club records'!$N$23, F14&gt;='club records'!$O$23),AND(E14='club records'!$N$24, F14&gt;='club records'!$O$24))), "CR", " ")</f>
        <v xml:space="preserve"> </v>
      </c>
      <c r="AJ14" s="7" t="str">
        <f>IF(AND(B14="heptathlon", OR(AND(E14='club records'!$N$26, F14&gt;='club records'!$O$26), AND(E14='club records'!$N$27, F14&gt;='club records'!$O$27))), "CR", " ")</f>
        <v xml:space="preserve"> </v>
      </c>
    </row>
    <row r="15" spans="1:36" ht="15.75" customHeight="1" x14ac:dyDescent="0.35">
      <c r="A15" s="1" t="str">
        <f>E15</f>
        <v>U13</v>
      </c>
      <c r="B15" s="2">
        <v>60</v>
      </c>
      <c r="C15" s="1" t="s">
        <v>101</v>
      </c>
      <c r="D15" s="1" t="s">
        <v>102</v>
      </c>
      <c r="E15" s="11" t="s">
        <v>13</v>
      </c>
      <c r="F15" s="13">
        <v>9.34</v>
      </c>
      <c r="G15" s="16">
        <v>43800</v>
      </c>
      <c r="H15" s="1" t="s">
        <v>316</v>
      </c>
      <c r="I15" s="1" t="s">
        <v>328</v>
      </c>
      <c r="J15" s="7" t="str">
        <f>IF(OR(K15="CR", L15="CR", M15="CR", N15="CR", O15="CR", P15="CR", Q15="CR", R15="CR", S15="CR", T15="CR",U15="CR", V15="CR", W15="CR", X15="CR", Y15="CR", Z15="CR", AA15="CR", AB15="CR", AC15="CR", AD15="CR", AE15="CR", AF15="CR", AG15="CR", AH15="CR", AI15="CR", AJ15="CR"), "***CLUB RECORD***", "")</f>
        <v/>
      </c>
      <c r="K15" s="7" t="str">
        <f>IF(AND(B15=60, OR(AND(E15='club records'!$B$6, F15&lt;='club records'!$C$6), AND(E15='club records'!$B$7, F15&lt;='club records'!$C$7), AND(E15='club records'!$B$8, F15&lt;='club records'!$C$8), AND(E15='club records'!$B$9, F15&lt;='club records'!$C$9), AND(E15='club records'!$B$10, F15&lt;='club records'!$C$10))), "CR", " ")</f>
        <v xml:space="preserve"> </v>
      </c>
      <c r="L15" s="7" t="str">
        <f>IF(AND(B15=200, OR(AND(E15='club records'!$B$11, F15&lt;='club records'!$C$11), AND(E15='club records'!$B$12, F15&lt;='club records'!$C$12), AND(E15='club records'!$B$13, F15&lt;='club records'!$C$13), AND(E15='club records'!$B$14, F15&lt;='club records'!$C$14), AND(E15='club records'!$B$15, F15&lt;='club records'!$C$15))), "CR", " ")</f>
        <v xml:space="preserve"> </v>
      </c>
      <c r="M15" s="7" t="str">
        <f>IF(AND(B15=300, OR(AND(E15='club records'!$B$5, F15&lt;='club records'!$C$5), AND(E15='club records'!$B$16, F15&lt;='club records'!$C$16), AND(E15='club records'!$B$17, F15&lt;='club records'!$C$17))), "CR", " ")</f>
        <v xml:space="preserve"> </v>
      </c>
      <c r="N15" s="7" t="str">
        <f>IF(AND(B15=400, OR(AND(E15='club records'!$B$18, F15&lt;='club records'!$C$18), AND(E15='club records'!$B$19, F15&lt;='club records'!$C$19), AND(E15='club records'!$B$20, F15&lt;='club records'!$C$20), AND(E15='club records'!$B$21, F15&lt;='club records'!$C$21))), "CR", " ")</f>
        <v xml:space="preserve"> </v>
      </c>
      <c r="O15" s="7" t="str">
        <f>IF(AND(B15=800, OR(AND(E15='club records'!$B$22, F15&lt;='club records'!$C$22), AND(E15='club records'!$B$23, F15&lt;='club records'!$C$23), AND(E15='club records'!$B$24, F15&lt;='club records'!$C$24), AND(E15='club records'!$B$25, F15&lt;='club records'!$C$25), AND(E15='club records'!$B$26, F15&lt;='club records'!$C$26))), "CR", " ")</f>
        <v xml:space="preserve"> </v>
      </c>
      <c r="P15" s="7" t="str">
        <f>IF(AND(B15=1000, OR(AND(E15='club records'!$B$27, F15&lt;='club records'!$C$27), AND(E15='club records'!$B$28, F15&lt;='club records'!$C$28))), "CR", " ")</f>
        <v xml:space="preserve"> </v>
      </c>
      <c r="Q15" s="7" t="str">
        <f>IF(AND(B15=1500, OR(AND(E15='club records'!$B$29, F15&lt;='club records'!$C$29), AND(E15='club records'!$B$30, F15&lt;='club records'!$C$30), AND(E15='club records'!$B$31, F15&lt;='club records'!$C$31), AND(E15='club records'!$B$32, F15&lt;='club records'!$C$32), AND(E15='club records'!$B$33, F15&lt;='club records'!$C$33))), "CR", " ")</f>
        <v xml:space="preserve"> </v>
      </c>
      <c r="R15" s="7" t="str">
        <f>IF(AND(B15="1600 (Mile)",OR(AND(E15='club records'!$B$34,F15&lt;='club records'!$C$34),AND(E15='club records'!$B$35,F15&lt;='club records'!$C$35),AND(E15='club records'!$B$36,F15&lt;='club records'!$C$36),AND(E15='club records'!$B$37,F15&lt;='club records'!$C$37))),"CR"," ")</f>
        <v xml:space="preserve"> </v>
      </c>
      <c r="S15" s="7" t="str">
        <f>IF(AND(B15=3000, OR(AND(E15='club records'!$B$38, F15&lt;='club records'!$C$38), AND(E15='club records'!$B$39, F15&lt;='club records'!$C$39), AND(E15='club records'!$B$40, F15&lt;='club records'!$C$40), AND(E15='club records'!$B$41, F15&lt;='club records'!$C$41))), "CR", " ")</f>
        <v xml:space="preserve"> </v>
      </c>
      <c r="T15" s="7" t="str">
        <f>IF(AND(B15=5000, OR(AND(E15='club records'!$B$42, F15&lt;='club records'!$C$42), AND(E15='club records'!$B$43, F15&lt;='club records'!$C$43))), "CR", " ")</f>
        <v xml:space="preserve"> </v>
      </c>
      <c r="U15" s="6" t="str">
        <f>IF(AND(B15=10000, OR(AND(E15='club records'!$B$44, F15&lt;='club records'!$C$44), AND(E15='club records'!$B$45, F15&lt;='club records'!$C$45))), "CR", " ")</f>
        <v xml:space="preserve"> </v>
      </c>
      <c r="V15" s="6" t="str">
        <f>IF(AND(B15="high jump", OR(AND(E15='club records'!$F$1, F15&gt;='club records'!$G$1), AND(E15='club records'!$F$2, F15&gt;='club records'!$G$2), AND(E15='club records'!$F$3, F15&gt;='club records'!$G$3), AND(E15='club records'!$F$4, F15&gt;='club records'!$G$4), AND(E15='club records'!$F$5, F15&gt;='club records'!$G$5))), "CR", " ")</f>
        <v xml:space="preserve"> </v>
      </c>
      <c r="W15" s="6" t="str">
        <f>IF(AND(B15="long jump", OR(AND(E15='club records'!$F$6, F15&gt;='club records'!$G$6), AND(E15='club records'!$F$7, F15&gt;='club records'!$G$7), AND(E15='club records'!$F$8, F15&gt;='club records'!$G$8), AND(E15='club records'!$F$9, F15&gt;='club records'!$G$9), AND(E15='club records'!$F$10, F15&gt;='club records'!$G$10))), "CR", " ")</f>
        <v xml:space="preserve"> </v>
      </c>
      <c r="X15" s="6" t="str">
        <f>IF(AND(B15="triple jump", OR(AND(E15='club records'!$F$11, F15&gt;='club records'!$G$11), AND(E15='club records'!$F$12, F15&gt;='club records'!$G$12), AND(E15='club records'!$F$13, F15&gt;='club records'!$G$13), AND(E15='club records'!$F$14, F15&gt;='club records'!$G$14), AND(E15='club records'!$F$15, F15&gt;='club records'!$G$15))), "CR", " ")</f>
        <v xml:space="preserve"> </v>
      </c>
      <c r="Y15" s="6" t="str">
        <f>IF(AND(B15="pole vault", OR(AND(E15='club records'!$F$16, F15&gt;='club records'!$G$16), AND(E15='club records'!$F$17, F15&gt;='club records'!$G$17), AND(E15='club records'!$F$18, F15&gt;='club records'!$G$18), AND(E15='club records'!$F$19, F15&gt;='club records'!$G$19), AND(E15='club records'!$F$20, F15&gt;='club records'!$G$20))), "CR", " ")</f>
        <v xml:space="preserve"> </v>
      </c>
      <c r="Z15" s="6" t="str">
        <f>IF(AND(B15="shot 3", E15='club records'!$F$36, F15&gt;='club records'!$G$36), "CR", " ")</f>
        <v xml:space="preserve"> </v>
      </c>
      <c r="AA15" s="6" t="str">
        <f>IF(AND(B15="shot 4", E15='club records'!$F$37, F15&gt;='club records'!$G$37), "CR", " ")</f>
        <v xml:space="preserve"> </v>
      </c>
      <c r="AB15" s="6" t="str">
        <f>IF(AND(B15="shot 5", E15='club records'!$F$38, F15&gt;='club records'!$G$38), "CR", " ")</f>
        <v xml:space="preserve"> </v>
      </c>
      <c r="AC15" s="6" t="str">
        <f>IF(AND(B15="shot 6", E15='club records'!$F$39, F15&gt;='club records'!$G$39), "CR", " ")</f>
        <v xml:space="preserve"> </v>
      </c>
      <c r="AD15" s="6" t="str">
        <f>IF(AND(B15="shot 7.26", E15='club records'!$F$40, F15&gt;='club records'!$G$40), "CR", " ")</f>
        <v xml:space="preserve"> </v>
      </c>
      <c r="AE15" s="6" t="str">
        <f>IF(AND(B15="60H",OR(AND(E15='club records'!$J$1,F15&lt;='club records'!$K$1),AND(E15='club records'!$J$2,F15&lt;='club records'!$K$2),AND(E15='club records'!$J$3,F15&lt;='club records'!$K$3),AND(E15='club records'!$J$4,F15&lt;='club records'!$K$4),AND(E15='club records'!$J$5,F15&lt;='club records'!$K$5))),"CR"," ")</f>
        <v xml:space="preserve"> </v>
      </c>
      <c r="AF15" s="7" t="str">
        <f>IF(AND(B15="4x200", OR(AND(E15='club records'!$N$6, F15&lt;='club records'!$O$6), AND(E15='club records'!$N$7, F15&lt;='club records'!$O$7), AND(E15='club records'!$N$8, F15&lt;='club records'!$O$8), AND(E15='club records'!$N$9, F15&lt;='club records'!$O$9), AND(E15='club records'!$N$10, F15&lt;='club records'!$O$10))), "CR", " ")</f>
        <v xml:space="preserve"> </v>
      </c>
      <c r="AG15" s="7" t="str">
        <f>IF(AND(B15="4x300", AND(E15='club records'!$N$11, F15&lt;='club records'!$O$11)), "CR", " ")</f>
        <v xml:space="preserve"> </v>
      </c>
      <c r="AH15" s="7" t="str">
        <f>IF(AND(B15="4x400", OR(AND(E15='club records'!$N$12, F15&lt;='club records'!$O$12), AND(E15='club records'!$N$13, F15&lt;='club records'!$O$13), AND(E15='club records'!$N$14, F15&lt;='club records'!$O$14), AND(E15='club records'!$N$15, F15&lt;='club records'!$O$15))), "CR", " ")</f>
        <v xml:space="preserve"> </v>
      </c>
      <c r="AI15" s="7" t="str">
        <f>IF(AND(B15="pentathlon", OR(AND(E15='club records'!$N$21, F15&gt;='club records'!$O$21), AND(E15='club records'!$N$22, F15&gt;='club records'!$O$22),AND(E15='club records'!$N$23, F15&gt;='club records'!$O$23),AND(E15='club records'!$N$24, F15&gt;='club records'!$O$24))), "CR", " ")</f>
        <v xml:space="preserve"> </v>
      </c>
      <c r="AJ15" s="7" t="str">
        <f>IF(AND(B15="heptathlon", OR(AND(E15='club records'!$N$26, F15&gt;='club records'!$O$26), AND(E15='club records'!$N$27, F15&gt;='club records'!$O$27))), "CR", " ")</f>
        <v xml:space="preserve"> </v>
      </c>
    </row>
    <row r="16" spans="1:36" ht="15.75" customHeight="1" x14ac:dyDescent="0.35">
      <c r="A16" s="1" t="str">
        <f>E16</f>
        <v>U11</v>
      </c>
      <c r="B16" s="2">
        <v>60</v>
      </c>
      <c r="C16" s="2" t="s">
        <v>267</v>
      </c>
      <c r="D16" s="1" t="s">
        <v>268</v>
      </c>
      <c r="E16" s="11" t="s">
        <v>19</v>
      </c>
      <c r="F16" s="13">
        <v>9.61</v>
      </c>
      <c r="G16" s="16">
        <v>43765</v>
      </c>
      <c r="H16" s="1" t="s">
        <v>316</v>
      </c>
      <c r="I16" s="1" t="s">
        <v>317</v>
      </c>
      <c r="J16" s="7" t="str">
        <f>IF(OR(K16="CR", L16="CR", M16="CR", N16="CR", O16="CR", P16="CR", Q16="CR", R16="CR", S16="CR", T16="CR",U16="CR", V16="CR", W16="CR", X16="CR", Y16="CR", Z16="CR", AA16="CR", AB16="CR", AC16="CR", AD16="CR", AE16="CR", AF16="CR", AG16="CR", AH16="CR", AI16="CR", AJ16="CR"), "***CLUB RECORD***", "")</f>
        <v/>
      </c>
      <c r="K16" s="7" t="str">
        <f>IF(AND(B16=60, OR(AND(E16='club records'!$B$6, F16&lt;='club records'!$C$6), AND(E16='club records'!$B$7, F16&lt;='club records'!$C$7), AND(E16='club records'!$B$8, F16&lt;='club records'!$C$8), AND(E16='club records'!$B$9, F16&lt;='club records'!$C$9), AND(E16='club records'!$B$10, F16&lt;='club records'!$C$10))), "CR", " ")</f>
        <v xml:space="preserve"> </v>
      </c>
      <c r="L16" s="7" t="str">
        <f>IF(AND(B16=200, OR(AND(E16='club records'!$B$11, F16&lt;='club records'!$C$11), AND(E16='club records'!$B$12, F16&lt;='club records'!$C$12), AND(E16='club records'!$B$13, F16&lt;='club records'!$C$13), AND(E16='club records'!$B$14, F16&lt;='club records'!$C$14), AND(E16='club records'!$B$15, F16&lt;='club records'!$C$15))), "CR", " ")</f>
        <v xml:space="preserve"> </v>
      </c>
      <c r="M16" s="7" t="str">
        <f>IF(AND(B16=300, OR(AND(E16='club records'!$B$5, F16&lt;='club records'!$C$5), AND(E16='club records'!$B$16, F16&lt;='club records'!$C$16), AND(E16='club records'!$B$17, F16&lt;='club records'!$C$17))), "CR", " ")</f>
        <v xml:space="preserve"> </v>
      </c>
      <c r="N16" s="7" t="str">
        <f>IF(AND(B16=400, OR(AND(E16='club records'!$B$18, F16&lt;='club records'!$C$18), AND(E16='club records'!$B$19, F16&lt;='club records'!$C$19), AND(E16='club records'!$B$20, F16&lt;='club records'!$C$20), AND(E16='club records'!$B$21, F16&lt;='club records'!$C$21))), "CR", " ")</f>
        <v xml:space="preserve"> </v>
      </c>
      <c r="O16" s="7" t="str">
        <f>IF(AND(B16=800, OR(AND(E16='club records'!$B$22, F16&lt;='club records'!$C$22), AND(E16='club records'!$B$23, F16&lt;='club records'!$C$23), AND(E16='club records'!$B$24, F16&lt;='club records'!$C$24), AND(E16='club records'!$B$25, F16&lt;='club records'!$C$25), AND(E16='club records'!$B$26, F16&lt;='club records'!$C$26))), "CR", " ")</f>
        <v xml:space="preserve"> </v>
      </c>
      <c r="P16" s="7" t="str">
        <f>IF(AND(B16=1000, OR(AND(E16='club records'!$B$27, F16&lt;='club records'!$C$27), AND(E16='club records'!$B$28, F16&lt;='club records'!$C$28))), "CR", " ")</f>
        <v xml:space="preserve"> </v>
      </c>
      <c r="Q16" s="7" t="str">
        <f>IF(AND(B16=1500, OR(AND(E16='club records'!$B$29, F16&lt;='club records'!$C$29), AND(E16='club records'!$B$30, F16&lt;='club records'!$C$30), AND(E16='club records'!$B$31, F16&lt;='club records'!$C$31), AND(E16='club records'!$B$32, F16&lt;='club records'!$C$32), AND(E16='club records'!$B$33, F16&lt;='club records'!$C$33))), "CR", " ")</f>
        <v xml:space="preserve"> </v>
      </c>
      <c r="R16" s="7" t="str">
        <f>IF(AND(B16="1600 (Mile)",OR(AND(E16='club records'!$B$34,F16&lt;='club records'!$C$34),AND(E16='club records'!$B$35,F16&lt;='club records'!$C$35),AND(E16='club records'!$B$36,F16&lt;='club records'!$C$36),AND(E16='club records'!$B$37,F16&lt;='club records'!$C$37))),"CR"," ")</f>
        <v xml:space="preserve"> </v>
      </c>
      <c r="S16" s="7" t="str">
        <f>IF(AND(B16=3000, OR(AND(E16='club records'!$B$38, F16&lt;='club records'!$C$38), AND(E16='club records'!$B$39, F16&lt;='club records'!$C$39), AND(E16='club records'!$B$40, F16&lt;='club records'!$C$40), AND(E16='club records'!$B$41, F16&lt;='club records'!$C$41))), "CR", " ")</f>
        <v xml:space="preserve"> </v>
      </c>
      <c r="T16" s="7" t="str">
        <f>IF(AND(B16=5000, OR(AND(E16='club records'!$B$42, F16&lt;='club records'!$C$42), AND(E16='club records'!$B$43, F16&lt;='club records'!$C$43))), "CR", " ")</f>
        <v xml:space="preserve"> </v>
      </c>
      <c r="U16" s="6" t="str">
        <f>IF(AND(B16=10000, OR(AND(E16='club records'!$B$44, F16&lt;='club records'!$C$44), AND(E16='club records'!$B$45, F16&lt;='club records'!$C$45))), "CR", " ")</f>
        <v xml:space="preserve"> </v>
      </c>
      <c r="V16" s="6" t="str">
        <f>IF(AND(B16="high jump", OR(AND(E16='club records'!$F$1, F16&gt;='club records'!$G$1), AND(E16='club records'!$F$2, F16&gt;='club records'!$G$2), AND(E16='club records'!$F$3, F16&gt;='club records'!$G$3), AND(E16='club records'!$F$4, F16&gt;='club records'!$G$4), AND(E16='club records'!$F$5, F16&gt;='club records'!$G$5))), "CR", " ")</f>
        <v xml:space="preserve"> </v>
      </c>
      <c r="W16" s="6" t="str">
        <f>IF(AND(B16="long jump", OR(AND(E16='club records'!$F$6, F16&gt;='club records'!$G$6), AND(E16='club records'!$F$7, F16&gt;='club records'!$G$7), AND(E16='club records'!$F$8, F16&gt;='club records'!$G$8), AND(E16='club records'!$F$9, F16&gt;='club records'!$G$9), AND(E16='club records'!$F$10, F16&gt;='club records'!$G$10))), "CR", " ")</f>
        <v xml:space="preserve"> </v>
      </c>
      <c r="X16" s="6" t="str">
        <f>IF(AND(B16="triple jump", OR(AND(E16='club records'!$F$11, F16&gt;='club records'!$G$11), AND(E16='club records'!$F$12, F16&gt;='club records'!$G$12), AND(E16='club records'!$F$13, F16&gt;='club records'!$G$13), AND(E16='club records'!$F$14, F16&gt;='club records'!$G$14), AND(E16='club records'!$F$15, F16&gt;='club records'!$G$15))), "CR", " ")</f>
        <v xml:space="preserve"> </v>
      </c>
      <c r="Y16" s="6" t="str">
        <f>IF(AND(B16="pole vault", OR(AND(E16='club records'!$F$16, F16&gt;='club records'!$G$16), AND(E16='club records'!$F$17, F16&gt;='club records'!$G$17), AND(E16='club records'!$F$18, F16&gt;='club records'!$G$18), AND(E16='club records'!$F$19, F16&gt;='club records'!$G$19), AND(E16='club records'!$F$20, F16&gt;='club records'!$G$20))), "CR", " ")</f>
        <v xml:space="preserve"> </v>
      </c>
      <c r="Z16" s="6" t="str">
        <f>IF(AND(B16="shot 3", E16='club records'!$F$36, F16&gt;='club records'!$G$36), "CR", " ")</f>
        <v xml:space="preserve"> </v>
      </c>
      <c r="AA16" s="6" t="str">
        <f>IF(AND(B16="shot 4", E16='club records'!$F$37, F16&gt;='club records'!$G$37), "CR", " ")</f>
        <v xml:space="preserve"> </v>
      </c>
      <c r="AB16" s="6" t="str">
        <f>IF(AND(B16="shot 5", E16='club records'!$F$38, F16&gt;='club records'!$G$38), "CR", " ")</f>
        <v xml:space="preserve"> </v>
      </c>
      <c r="AC16" s="6" t="str">
        <f>IF(AND(B16="shot 6", E16='club records'!$F$39, F16&gt;='club records'!$G$39), "CR", " ")</f>
        <v xml:space="preserve"> </v>
      </c>
      <c r="AD16" s="6" t="str">
        <f>IF(AND(B16="shot 7.26", E16='club records'!$F$40, F16&gt;='club records'!$G$40), "CR", " ")</f>
        <v xml:space="preserve"> </v>
      </c>
      <c r="AE16" s="6" t="str">
        <f>IF(AND(B16="60H",OR(AND(E16='club records'!$J$1,F16&lt;='club records'!$K$1),AND(E16='club records'!$J$2,F16&lt;='club records'!$K$2),AND(E16='club records'!$J$3,F16&lt;='club records'!$K$3),AND(E16='club records'!$J$4,F16&lt;='club records'!$K$4),AND(E16='club records'!$J$5,F16&lt;='club records'!$K$5))),"CR"," ")</f>
        <v xml:space="preserve"> </v>
      </c>
      <c r="AF16" s="7" t="str">
        <f>IF(AND(B16="4x200", OR(AND(E16='club records'!$N$6, F16&lt;='club records'!$O$6), AND(E16='club records'!$N$7, F16&lt;='club records'!$O$7), AND(E16='club records'!$N$8, F16&lt;='club records'!$O$8), AND(E16='club records'!$N$9, F16&lt;='club records'!$O$9), AND(E16='club records'!$N$10, F16&lt;='club records'!$O$10))), "CR", " ")</f>
        <v xml:space="preserve"> </v>
      </c>
      <c r="AG16" s="7" t="str">
        <f>IF(AND(B16="4x300", AND(E16='club records'!$N$11, F16&lt;='club records'!$O$11)), "CR", " ")</f>
        <v xml:space="preserve"> </v>
      </c>
      <c r="AH16" s="7" t="str">
        <f>IF(AND(B16="4x400", OR(AND(E16='club records'!$N$12, F16&lt;='club records'!$O$12), AND(E16='club records'!$N$13, F16&lt;='club records'!$O$13), AND(E16='club records'!$N$14, F16&lt;='club records'!$O$14), AND(E16='club records'!$N$15, F16&lt;='club records'!$O$15))), "CR", " ")</f>
        <v xml:space="preserve"> </v>
      </c>
      <c r="AI16" s="7" t="str">
        <f>IF(AND(B16="pentathlon", OR(AND(E16='club records'!$N$21, F16&gt;='club records'!$O$21), AND(E16='club records'!$N$22, F16&gt;='club records'!$O$22),AND(E16='club records'!$N$23, F16&gt;='club records'!$O$23),AND(E16='club records'!$N$24, F16&gt;='club records'!$O$24))), "CR", " ")</f>
        <v xml:space="preserve"> </v>
      </c>
      <c r="AJ16" s="7" t="str">
        <f>IF(AND(B16="heptathlon", OR(AND(E16='club records'!$N$26, F16&gt;='club records'!$O$26), AND(E16='club records'!$N$27, F16&gt;='club records'!$O$27))), "CR", " ")</f>
        <v xml:space="preserve"> </v>
      </c>
    </row>
    <row r="17" spans="1:36" ht="15.75" customHeight="1" x14ac:dyDescent="0.35">
      <c r="A17" s="1" t="str">
        <f>E17</f>
        <v>U11</v>
      </c>
      <c r="B17" s="2">
        <v>60</v>
      </c>
      <c r="C17" s="1" t="s">
        <v>360</v>
      </c>
      <c r="D17" s="1" t="s">
        <v>220</v>
      </c>
      <c r="E17" s="11" t="s">
        <v>19</v>
      </c>
      <c r="F17" s="13">
        <v>10.19</v>
      </c>
      <c r="G17" s="17">
        <v>43842</v>
      </c>
      <c r="H17" s="1" t="s">
        <v>316</v>
      </c>
      <c r="I17" s="1" t="s">
        <v>361</v>
      </c>
      <c r="J17" s="7" t="str">
        <f>IF(OR(K17="CR", L17="CR", M17="CR", N17="CR", O17="CR", P17="CR", Q17="CR", R17="CR", S17="CR", T17="CR",U17="CR", V17="CR", W17="CR", X17="CR", Y17="CR", Z17="CR", AA17="CR", AB17="CR", AC17="CR", AD17="CR", AE17="CR", AF17="CR", AG17="CR", AH17="CR", AI17="CR", AJ17="CR"), "***CLUB RECORD***", "")</f>
        <v/>
      </c>
      <c r="K17" s="7" t="str">
        <f>IF(AND(B17=60, OR(AND(E17='club records'!$B$6, F17&lt;='club records'!$C$6), AND(E17='club records'!$B$7, F17&lt;='club records'!$C$7), AND(E17='club records'!$B$8, F17&lt;='club records'!$C$8), AND(E17='club records'!$B$9, F17&lt;='club records'!$C$9), AND(E17='club records'!$B$10, F17&lt;='club records'!$C$10))), "CR", " ")</f>
        <v xml:space="preserve"> </v>
      </c>
      <c r="L17" s="7" t="str">
        <f>IF(AND(B17=200, OR(AND(E17='club records'!$B$11, F17&lt;='club records'!$C$11), AND(E17='club records'!$B$12, F17&lt;='club records'!$C$12), AND(E17='club records'!$B$13, F17&lt;='club records'!$C$13), AND(E17='club records'!$B$14, F17&lt;='club records'!$C$14), AND(E17='club records'!$B$15, F17&lt;='club records'!$C$15))), "CR", " ")</f>
        <v xml:space="preserve"> </v>
      </c>
      <c r="M17" s="7" t="str">
        <f>IF(AND(B17=300, OR(AND(E17='club records'!$B$5, F17&lt;='club records'!$C$5), AND(E17='club records'!$B$16, F17&lt;='club records'!$C$16), AND(E17='club records'!$B$17, F17&lt;='club records'!$C$17))), "CR", " ")</f>
        <v xml:space="preserve"> </v>
      </c>
      <c r="N17" s="7" t="str">
        <f>IF(AND(B17=400, OR(AND(E17='club records'!$B$18, F17&lt;='club records'!$C$18), AND(E17='club records'!$B$19, F17&lt;='club records'!$C$19), AND(E17='club records'!$B$20, F17&lt;='club records'!$C$20), AND(E17='club records'!$B$21, F17&lt;='club records'!$C$21))), "CR", " ")</f>
        <v xml:space="preserve"> </v>
      </c>
      <c r="O17" s="7" t="str">
        <f>IF(AND(B17=800, OR(AND(E17='club records'!$B$22, F17&lt;='club records'!$C$22), AND(E17='club records'!$B$23, F17&lt;='club records'!$C$23), AND(E17='club records'!$B$24, F17&lt;='club records'!$C$24), AND(E17='club records'!$B$25, F17&lt;='club records'!$C$25), AND(E17='club records'!$B$26, F17&lt;='club records'!$C$26))), "CR", " ")</f>
        <v xml:space="preserve"> </v>
      </c>
      <c r="P17" s="7" t="str">
        <f>IF(AND(B17=1000, OR(AND(E17='club records'!$B$27, F17&lt;='club records'!$C$27), AND(E17='club records'!$B$28, F17&lt;='club records'!$C$28))), "CR", " ")</f>
        <v xml:space="preserve"> </v>
      </c>
      <c r="Q17" s="7" t="str">
        <f>IF(AND(B17=1500, OR(AND(E17='club records'!$B$29, F17&lt;='club records'!$C$29), AND(E17='club records'!$B$30, F17&lt;='club records'!$C$30), AND(E17='club records'!$B$31, F17&lt;='club records'!$C$31), AND(E17='club records'!$B$32, F17&lt;='club records'!$C$32), AND(E17='club records'!$B$33, F17&lt;='club records'!$C$33))), "CR", " ")</f>
        <v xml:space="preserve"> </v>
      </c>
      <c r="R17" s="7" t="str">
        <f>IF(AND(B17="1600 (Mile)",OR(AND(E17='club records'!$B$34,F17&lt;='club records'!$C$34),AND(E17='club records'!$B$35,F17&lt;='club records'!$C$35),AND(E17='club records'!$B$36,F17&lt;='club records'!$C$36),AND(E17='club records'!$B$37,F17&lt;='club records'!$C$37))),"CR"," ")</f>
        <v xml:space="preserve"> </v>
      </c>
      <c r="S17" s="7" t="str">
        <f>IF(AND(B17=3000, OR(AND(E17='club records'!$B$38, F17&lt;='club records'!$C$38), AND(E17='club records'!$B$39, F17&lt;='club records'!$C$39), AND(E17='club records'!$B$40, F17&lt;='club records'!$C$40), AND(E17='club records'!$B$41, F17&lt;='club records'!$C$41))), "CR", " ")</f>
        <v xml:space="preserve"> </v>
      </c>
      <c r="T17" s="7" t="str">
        <f>IF(AND(B17=5000, OR(AND(E17='club records'!$B$42, F17&lt;='club records'!$C$42), AND(E17='club records'!$B$43, F17&lt;='club records'!$C$43))), "CR", " ")</f>
        <v xml:space="preserve"> </v>
      </c>
      <c r="U17" s="6" t="str">
        <f>IF(AND(B17=10000, OR(AND(E17='club records'!$B$44, F17&lt;='club records'!$C$44), AND(E17='club records'!$B$45, F17&lt;='club records'!$C$45))), "CR", " ")</f>
        <v xml:space="preserve"> </v>
      </c>
      <c r="V17" s="6" t="str">
        <f>IF(AND(B17="high jump", OR(AND(E17='club records'!$F$1, F17&gt;='club records'!$G$1), AND(E17='club records'!$F$2, F17&gt;='club records'!$G$2), AND(E17='club records'!$F$3, F17&gt;='club records'!$G$3), AND(E17='club records'!$F$4, F17&gt;='club records'!$G$4), AND(E17='club records'!$F$5, F17&gt;='club records'!$G$5))), "CR", " ")</f>
        <v xml:space="preserve"> </v>
      </c>
      <c r="W17" s="6" t="str">
        <f>IF(AND(B17="long jump", OR(AND(E17='club records'!$F$6, F17&gt;='club records'!$G$6), AND(E17='club records'!$F$7, F17&gt;='club records'!$G$7), AND(E17='club records'!$F$8, F17&gt;='club records'!$G$8), AND(E17='club records'!$F$9, F17&gt;='club records'!$G$9), AND(E17='club records'!$F$10, F17&gt;='club records'!$G$10))), "CR", " ")</f>
        <v xml:space="preserve"> </v>
      </c>
      <c r="X17" s="6" t="str">
        <f>IF(AND(B17="triple jump", OR(AND(E17='club records'!$F$11, F17&gt;='club records'!$G$11), AND(E17='club records'!$F$12, F17&gt;='club records'!$G$12), AND(E17='club records'!$F$13, F17&gt;='club records'!$G$13), AND(E17='club records'!$F$14, F17&gt;='club records'!$G$14), AND(E17='club records'!$F$15, F17&gt;='club records'!$G$15))), "CR", " ")</f>
        <v xml:space="preserve"> </v>
      </c>
      <c r="Y17" s="6" t="str">
        <f>IF(AND(B17="pole vault", OR(AND(E17='club records'!$F$16, F17&gt;='club records'!$G$16), AND(E17='club records'!$F$17, F17&gt;='club records'!$G$17), AND(E17='club records'!$F$18, F17&gt;='club records'!$G$18), AND(E17='club records'!$F$19, F17&gt;='club records'!$G$19), AND(E17='club records'!$F$20, F17&gt;='club records'!$G$20))), "CR", " ")</f>
        <v xml:space="preserve"> </v>
      </c>
      <c r="Z17" s="6" t="str">
        <f>IF(AND(B17="shot 3", E17='club records'!$F$36, F17&gt;='club records'!$G$36), "CR", " ")</f>
        <v xml:space="preserve"> </v>
      </c>
      <c r="AA17" s="6" t="str">
        <f>IF(AND(B17="shot 4", E17='club records'!$F$37, F17&gt;='club records'!$G$37), "CR", " ")</f>
        <v xml:space="preserve"> </v>
      </c>
      <c r="AB17" s="6" t="str">
        <f>IF(AND(B17="shot 5", E17='club records'!$F$38, F17&gt;='club records'!$G$38), "CR", " ")</f>
        <v xml:space="preserve"> </v>
      </c>
      <c r="AC17" s="6" t="str">
        <f>IF(AND(B17="shot 6", E17='club records'!$F$39, F17&gt;='club records'!$G$39), "CR", " ")</f>
        <v xml:space="preserve"> </v>
      </c>
      <c r="AD17" s="6" t="str">
        <f>IF(AND(B17="shot 7.26", E17='club records'!$F$40, F17&gt;='club records'!$G$40), "CR", " ")</f>
        <v xml:space="preserve"> </v>
      </c>
      <c r="AE17" s="6" t="str">
        <f>IF(AND(B17="60H",OR(AND(E17='club records'!$J$1,F17&lt;='club records'!$K$1),AND(E17='club records'!$J$2,F17&lt;='club records'!$K$2),AND(E17='club records'!$J$3,F17&lt;='club records'!$K$3),AND(E17='club records'!$J$4,F17&lt;='club records'!$K$4),AND(E17='club records'!$J$5,F17&lt;='club records'!$K$5))),"CR"," ")</f>
        <v xml:space="preserve"> </v>
      </c>
      <c r="AF17" s="7" t="str">
        <f>IF(AND(B17="4x200", OR(AND(E17='club records'!$N$6, F17&lt;='club records'!$O$6), AND(E17='club records'!$N$7, F17&lt;='club records'!$O$7), AND(E17='club records'!$N$8, F17&lt;='club records'!$O$8), AND(E17='club records'!$N$9, F17&lt;='club records'!$O$9), AND(E17='club records'!$N$10, F17&lt;='club records'!$O$10))), "CR", " ")</f>
        <v xml:space="preserve"> </v>
      </c>
      <c r="AG17" s="7" t="str">
        <f>IF(AND(B17="4x300", AND(E17='club records'!$N$11, F17&lt;='club records'!$O$11)), "CR", " ")</f>
        <v xml:space="preserve"> </v>
      </c>
      <c r="AH17" s="7" t="str">
        <f>IF(AND(B17="4x400", OR(AND(E17='club records'!$N$12, F17&lt;='club records'!$O$12), AND(E17='club records'!$N$13, F17&lt;='club records'!$O$13), AND(E17='club records'!$N$14, F17&lt;='club records'!$O$14), AND(E17='club records'!$N$15, F17&lt;='club records'!$O$15))), "CR", " ")</f>
        <v xml:space="preserve"> </v>
      </c>
      <c r="AI17" s="7" t="str">
        <f>IF(AND(B17="pentathlon", OR(AND(E17='club records'!$N$21, F17&gt;='club records'!$O$21), AND(E17='club records'!$N$22, F17&gt;='club records'!$O$22),AND(E17='club records'!$N$23, F17&gt;='club records'!$O$23),AND(E17='club records'!$N$24, F17&gt;='club records'!$O$24))), "CR", " ")</f>
        <v xml:space="preserve"> </v>
      </c>
      <c r="AJ17" s="7" t="str">
        <f>IF(AND(B17="heptathlon", OR(AND(E17='club records'!$N$26, F17&gt;='club records'!$O$26), AND(E17='club records'!$N$27, F17&gt;='club records'!$O$27))), "CR", " ")</f>
        <v xml:space="preserve"> </v>
      </c>
    </row>
    <row r="18" spans="1:36" ht="15.75" customHeight="1" x14ac:dyDescent="0.35">
      <c r="A18" s="1" t="str">
        <f>E18</f>
        <v>U11</v>
      </c>
      <c r="B18" s="2">
        <v>60</v>
      </c>
      <c r="C18" s="1" t="s">
        <v>94</v>
      </c>
      <c r="D18" s="1" t="s">
        <v>175</v>
      </c>
      <c r="E18" s="11" t="s">
        <v>19</v>
      </c>
      <c r="F18" s="13">
        <v>10.85</v>
      </c>
      <c r="G18" s="16">
        <v>43800</v>
      </c>
      <c r="H18" s="1" t="s">
        <v>316</v>
      </c>
      <c r="I18" s="1" t="s">
        <v>328</v>
      </c>
      <c r="J18" s="7" t="str">
        <f>IF(OR(K18="CR", L18="CR", M18="CR", N18="CR", O18="CR", P18="CR", Q18="CR", R18="CR", S18="CR", T18="CR",U18="CR", V18="CR", W18="CR", X18="CR", Y18="CR", Z18="CR", AA18="CR", AB18="CR", AC18="CR", AD18="CR", AE18="CR", AF18="CR", AG18="CR", AH18="CR", AI18="CR", AJ18="CR"), "***CLUB RECORD***", "")</f>
        <v/>
      </c>
      <c r="K18" s="7" t="str">
        <f>IF(AND(B18=60, OR(AND(E18='club records'!$B$6, F18&lt;='club records'!$C$6), AND(E18='club records'!$B$7, F18&lt;='club records'!$C$7), AND(E18='club records'!$B$8, F18&lt;='club records'!$C$8), AND(E18='club records'!$B$9, F18&lt;='club records'!$C$9), AND(E18='club records'!$B$10, F18&lt;='club records'!$C$10))), "CR", " ")</f>
        <v xml:space="preserve"> </v>
      </c>
      <c r="L18" s="7" t="str">
        <f>IF(AND(B18=200, OR(AND(E18='club records'!$B$11, F18&lt;='club records'!$C$11), AND(E18='club records'!$B$12, F18&lt;='club records'!$C$12), AND(E18='club records'!$B$13, F18&lt;='club records'!$C$13), AND(E18='club records'!$B$14, F18&lt;='club records'!$C$14), AND(E18='club records'!$B$15, F18&lt;='club records'!$C$15))), "CR", " ")</f>
        <v xml:space="preserve"> </v>
      </c>
      <c r="M18" s="7" t="str">
        <f>IF(AND(B18=300, OR(AND(E18='club records'!$B$5, F18&lt;='club records'!$C$5), AND(E18='club records'!$B$16, F18&lt;='club records'!$C$16), AND(E18='club records'!$B$17, F18&lt;='club records'!$C$17))), "CR", " ")</f>
        <v xml:space="preserve"> </v>
      </c>
      <c r="N18" s="7" t="str">
        <f>IF(AND(B18=400, OR(AND(E18='club records'!$B$18, F18&lt;='club records'!$C$18), AND(E18='club records'!$B$19, F18&lt;='club records'!$C$19), AND(E18='club records'!$B$20, F18&lt;='club records'!$C$20), AND(E18='club records'!$B$21, F18&lt;='club records'!$C$21))), "CR", " ")</f>
        <v xml:space="preserve"> </v>
      </c>
      <c r="O18" s="7" t="str">
        <f>IF(AND(B18=800, OR(AND(E18='club records'!$B$22, F18&lt;='club records'!$C$22), AND(E18='club records'!$B$23, F18&lt;='club records'!$C$23), AND(E18='club records'!$B$24, F18&lt;='club records'!$C$24), AND(E18='club records'!$B$25, F18&lt;='club records'!$C$25), AND(E18='club records'!$B$26, F18&lt;='club records'!$C$26))), "CR", " ")</f>
        <v xml:space="preserve"> </v>
      </c>
      <c r="P18" s="7" t="str">
        <f>IF(AND(B18=1000, OR(AND(E18='club records'!$B$27, F18&lt;='club records'!$C$27), AND(E18='club records'!$B$28, F18&lt;='club records'!$C$28))), "CR", " ")</f>
        <v xml:space="preserve"> </v>
      </c>
      <c r="Q18" s="7" t="str">
        <f>IF(AND(B18=1500, OR(AND(E18='club records'!$B$29, F18&lt;='club records'!$C$29), AND(E18='club records'!$B$30, F18&lt;='club records'!$C$30), AND(E18='club records'!$B$31, F18&lt;='club records'!$C$31), AND(E18='club records'!$B$32, F18&lt;='club records'!$C$32), AND(E18='club records'!$B$33, F18&lt;='club records'!$C$33))), "CR", " ")</f>
        <v xml:space="preserve"> </v>
      </c>
      <c r="R18" s="7" t="str">
        <f>IF(AND(B18="1600 (Mile)",OR(AND(E18='club records'!$B$34,F18&lt;='club records'!$C$34),AND(E18='club records'!$B$35,F18&lt;='club records'!$C$35),AND(E18='club records'!$B$36,F18&lt;='club records'!$C$36),AND(E18='club records'!$B$37,F18&lt;='club records'!$C$37))),"CR"," ")</f>
        <v xml:space="preserve"> </v>
      </c>
      <c r="S18" s="7" t="str">
        <f>IF(AND(B18=3000, OR(AND(E18='club records'!$B$38, F18&lt;='club records'!$C$38), AND(E18='club records'!$B$39, F18&lt;='club records'!$C$39), AND(E18='club records'!$B$40, F18&lt;='club records'!$C$40), AND(E18='club records'!$B$41, F18&lt;='club records'!$C$41))), "CR", " ")</f>
        <v xml:space="preserve"> </v>
      </c>
      <c r="T18" s="7" t="str">
        <f>IF(AND(B18=5000, OR(AND(E18='club records'!$B$42, F18&lt;='club records'!$C$42), AND(E18='club records'!$B$43, F18&lt;='club records'!$C$43))), "CR", " ")</f>
        <v xml:space="preserve"> </v>
      </c>
      <c r="U18" s="6" t="str">
        <f>IF(AND(B18=10000, OR(AND(E18='club records'!$B$44, F18&lt;='club records'!$C$44), AND(E18='club records'!$B$45, F18&lt;='club records'!$C$45))), "CR", " ")</f>
        <v xml:space="preserve"> </v>
      </c>
      <c r="V18" s="6" t="str">
        <f>IF(AND(B18="high jump", OR(AND(E18='club records'!$F$1, F18&gt;='club records'!$G$1), AND(E18='club records'!$F$2, F18&gt;='club records'!$G$2), AND(E18='club records'!$F$3, F18&gt;='club records'!$G$3), AND(E18='club records'!$F$4, F18&gt;='club records'!$G$4), AND(E18='club records'!$F$5, F18&gt;='club records'!$G$5))), "CR", " ")</f>
        <v xml:space="preserve"> </v>
      </c>
      <c r="W18" s="6" t="str">
        <f>IF(AND(B18="long jump", OR(AND(E18='club records'!$F$6, F18&gt;='club records'!$G$6), AND(E18='club records'!$F$7, F18&gt;='club records'!$G$7), AND(E18='club records'!$F$8, F18&gt;='club records'!$G$8), AND(E18='club records'!$F$9, F18&gt;='club records'!$G$9), AND(E18='club records'!$F$10, F18&gt;='club records'!$G$10))), "CR", " ")</f>
        <v xml:space="preserve"> </v>
      </c>
      <c r="X18" s="6" t="str">
        <f>IF(AND(B18="triple jump", OR(AND(E18='club records'!$F$11, F18&gt;='club records'!$G$11), AND(E18='club records'!$F$12, F18&gt;='club records'!$G$12), AND(E18='club records'!$F$13, F18&gt;='club records'!$G$13), AND(E18='club records'!$F$14, F18&gt;='club records'!$G$14), AND(E18='club records'!$F$15, F18&gt;='club records'!$G$15))), "CR", " ")</f>
        <v xml:space="preserve"> </v>
      </c>
      <c r="Y18" s="6" t="str">
        <f>IF(AND(B18="pole vault", OR(AND(E18='club records'!$F$16, F18&gt;='club records'!$G$16), AND(E18='club records'!$F$17, F18&gt;='club records'!$G$17), AND(E18='club records'!$F$18, F18&gt;='club records'!$G$18), AND(E18='club records'!$F$19, F18&gt;='club records'!$G$19), AND(E18='club records'!$F$20, F18&gt;='club records'!$G$20))), "CR", " ")</f>
        <v xml:space="preserve"> </v>
      </c>
      <c r="Z18" s="6" t="str">
        <f>IF(AND(B18="shot 3", E18='club records'!$F$36, F18&gt;='club records'!$G$36), "CR", " ")</f>
        <v xml:space="preserve"> </v>
      </c>
      <c r="AA18" s="6" t="str">
        <f>IF(AND(B18="shot 4", E18='club records'!$F$37, F18&gt;='club records'!$G$37), "CR", " ")</f>
        <v xml:space="preserve"> </v>
      </c>
      <c r="AB18" s="6" t="str">
        <f>IF(AND(B18="shot 5", E18='club records'!$F$38, F18&gt;='club records'!$G$38), "CR", " ")</f>
        <v xml:space="preserve"> </v>
      </c>
      <c r="AC18" s="6" t="str">
        <f>IF(AND(B18="shot 6", E18='club records'!$F$39, F18&gt;='club records'!$G$39), "CR", " ")</f>
        <v xml:space="preserve"> </v>
      </c>
      <c r="AD18" s="6" t="str">
        <f>IF(AND(B18="shot 7.26", E18='club records'!$F$40, F18&gt;='club records'!$G$40), "CR", " ")</f>
        <v xml:space="preserve"> </v>
      </c>
      <c r="AE18" s="6" t="str">
        <f>IF(AND(B18="60H",OR(AND(E18='club records'!$J$1,F18&lt;='club records'!$K$1),AND(E18='club records'!$J$2,F18&lt;='club records'!$K$2),AND(E18='club records'!$J$3,F18&lt;='club records'!$K$3),AND(E18='club records'!$J$4,F18&lt;='club records'!$K$4),AND(E18='club records'!$J$5,F18&lt;='club records'!$K$5))),"CR"," ")</f>
        <v xml:space="preserve"> </v>
      </c>
      <c r="AF18" s="7" t="str">
        <f>IF(AND(B18="4x200", OR(AND(E18='club records'!$N$6, F18&lt;='club records'!$O$6), AND(E18='club records'!$N$7, F18&lt;='club records'!$O$7), AND(E18='club records'!$N$8, F18&lt;='club records'!$O$8), AND(E18='club records'!$N$9, F18&lt;='club records'!$O$9), AND(E18='club records'!$N$10, F18&lt;='club records'!$O$10))), "CR", " ")</f>
        <v xml:space="preserve"> </v>
      </c>
      <c r="AG18" s="7" t="str">
        <f>IF(AND(B18="4x300", AND(E18='club records'!$N$11, F18&lt;='club records'!$O$11)), "CR", " ")</f>
        <v xml:space="preserve"> </v>
      </c>
      <c r="AH18" s="7" t="str">
        <f>IF(AND(B18="4x400", OR(AND(E18='club records'!$N$12, F18&lt;='club records'!$O$12), AND(E18='club records'!$N$13, F18&lt;='club records'!$O$13), AND(E18='club records'!$N$14, F18&lt;='club records'!$O$14), AND(E18='club records'!$N$15, F18&lt;='club records'!$O$15))), "CR", " ")</f>
        <v xml:space="preserve"> </v>
      </c>
      <c r="AI18" s="7" t="str">
        <f>IF(AND(B18="pentathlon", OR(AND(E18='club records'!$N$21, F18&gt;='club records'!$O$21), AND(E18='club records'!$N$22, F18&gt;='club records'!$O$22),AND(E18='club records'!$N$23, F18&gt;='club records'!$O$23),AND(E18='club records'!$N$24, F18&gt;='club records'!$O$24))), "CR", " ")</f>
        <v xml:space="preserve"> </v>
      </c>
      <c r="AJ18" s="7" t="str">
        <f>IF(AND(B18="heptathlon", OR(AND(E18='club records'!$N$26, F18&gt;='club records'!$O$26), AND(E18='club records'!$N$27, F18&gt;='club records'!$O$27))), "CR", " ")</f>
        <v xml:space="preserve"> </v>
      </c>
    </row>
    <row r="19" spans="1:36" ht="15.75" customHeight="1" x14ac:dyDescent="0.35">
      <c r="A19" s="1" t="s">
        <v>12</v>
      </c>
      <c r="B19" s="2">
        <v>200</v>
      </c>
      <c r="C19" s="1" t="s">
        <v>39</v>
      </c>
      <c r="D19" s="1" t="s">
        <v>40</v>
      </c>
      <c r="E19" s="11" t="s">
        <v>12</v>
      </c>
      <c r="F19" s="13">
        <v>22.6</v>
      </c>
      <c r="G19" s="16">
        <v>43842</v>
      </c>
      <c r="H19" s="1" t="s">
        <v>316</v>
      </c>
      <c r="I19" s="1" t="s">
        <v>361</v>
      </c>
      <c r="J19" s="7" t="str">
        <f>IF(OR(K19="CR", L19="CR", M19="CR", N19="CR", O19="CR", P19="CR", Q19="CR", R19="CR", S19="CR", T19="CR",U19="CR", V19="CR", W19="CR", X19="CR", Y19="CR", Z19="CR", AA19="CR", AB19="CR", AC19="CR", AD19="CR", AE19="CR", AF19="CR", AG19="CR", AH19="CR", AI19="CR", AJ19="CR"), "***CLUB RECORD***", "")</f>
        <v/>
      </c>
      <c r="K19" s="7" t="str">
        <f>IF(AND(B19=60, OR(AND(E19='club records'!$B$6, F19&lt;='club records'!$C$6), AND(E19='club records'!$B$7, F19&lt;='club records'!$C$7), AND(E19='club records'!$B$8, F19&lt;='club records'!$C$8), AND(E19='club records'!$B$9, F19&lt;='club records'!$C$9), AND(E19='club records'!$B$10, F19&lt;='club records'!$C$10))), "CR", " ")</f>
        <v xml:space="preserve"> </v>
      </c>
      <c r="L19" s="7" t="str">
        <f>IF(AND(B19=200, OR(AND(E19='club records'!$B$11, F19&lt;='club records'!$C$11), AND(E19='club records'!$B$12, F19&lt;='club records'!$C$12), AND(E19='club records'!$B$13, F19&lt;='club records'!$C$13), AND(E19='club records'!$B$14, F19&lt;='club records'!$C$14), AND(E19='club records'!$B$15, F19&lt;='club records'!$C$15))), "CR", " ")</f>
        <v xml:space="preserve"> </v>
      </c>
      <c r="M19" s="7" t="str">
        <f>IF(AND(B19=300, OR(AND(E19='club records'!$B$5, F19&lt;='club records'!$C$5), AND(E19='club records'!$B$16, F19&lt;='club records'!$C$16), AND(E19='club records'!$B$17, F19&lt;='club records'!$C$17))), "CR", " ")</f>
        <v xml:space="preserve"> </v>
      </c>
      <c r="N19" s="7" t="str">
        <f>IF(AND(B19=400, OR(AND(E19='club records'!$B$18, F19&lt;='club records'!$C$18), AND(E19='club records'!$B$19, F19&lt;='club records'!$C$19), AND(E19='club records'!$B$20, F19&lt;='club records'!$C$20), AND(E19='club records'!$B$21, F19&lt;='club records'!$C$21))), "CR", " ")</f>
        <v xml:space="preserve"> </v>
      </c>
      <c r="O19" s="7" t="str">
        <f>IF(AND(B19=800, OR(AND(E19='club records'!$B$22, F19&lt;='club records'!$C$22), AND(E19='club records'!$B$23, F19&lt;='club records'!$C$23), AND(E19='club records'!$B$24, F19&lt;='club records'!$C$24), AND(E19='club records'!$B$25, F19&lt;='club records'!$C$25), AND(E19='club records'!$B$26, F19&lt;='club records'!$C$26))), "CR", " ")</f>
        <v xml:space="preserve"> </v>
      </c>
      <c r="P19" s="7" t="str">
        <f>IF(AND(B19=1000, OR(AND(E19='club records'!$B$27, F19&lt;='club records'!$C$27), AND(E19='club records'!$B$28, F19&lt;='club records'!$C$28))), "CR", " ")</f>
        <v xml:space="preserve"> </v>
      </c>
      <c r="Q19" s="7" t="str">
        <f>IF(AND(B19=1500, OR(AND(E19='club records'!$B$29, F19&lt;='club records'!$C$29), AND(E19='club records'!$B$30, F19&lt;='club records'!$C$30), AND(E19='club records'!$B$31, F19&lt;='club records'!$C$31), AND(E19='club records'!$B$32, F19&lt;='club records'!$C$32), AND(E19='club records'!$B$33, F19&lt;='club records'!$C$33))), "CR", " ")</f>
        <v xml:space="preserve"> </v>
      </c>
      <c r="R19" s="7" t="str">
        <f>IF(AND(B19="1600 (Mile)",OR(AND(E19='club records'!$B$34,F19&lt;='club records'!$C$34),AND(E19='club records'!$B$35,F19&lt;='club records'!$C$35),AND(E19='club records'!$B$36,F19&lt;='club records'!$C$36),AND(E19='club records'!$B$37,F19&lt;='club records'!$C$37))),"CR"," ")</f>
        <v xml:space="preserve"> </v>
      </c>
      <c r="S19" s="7" t="str">
        <f>IF(AND(B19=3000, OR(AND(E19='club records'!$B$38, F19&lt;='club records'!$C$38), AND(E19='club records'!$B$39, F19&lt;='club records'!$C$39), AND(E19='club records'!$B$40, F19&lt;='club records'!$C$40), AND(E19='club records'!$B$41, F19&lt;='club records'!$C$41))), "CR", " ")</f>
        <v xml:space="preserve"> </v>
      </c>
      <c r="T19" s="7" t="str">
        <f>IF(AND(B19=5000, OR(AND(E19='club records'!$B$42, F19&lt;='club records'!$C$42), AND(E19='club records'!$B$43, F19&lt;='club records'!$C$43))), "CR", " ")</f>
        <v xml:space="preserve"> </v>
      </c>
      <c r="U19" s="6" t="str">
        <f>IF(AND(B19=10000, OR(AND(E19='club records'!$B$44, F19&lt;='club records'!$C$44), AND(E19='club records'!$B$45, F19&lt;='club records'!$C$45))), "CR", " ")</f>
        <v xml:space="preserve"> </v>
      </c>
      <c r="V19" s="6" t="str">
        <f>IF(AND(B19="high jump", OR(AND(E19='club records'!$F$1, F19&gt;='club records'!$G$1), AND(E19='club records'!$F$2, F19&gt;='club records'!$G$2), AND(E19='club records'!$F$3, F19&gt;='club records'!$G$3), AND(E19='club records'!$F$4, F19&gt;='club records'!$G$4), AND(E19='club records'!$F$5, F19&gt;='club records'!$G$5))), "CR", " ")</f>
        <v xml:space="preserve"> </v>
      </c>
      <c r="W19" s="6" t="str">
        <f>IF(AND(B19="long jump", OR(AND(E19='club records'!$F$6, F19&gt;='club records'!$G$6), AND(E19='club records'!$F$7, F19&gt;='club records'!$G$7), AND(E19='club records'!$F$8, F19&gt;='club records'!$G$8), AND(E19='club records'!$F$9, F19&gt;='club records'!$G$9), AND(E19='club records'!$F$10, F19&gt;='club records'!$G$10))), "CR", " ")</f>
        <v xml:space="preserve"> </v>
      </c>
      <c r="X19" s="6" t="str">
        <f>IF(AND(B19="triple jump", OR(AND(E19='club records'!$F$11, F19&gt;='club records'!$G$11), AND(E19='club records'!$F$12, F19&gt;='club records'!$G$12), AND(E19='club records'!$F$13, F19&gt;='club records'!$G$13), AND(E19='club records'!$F$14, F19&gt;='club records'!$G$14), AND(E19='club records'!$F$15, F19&gt;='club records'!$G$15))), "CR", " ")</f>
        <v xml:space="preserve"> </v>
      </c>
      <c r="Y19" s="6" t="str">
        <f>IF(AND(B19="pole vault", OR(AND(E19='club records'!$F$16, F19&gt;='club records'!$G$16), AND(E19='club records'!$F$17, F19&gt;='club records'!$G$17), AND(E19='club records'!$F$18, F19&gt;='club records'!$G$18), AND(E19='club records'!$F$19, F19&gt;='club records'!$G$19), AND(E19='club records'!$F$20, F19&gt;='club records'!$G$20))), "CR", " ")</f>
        <v xml:space="preserve"> </v>
      </c>
      <c r="Z19" s="6" t="str">
        <f>IF(AND(B19="shot 3", E19='club records'!$F$36, F19&gt;='club records'!$G$36), "CR", " ")</f>
        <v xml:space="preserve"> </v>
      </c>
      <c r="AA19" s="6" t="str">
        <f>IF(AND(B19="shot 4", E19='club records'!$F$37, F19&gt;='club records'!$G$37), "CR", " ")</f>
        <v xml:space="preserve"> </v>
      </c>
      <c r="AB19" s="6" t="str">
        <f>IF(AND(B19="shot 5", E19='club records'!$F$38, F19&gt;='club records'!$G$38), "CR", " ")</f>
        <v xml:space="preserve"> </v>
      </c>
      <c r="AC19" s="6" t="str">
        <f>IF(AND(B19="shot 6", E19='club records'!$F$39, F19&gt;='club records'!$G$39), "CR", " ")</f>
        <v xml:space="preserve"> </v>
      </c>
      <c r="AD19" s="6" t="str">
        <f>IF(AND(B19="shot 7.26", E19='club records'!$F$40, F19&gt;='club records'!$G$40), "CR", " ")</f>
        <v xml:space="preserve"> </v>
      </c>
      <c r="AE19" s="6" t="str">
        <f>IF(AND(B19="60H",OR(AND(E19='club records'!$J$1,F19&lt;='club records'!$K$1),AND(E19='club records'!$J$2,F19&lt;='club records'!$K$2),AND(E19='club records'!$J$3,F19&lt;='club records'!$K$3),AND(E19='club records'!$J$4,F19&lt;='club records'!$K$4),AND(E19='club records'!$J$5,F19&lt;='club records'!$K$5))),"CR"," ")</f>
        <v xml:space="preserve"> </v>
      </c>
      <c r="AF19" s="7" t="str">
        <f>IF(AND(B19="4x200", OR(AND(E19='club records'!$N$6, F19&lt;='club records'!$O$6), AND(E19='club records'!$N$7, F19&lt;='club records'!$O$7), AND(E19='club records'!$N$8, F19&lt;='club records'!$O$8), AND(E19='club records'!$N$9, F19&lt;='club records'!$O$9), AND(E19='club records'!$N$10, F19&lt;='club records'!$O$10))), "CR", " ")</f>
        <v xml:space="preserve"> </v>
      </c>
      <c r="AG19" s="7" t="str">
        <f>IF(AND(B19="4x300", AND(E19='club records'!$N$11, F19&lt;='club records'!$O$11)), "CR", " ")</f>
        <v xml:space="preserve"> </v>
      </c>
      <c r="AH19" s="7" t="str">
        <f>IF(AND(B19="4x400", OR(AND(E19='club records'!$N$12, F19&lt;='club records'!$O$12), AND(E19='club records'!$N$13, F19&lt;='club records'!$O$13), AND(E19='club records'!$N$14, F19&lt;='club records'!$O$14), AND(E19='club records'!$N$15, F19&lt;='club records'!$O$15))), "CR", " ")</f>
        <v xml:space="preserve"> </v>
      </c>
      <c r="AI19" s="7" t="str">
        <f>IF(AND(B19="pentathlon", OR(AND(E19='club records'!$N$21, F19&gt;='club records'!$O$21), AND(E19='club records'!$N$22, F19&gt;='club records'!$O$22),AND(E19='club records'!$N$23, F19&gt;='club records'!$O$23),AND(E19='club records'!$N$24, F19&gt;='club records'!$O$24))), "CR", " ")</f>
        <v xml:space="preserve"> </v>
      </c>
      <c r="AJ19" s="7" t="str">
        <f>IF(AND(B19="heptathlon", OR(AND(E19='club records'!$N$26, F19&gt;='club records'!$O$26), AND(E19='club records'!$N$27, F19&gt;='club records'!$O$27))), "CR", " ")</f>
        <v xml:space="preserve"> </v>
      </c>
    </row>
    <row r="20" spans="1:36" ht="15.75" customHeight="1" x14ac:dyDescent="0.35">
      <c r="A20" s="1" t="str">
        <f>E20</f>
        <v>U17</v>
      </c>
      <c r="B20" s="2">
        <v>200</v>
      </c>
      <c r="C20" s="1" t="s">
        <v>70</v>
      </c>
      <c r="D20" s="1" t="s">
        <v>71</v>
      </c>
      <c r="E20" s="11" t="s">
        <v>14</v>
      </c>
      <c r="F20" s="13">
        <v>24.1</v>
      </c>
      <c r="G20" s="16">
        <v>43819</v>
      </c>
      <c r="H20" s="1" t="s">
        <v>316</v>
      </c>
      <c r="I20" s="1" t="s">
        <v>340</v>
      </c>
      <c r="J20" s="7" t="str">
        <f>IF(OR(K20="CR", L20="CR", M20="CR", N20="CR", O20="CR", P20="CR", Q20="CR", R20="CR", S20="CR", T20="CR",U20="CR", V20="CR", W20="CR", X20="CR", Y20="CR", Z20="CR", AA20="CR", AB20="CR", AC20="CR", AD20="CR", AE20="CR", AF20="CR", AG20="CR", AH20="CR", AI20="CR", AJ20="CR"), "***CLUB RECORD***", "")</f>
        <v/>
      </c>
      <c r="K20" s="7" t="str">
        <f>IF(AND(B20=60, OR(AND(E20='club records'!$B$6, F20&lt;='club records'!$C$6), AND(E20='club records'!$B$7, F20&lt;='club records'!$C$7), AND(E20='club records'!$B$8, F20&lt;='club records'!$C$8), AND(E20='club records'!$B$9, F20&lt;='club records'!$C$9), AND(E20='club records'!$B$10, F20&lt;='club records'!$C$10))), "CR", " ")</f>
        <v xml:space="preserve"> </v>
      </c>
      <c r="L20" s="7" t="str">
        <f>IF(AND(B20=200, OR(AND(E20='club records'!$B$11, F20&lt;='club records'!$C$11), AND(E20='club records'!$B$12, F20&lt;='club records'!$C$12), AND(E20='club records'!$B$13, F20&lt;='club records'!$C$13), AND(E20='club records'!$B$14, F20&lt;='club records'!$C$14), AND(E20='club records'!$B$15, F20&lt;='club records'!$C$15))), "CR", " ")</f>
        <v xml:space="preserve"> </v>
      </c>
      <c r="M20" s="7" t="str">
        <f>IF(AND(B20=300, OR(AND(E20='club records'!$B$5, F20&lt;='club records'!$C$5), AND(E20='club records'!$B$16, F20&lt;='club records'!$C$16), AND(E20='club records'!$B$17, F20&lt;='club records'!$C$17))), "CR", " ")</f>
        <v xml:space="preserve"> </v>
      </c>
      <c r="N20" s="7" t="str">
        <f>IF(AND(B20=400, OR(AND(E20='club records'!$B$18, F20&lt;='club records'!$C$18), AND(E20='club records'!$B$19, F20&lt;='club records'!$C$19), AND(E20='club records'!$B$20, F20&lt;='club records'!$C$20), AND(E20='club records'!$B$21, F20&lt;='club records'!$C$21))), "CR", " ")</f>
        <v xml:space="preserve"> </v>
      </c>
      <c r="O20" s="7" t="str">
        <f>IF(AND(B20=800, OR(AND(E20='club records'!$B$22, F20&lt;='club records'!$C$22), AND(E20='club records'!$B$23, F20&lt;='club records'!$C$23), AND(E20='club records'!$B$24, F20&lt;='club records'!$C$24), AND(E20='club records'!$B$25, F20&lt;='club records'!$C$25), AND(E20='club records'!$B$26, F20&lt;='club records'!$C$26))), "CR", " ")</f>
        <v xml:space="preserve"> </v>
      </c>
      <c r="P20" s="7" t="str">
        <f>IF(AND(B20=1000, OR(AND(E20='club records'!$B$27, F20&lt;='club records'!$C$27), AND(E20='club records'!$B$28, F20&lt;='club records'!$C$28))), "CR", " ")</f>
        <v xml:space="preserve"> </v>
      </c>
      <c r="Q20" s="7" t="str">
        <f>IF(AND(B20=1500, OR(AND(E20='club records'!$B$29, F20&lt;='club records'!$C$29), AND(E20='club records'!$B$30, F20&lt;='club records'!$C$30), AND(E20='club records'!$B$31, F20&lt;='club records'!$C$31), AND(E20='club records'!$B$32, F20&lt;='club records'!$C$32), AND(E20='club records'!$B$33, F20&lt;='club records'!$C$33))), "CR", " ")</f>
        <v xml:space="preserve"> </v>
      </c>
      <c r="R20" s="7" t="str">
        <f>IF(AND(B20="1600 (Mile)",OR(AND(E20='club records'!$B$34,F20&lt;='club records'!$C$34),AND(E20='club records'!$B$35,F20&lt;='club records'!$C$35),AND(E20='club records'!$B$36,F20&lt;='club records'!$C$36),AND(E20='club records'!$B$37,F20&lt;='club records'!$C$37))),"CR"," ")</f>
        <v xml:space="preserve"> </v>
      </c>
      <c r="S20" s="7" t="str">
        <f>IF(AND(B20=3000, OR(AND(E20='club records'!$B$38, F20&lt;='club records'!$C$38), AND(E20='club records'!$B$39, F20&lt;='club records'!$C$39), AND(E20='club records'!$B$40, F20&lt;='club records'!$C$40), AND(E20='club records'!$B$41, F20&lt;='club records'!$C$41))), "CR", " ")</f>
        <v xml:space="preserve"> </v>
      </c>
      <c r="T20" s="7" t="str">
        <f>IF(AND(B20=5000, OR(AND(E20='club records'!$B$42, F20&lt;='club records'!$C$42), AND(E20='club records'!$B$43, F20&lt;='club records'!$C$43))), "CR", " ")</f>
        <v xml:space="preserve"> </v>
      </c>
      <c r="U20" s="6" t="str">
        <f>IF(AND(B20=10000, OR(AND(E20='club records'!$B$44, F20&lt;='club records'!$C$44), AND(E20='club records'!$B$45, F20&lt;='club records'!$C$45))), "CR", " ")</f>
        <v xml:space="preserve"> </v>
      </c>
      <c r="V20" s="6" t="str">
        <f>IF(AND(B20="high jump", OR(AND(E20='club records'!$F$1, F20&gt;='club records'!$G$1), AND(E20='club records'!$F$2, F20&gt;='club records'!$G$2), AND(E20='club records'!$F$3, F20&gt;='club records'!$G$3), AND(E20='club records'!$F$4, F20&gt;='club records'!$G$4), AND(E20='club records'!$F$5, F20&gt;='club records'!$G$5))), "CR", " ")</f>
        <v xml:space="preserve"> </v>
      </c>
      <c r="W20" s="6" t="str">
        <f>IF(AND(B20="long jump", OR(AND(E20='club records'!$F$6, F20&gt;='club records'!$G$6), AND(E20='club records'!$F$7, F20&gt;='club records'!$G$7), AND(E20='club records'!$F$8, F20&gt;='club records'!$G$8), AND(E20='club records'!$F$9, F20&gt;='club records'!$G$9), AND(E20='club records'!$F$10, F20&gt;='club records'!$G$10))), "CR", " ")</f>
        <v xml:space="preserve"> </v>
      </c>
      <c r="X20" s="6" t="str">
        <f>IF(AND(B20="triple jump", OR(AND(E20='club records'!$F$11, F20&gt;='club records'!$G$11), AND(E20='club records'!$F$12, F20&gt;='club records'!$G$12), AND(E20='club records'!$F$13, F20&gt;='club records'!$G$13), AND(E20='club records'!$F$14, F20&gt;='club records'!$G$14), AND(E20='club records'!$F$15, F20&gt;='club records'!$G$15))), "CR", " ")</f>
        <v xml:space="preserve"> </v>
      </c>
      <c r="Y20" s="6" t="str">
        <f>IF(AND(B20="pole vault", OR(AND(E20='club records'!$F$16, F20&gt;='club records'!$G$16), AND(E20='club records'!$F$17, F20&gt;='club records'!$G$17), AND(E20='club records'!$F$18, F20&gt;='club records'!$G$18), AND(E20='club records'!$F$19, F20&gt;='club records'!$G$19), AND(E20='club records'!$F$20, F20&gt;='club records'!$G$20))), "CR", " ")</f>
        <v xml:space="preserve"> </v>
      </c>
      <c r="Z20" s="6" t="str">
        <f>IF(AND(B20="shot 3", E20='club records'!$F$36, F20&gt;='club records'!$G$36), "CR", " ")</f>
        <v xml:space="preserve"> </v>
      </c>
      <c r="AA20" s="6" t="str">
        <f>IF(AND(B20="shot 4", E20='club records'!$F$37, F20&gt;='club records'!$G$37), "CR", " ")</f>
        <v xml:space="preserve"> </v>
      </c>
      <c r="AB20" s="6" t="str">
        <f>IF(AND(B20="shot 5", E20='club records'!$F$38, F20&gt;='club records'!$G$38), "CR", " ")</f>
        <v xml:space="preserve"> </v>
      </c>
      <c r="AC20" s="6" t="str">
        <f>IF(AND(B20="shot 6", E20='club records'!$F$39, F20&gt;='club records'!$G$39), "CR", " ")</f>
        <v xml:space="preserve"> </v>
      </c>
      <c r="AD20" s="6" t="str">
        <f>IF(AND(B20="shot 7.26", E20='club records'!$F$40, F20&gt;='club records'!$G$40), "CR", " ")</f>
        <v xml:space="preserve"> </v>
      </c>
      <c r="AE20" s="6" t="str">
        <f>IF(AND(B20="60H",OR(AND(E20='club records'!$J$1,F20&lt;='club records'!$K$1),AND(E20='club records'!$J$2,F20&lt;='club records'!$K$2),AND(E20='club records'!$J$3,F20&lt;='club records'!$K$3),AND(E20='club records'!$J$4,F20&lt;='club records'!$K$4),AND(E20='club records'!$J$5,F20&lt;='club records'!$K$5))),"CR"," ")</f>
        <v xml:space="preserve"> </v>
      </c>
      <c r="AF20" s="7" t="str">
        <f>IF(AND(B20="4x200", OR(AND(E20='club records'!$N$6, F20&lt;='club records'!$O$6), AND(E20='club records'!$N$7, F20&lt;='club records'!$O$7), AND(E20='club records'!$N$8, F20&lt;='club records'!$O$8), AND(E20='club records'!$N$9, F20&lt;='club records'!$O$9), AND(E20='club records'!$N$10, F20&lt;='club records'!$O$10))), "CR", " ")</f>
        <v xml:space="preserve"> </v>
      </c>
      <c r="AG20" s="7" t="str">
        <f>IF(AND(B20="4x300", AND(E20='club records'!$N$11, F20&lt;='club records'!$O$11)), "CR", " ")</f>
        <v xml:space="preserve"> </v>
      </c>
      <c r="AH20" s="7" t="str">
        <f>IF(AND(B20="4x400", OR(AND(E20='club records'!$N$12, F20&lt;='club records'!$O$12), AND(E20='club records'!$N$13, F20&lt;='club records'!$O$13), AND(E20='club records'!$N$14, F20&lt;='club records'!$O$14), AND(E20='club records'!$N$15, F20&lt;='club records'!$O$15))), "CR", " ")</f>
        <v xml:space="preserve"> </v>
      </c>
      <c r="AI20" s="7" t="str">
        <f>IF(AND(B20="pentathlon", OR(AND(E20='club records'!$N$21, F20&gt;='club records'!$O$21), AND(E20='club records'!$N$22, F20&gt;='club records'!$O$22),AND(E20='club records'!$N$23, F20&gt;='club records'!$O$23),AND(E20='club records'!$N$24, F20&gt;='club records'!$O$24))), "CR", " ")</f>
        <v xml:space="preserve"> </v>
      </c>
      <c r="AJ20" s="7" t="str">
        <f>IF(AND(B20="heptathlon", OR(AND(E20='club records'!$N$26, F20&gt;='club records'!$O$26), AND(E20='club records'!$N$27, F20&gt;='club records'!$O$27))), "CR", " ")</f>
        <v xml:space="preserve"> </v>
      </c>
    </row>
    <row r="21" spans="1:36" ht="15.75" customHeight="1" x14ac:dyDescent="0.35">
      <c r="A21" s="1" t="s">
        <v>14</v>
      </c>
      <c r="B21" s="2">
        <v>200</v>
      </c>
      <c r="C21" s="1" t="s">
        <v>159</v>
      </c>
      <c r="D21" s="1" t="s">
        <v>278</v>
      </c>
      <c r="E21" s="11" t="s">
        <v>14</v>
      </c>
      <c r="F21" s="13">
        <v>24.26</v>
      </c>
      <c r="G21" s="16">
        <v>43848</v>
      </c>
      <c r="H21" s="1" t="s">
        <v>316</v>
      </c>
      <c r="I21" s="1" t="s">
        <v>352</v>
      </c>
      <c r="J21" s="7" t="str">
        <f>IF(OR(K21="CR", L21="CR", M21="CR", N21="CR", O21="CR", P21="CR", Q21="CR", R21="CR", S21="CR", T21="CR",U21="CR", V21="CR", W21="CR", X21="CR", Y21="CR", Z21="CR", AA21="CR", AB21="CR", AC21="CR", AD21="CR", AE21="CR", AF21="CR", AG21="CR", AH21="CR", AI21="CR", AJ21="CR"), "***CLUB RECORD***", "")</f>
        <v/>
      </c>
      <c r="K21" s="7" t="str">
        <f>IF(AND(B21=60, OR(AND(E21='club records'!$B$6, F21&lt;='club records'!$C$6), AND(E21='club records'!$B$7, F21&lt;='club records'!$C$7), AND(E21='club records'!$B$8, F21&lt;='club records'!$C$8), AND(E21='club records'!$B$9, F21&lt;='club records'!$C$9), AND(E21='club records'!$B$10, F21&lt;='club records'!$C$10))), "CR", " ")</f>
        <v xml:space="preserve"> </v>
      </c>
      <c r="L21" s="7" t="str">
        <f>IF(AND(B21=200, OR(AND(E21='club records'!$B$11, F21&lt;='club records'!$C$11), AND(E21='club records'!$B$12, F21&lt;='club records'!$C$12), AND(E21='club records'!$B$13, F21&lt;='club records'!$C$13), AND(E21='club records'!$B$14, F21&lt;='club records'!$C$14), AND(E21='club records'!$B$15, F21&lt;='club records'!$C$15))), "CR", " ")</f>
        <v xml:space="preserve"> </v>
      </c>
      <c r="M21" s="7" t="str">
        <f>IF(AND(B21=300, OR(AND(E21='club records'!$B$5, F21&lt;='club records'!$C$5), AND(E21='club records'!$B$16, F21&lt;='club records'!$C$16), AND(E21='club records'!$B$17, F21&lt;='club records'!$C$17))), "CR", " ")</f>
        <v xml:space="preserve"> </v>
      </c>
      <c r="N21" s="7" t="str">
        <f>IF(AND(B21=400, OR(AND(E21='club records'!$B$18, F21&lt;='club records'!$C$18), AND(E21='club records'!$B$19, F21&lt;='club records'!$C$19), AND(E21='club records'!$B$20, F21&lt;='club records'!$C$20), AND(E21='club records'!$B$21, F21&lt;='club records'!$C$21))), "CR", " ")</f>
        <v xml:space="preserve"> </v>
      </c>
      <c r="O21" s="7" t="str">
        <f>IF(AND(B21=800, OR(AND(E21='club records'!$B$22, F21&lt;='club records'!$C$22), AND(E21='club records'!$B$23, F21&lt;='club records'!$C$23), AND(E21='club records'!$B$24, F21&lt;='club records'!$C$24), AND(E21='club records'!$B$25, F21&lt;='club records'!$C$25), AND(E21='club records'!$B$26, F21&lt;='club records'!$C$26))), "CR", " ")</f>
        <v xml:space="preserve"> </v>
      </c>
      <c r="P21" s="7" t="str">
        <f>IF(AND(B21=1000, OR(AND(E21='club records'!$B$27, F21&lt;='club records'!$C$27), AND(E21='club records'!$B$28, F21&lt;='club records'!$C$28))), "CR", " ")</f>
        <v xml:space="preserve"> </v>
      </c>
      <c r="Q21" s="7" t="str">
        <f>IF(AND(B21=1500, OR(AND(E21='club records'!$B$29, F21&lt;='club records'!$C$29), AND(E21='club records'!$B$30, F21&lt;='club records'!$C$30), AND(E21='club records'!$B$31, F21&lt;='club records'!$C$31), AND(E21='club records'!$B$32, F21&lt;='club records'!$C$32), AND(E21='club records'!$B$33, F21&lt;='club records'!$C$33))), "CR", " ")</f>
        <v xml:space="preserve"> </v>
      </c>
      <c r="R21" s="7" t="str">
        <f>IF(AND(B21="1600 (Mile)",OR(AND(E21='club records'!$B$34,F21&lt;='club records'!$C$34),AND(E21='club records'!$B$35,F21&lt;='club records'!$C$35),AND(E21='club records'!$B$36,F21&lt;='club records'!$C$36),AND(E21='club records'!$B$37,F21&lt;='club records'!$C$37))),"CR"," ")</f>
        <v xml:space="preserve"> </v>
      </c>
      <c r="S21" s="7" t="str">
        <f>IF(AND(B21=3000, OR(AND(E21='club records'!$B$38, F21&lt;='club records'!$C$38), AND(E21='club records'!$B$39, F21&lt;='club records'!$C$39), AND(E21='club records'!$B$40, F21&lt;='club records'!$C$40), AND(E21='club records'!$B$41, F21&lt;='club records'!$C$41))), "CR", " ")</f>
        <v xml:space="preserve"> </v>
      </c>
      <c r="T21" s="7" t="str">
        <f>IF(AND(B21=5000, OR(AND(E21='club records'!$B$42, F21&lt;='club records'!$C$42), AND(E21='club records'!$B$43, F21&lt;='club records'!$C$43))), "CR", " ")</f>
        <v xml:space="preserve"> </v>
      </c>
      <c r="U21" s="6" t="str">
        <f>IF(AND(B21=10000, OR(AND(E21='club records'!$B$44, F21&lt;='club records'!$C$44), AND(E21='club records'!$B$45, F21&lt;='club records'!$C$45))), "CR", " ")</f>
        <v xml:space="preserve"> </v>
      </c>
      <c r="V21" s="6" t="str">
        <f>IF(AND(B21="high jump", OR(AND(E21='club records'!$F$1, F21&gt;='club records'!$G$1), AND(E21='club records'!$F$2, F21&gt;='club records'!$G$2), AND(E21='club records'!$F$3, F21&gt;='club records'!$G$3), AND(E21='club records'!$F$4, F21&gt;='club records'!$G$4), AND(E21='club records'!$F$5, F21&gt;='club records'!$G$5))), "CR", " ")</f>
        <v xml:space="preserve"> </v>
      </c>
      <c r="W21" s="6" t="str">
        <f>IF(AND(B21="long jump", OR(AND(E21='club records'!$F$6, F21&gt;='club records'!$G$6), AND(E21='club records'!$F$7, F21&gt;='club records'!$G$7), AND(E21='club records'!$F$8, F21&gt;='club records'!$G$8), AND(E21='club records'!$F$9, F21&gt;='club records'!$G$9), AND(E21='club records'!$F$10, F21&gt;='club records'!$G$10))), "CR", " ")</f>
        <v xml:space="preserve"> </v>
      </c>
      <c r="X21" s="6" t="str">
        <f>IF(AND(B21="triple jump", OR(AND(E21='club records'!$F$11, F21&gt;='club records'!$G$11), AND(E21='club records'!$F$12, F21&gt;='club records'!$G$12), AND(E21='club records'!$F$13, F21&gt;='club records'!$G$13), AND(E21='club records'!$F$14, F21&gt;='club records'!$G$14), AND(E21='club records'!$F$15, F21&gt;='club records'!$G$15))), "CR", " ")</f>
        <v xml:space="preserve"> </v>
      </c>
      <c r="Y21" s="6" t="str">
        <f>IF(AND(B21="pole vault", OR(AND(E21='club records'!$F$16, F21&gt;='club records'!$G$16), AND(E21='club records'!$F$17, F21&gt;='club records'!$G$17), AND(E21='club records'!$F$18, F21&gt;='club records'!$G$18), AND(E21='club records'!$F$19, F21&gt;='club records'!$G$19), AND(E21='club records'!$F$20, F21&gt;='club records'!$G$20))), "CR", " ")</f>
        <v xml:space="preserve"> </v>
      </c>
      <c r="Z21" s="6" t="str">
        <f>IF(AND(B21="shot 3", E21='club records'!$F$36, F21&gt;='club records'!$G$36), "CR", " ")</f>
        <v xml:space="preserve"> </v>
      </c>
      <c r="AA21" s="6" t="str">
        <f>IF(AND(B21="shot 4", E21='club records'!$F$37, F21&gt;='club records'!$G$37), "CR", " ")</f>
        <v xml:space="preserve"> </v>
      </c>
      <c r="AB21" s="6" t="str">
        <f>IF(AND(B21="shot 5", E21='club records'!$F$38, F21&gt;='club records'!$G$38), "CR", " ")</f>
        <v xml:space="preserve"> </v>
      </c>
      <c r="AC21" s="6" t="str">
        <f>IF(AND(B21="shot 6", E21='club records'!$F$39, F21&gt;='club records'!$G$39), "CR", " ")</f>
        <v xml:space="preserve"> </v>
      </c>
      <c r="AD21" s="6" t="str">
        <f>IF(AND(B21="shot 7.26", E21='club records'!$F$40, F21&gt;='club records'!$G$40), "CR", " ")</f>
        <v xml:space="preserve"> </v>
      </c>
      <c r="AE21" s="6" t="str">
        <f>IF(AND(B21="60H",OR(AND(E21='club records'!$J$1,F21&lt;='club records'!$K$1),AND(E21='club records'!$J$2,F21&lt;='club records'!$K$2),AND(E21='club records'!$J$3,F21&lt;='club records'!$K$3),AND(E21='club records'!$J$4,F21&lt;='club records'!$K$4),AND(E21='club records'!$J$5,F21&lt;='club records'!$K$5))),"CR"," ")</f>
        <v xml:space="preserve"> </v>
      </c>
      <c r="AF21" s="7" t="str">
        <f>IF(AND(B21="4x200", OR(AND(E21='club records'!$N$6, F21&lt;='club records'!$O$6), AND(E21='club records'!$N$7, F21&lt;='club records'!$O$7), AND(E21='club records'!$N$8, F21&lt;='club records'!$O$8), AND(E21='club records'!$N$9, F21&lt;='club records'!$O$9), AND(E21='club records'!$N$10, F21&lt;='club records'!$O$10))), "CR", " ")</f>
        <v xml:space="preserve"> </v>
      </c>
      <c r="AG21" s="7" t="str">
        <f>IF(AND(B21="4x300", AND(E21='club records'!$N$11, F21&lt;='club records'!$O$11)), "CR", " ")</f>
        <v xml:space="preserve"> </v>
      </c>
      <c r="AH21" s="7" t="str">
        <f>IF(AND(B21="4x400", OR(AND(E21='club records'!$N$12, F21&lt;='club records'!$O$12), AND(E21='club records'!$N$13, F21&lt;='club records'!$O$13), AND(E21='club records'!$N$14, F21&lt;='club records'!$O$14), AND(E21='club records'!$N$15, F21&lt;='club records'!$O$15))), "CR", " ")</f>
        <v xml:space="preserve"> </v>
      </c>
      <c r="AI21" s="7" t="str">
        <f>IF(AND(B21="pentathlon", OR(AND(E21='club records'!$N$21, F21&gt;='club records'!$O$21), AND(E21='club records'!$N$22, F21&gt;='club records'!$O$22),AND(E21='club records'!$N$23, F21&gt;='club records'!$O$23),AND(E21='club records'!$N$24, F21&gt;='club records'!$O$24))), "CR", " ")</f>
        <v xml:space="preserve"> </v>
      </c>
      <c r="AJ21" s="7" t="str">
        <f>IF(AND(B21="heptathlon", OR(AND(E21='club records'!$N$26, F21&gt;='club records'!$O$26), AND(E21='club records'!$N$27, F21&gt;='club records'!$O$27))), "CR", " ")</f>
        <v xml:space="preserve"> </v>
      </c>
    </row>
    <row r="22" spans="1:36" ht="15.75" customHeight="1" x14ac:dyDescent="0.35">
      <c r="A22" s="1" t="s">
        <v>12</v>
      </c>
      <c r="B22" s="2">
        <v>200</v>
      </c>
      <c r="C22" s="1" t="s">
        <v>246</v>
      </c>
      <c r="D22" s="1" t="s">
        <v>223</v>
      </c>
      <c r="E22" s="11" t="s">
        <v>14</v>
      </c>
      <c r="F22" s="13">
        <v>24.62</v>
      </c>
      <c r="G22" s="16">
        <v>43842</v>
      </c>
      <c r="H22" s="1" t="s">
        <v>316</v>
      </c>
      <c r="I22" s="1" t="s">
        <v>361</v>
      </c>
      <c r="J22" s="7" t="str">
        <f>IF(OR(K22="CR", L22="CR", M22="CR", N22="CR", O22="CR", P22="CR", Q22="CR", R22="CR", S22="CR", T22="CR",U22="CR", V22="CR", W22="CR", X22="CR", Y22="CR", Z22="CR", AA22="CR", AB22="CR", AC22="CR", AD22="CR", AE22="CR", AF22="CR", AG22="CR", AH22="CR", AI22="CR", AJ22="CR"), "***CLUB RECORD***", "")</f>
        <v/>
      </c>
      <c r="K22" s="7" t="str">
        <f>IF(AND(B22=60, OR(AND(E22='club records'!$B$6, F22&lt;='club records'!$C$6), AND(E22='club records'!$B$7, F22&lt;='club records'!$C$7), AND(E22='club records'!$B$8, F22&lt;='club records'!$C$8), AND(E22='club records'!$B$9, F22&lt;='club records'!$C$9), AND(E22='club records'!$B$10, F22&lt;='club records'!$C$10))), "CR", " ")</f>
        <v xml:space="preserve"> </v>
      </c>
      <c r="L22" s="7" t="str">
        <f>IF(AND(B22=200, OR(AND(E22='club records'!$B$11, F22&lt;='club records'!$C$11), AND(E22='club records'!$B$12, F22&lt;='club records'!$C$12), AND(E22='club records'!$B$13, F22&lt;='club records'!$C$13), AND(E22='club records'!$B$14, F22&lt;='club records'!$C$14), AND(E22='club records'!$B$15, F22&lt;='club records'!$C$15))), "CR", " ")</f>
        <v xml:space="preserve"> </v>
      </c>
      <c r="M22" s="7" t="str">
        <f>IF(AND(B22=300, OR(AND(E22='club records'!$B$5, F22&lt;='club records'!$C$5), AND(E22='club records'!$B$16, F22&lt;='club records'!$C$16), AND(E22='club records'!$B$17, F22&lt;='club records'!$C$17))), "CR", " ")</f>
        <v xml:space="preserve"> </v>
      </c>
      <c r="N22" s="7" t="str">
        <f>IF(AND(B22=400, OR(AND(E22='club records'!$B$18, F22&lt;='club records'!$C$18), AND(E22='club records'!$B$19, F22&lt;='club records'!$C$19), AND(E22='club records'!$B$20, F22&lt;='club records'!$C$20), AND(E22='club records'!$B$21, F22&lt;='club records'!$C$21))), "CR", " ")</f>
        <v xml:space="preserve"> </v>
      </c>
      <c r="O22" s="7" t="str">
        <f>IF(AND(B22=800, OR(AND(E22='club records'!$B$22, F22&lt;='club records'!$C$22), AND(E22='club records'!$B$23, F22&lt;='club records'!$C$23), AND(E22='club records'!$B$24, F22&lt;='club records'!$C$24), AND(E22='club records'!$B$25, F22&lt;='club records'!$C$25), AND(E22='club records'!$B$26, F22&lt;='club records'!$C$26))), "CR", " ")</f>
        <v xml:space="preserve"> </v>
      </c>
      <c r="P22" s="7" t="str">
        <f>IF(AND(B22=1000, OR(AND(E22='club records'!$B$27, F22&lt;='club records'!$C$27), AND(E22='club records'!$B$28, F22&lt;='club records'!$C$28))), "CR", " ")</f>
        <v xml:space="preserve"> </v>
      </c>
      <c r="Q22" s="7" t="str">
        <f>IF(AND(B22=1500, OR(AND(E22='club records'!$B$29, F22&lt;='club records'!$C$29), AND(E22='club records'!$B$30, F22&lt;='club records'!$C$30), AND(E22='club records'!$B$31, F22&lt;='club records'!$C$31), AND(E22='club records'!$B$32, F22&lt;='club records'!$C$32), AND(E22='club records'!$B$33, F22&lt;='club records'!$C$33))), "CR", " ")</f>
        <v xml:space="preserve"> </v>
      </c>
      <c r="R22" s="7" t="str">
        <f>IF(AND(B22="1600 (Mile)",OR(AND(E22='club records'!$B$34,F22&lt;='club records'!$C$34),AND(E22='club records'!$B$35,F22&lt;='club records'!$C$35),AND(E22='club records'!$B$36,F22&lt;='club records'!$C$36),AND(E22='club records'!$B$37,F22&lt;='club records'!$C$37))),"CR"," ")</f>
        <v xml:space="preserve"> </v>
      </c>
      <c r="S22" s="7" t="str">
        <f>IF(AND(B22=3000, OR(AND(E22='club records'!$B$38, F22&lt;='club records'!$C$38), AND(E22='club records'!$B$39, F22&lt;='club records'!$C$39), AND(E22='club records'!$B$40, F22&lt;='club records'!$C$40), AND(E22='club records'!$B$41, F22&lt;='club records'!$C$41))), "CR", " ")</f>
        <v xml:space="preserve"> </v>
      </c>
      <c r="T22" s="7" t="str">
        <f>IF(AND(B22=5000, OR(AND(E22='club records'!$B$42, F22&lt;='club records'!$C$42), AND(E22='club records'!$B$43, F22&lt;='club records'!$C$43))), "CR", " ")</f>
        <v xml:space="preserve"> </v>
      </c>
      <c r="U22" s="6" t="str">
        <f>IF(AND(B22=10000, OR(AND(E22='club records'!$B$44, F22&lt;='club records'!$C$44), AND(E22='club records'!$B$45, F22&lt;='club records'!$C$45))), "CR", " ")</f>
        <v xml:space="preserve"> </v>
      </c>
      <c r="V22" s="6" t="str">
        <f>IF(AND(B22="high jump", OR(AND(E22='club records'!$F$1, F22&gt;='club records'!$G$1), AND(E22='club records'!$F$2, F22&gt;='club records'!$G$2), AND(E22='club records'!$F$3, F22&gt;='club records'!$G$3), AND(E22='club records'!$F$4, F22&gt;='club records'!$G$4), AND(E22='club records'!$F$5, F22&gt;='club records'!$G$5))), "CR", " ")</f>
        <v xml:space="preserve"> </v>
      </c>
      <c r="W22" s="6" t="str">
        <f>IF(AND(B22="long jump", OR(AND(E22='club records'!$F$6, F22&gt;='club records'!$G$6), AND(E22='club records'!$F$7, F22&gt;='club records'!$G$7), AND(E22='club records'!$F$8, F22&gt;='club records'!$G$8), AND(E22='club records'!$F$9, F22&gt;='club records'!$G$9), AND(E22='club records'!$F$10, F22&gt;='club records'!$G$10))), "CR", " ")</f>
        <v xml:space="preserve"> </v>
      </c>
      <c r="X22" s="6" t="str">
        <f>IF(AND(B22="triple jump", OR(AND(E22='club records'!$F$11, F22&gt;='club records'!$G$11), AND(E22='club records'!$F$12, F22&gt;='club records'!$G$12), AND(E22='club records'!$F$13, F22&gt;='club records'!$G$13), AND(E22='club records'!$F$14, F22&gt;='club records'!$G$14), AND(E22='club records'!$F$15, F22&gt;='club records'!$G$15))), "CR", " ")</f>
        <v xml:space="preserve"> </v>
      </c>
      <c r="Y22" s="6" t="str">
        <f>IF(AND(B22="pole vault", OR(AND(E22='club records'!$F$16, F22&gt;='club records'!$G$16), AND(E22='club records'!$F$17, F22&gt;='club records'!$G$17), AND(E22='club records'!$F$18, F22&gt;='club records'!$G$18), AND(E22='club records'!$F$19, F22&gt;='club records'!$G$19), AND(E22='club records'!$F$20, F22&gt;='club records'!$G$20))), "CR", " ")</f>
        <v xml:space="preserve"> </v>
      </c>
      <c r="Z22" s="6" t="str">
        <f>IF(AND(B22="shot 3", E22='club records'!$F$36, F22&gt;='club records'!$G$36), "CR", " ")</f>
        <v xml:space="preserve"> </v>
      </c>
      <c r="AA22" s="6" t="str">
        <f>IF(AND(B22="shot 4", E22='club records'!$F$37, F22&gt;='club records'!$G$37), "CR", " ")</f>
        <v xml:space="preserve"> </v>
      </c>
      <c r="AB22" s="6" t="str">
        <f>IF(AND(B22="shot 5", E22='club records'!$F$38, F22&gt;='club records'!$G$38), "CR", " ")</f>
        <v xml:space="preserve"> </v>
      </c>
      <c r="AC22" s="6" t="str">
        <f>IF(AND(B22="shot 6", E22='club records'!$F$39, F22&gt;='club records'!$G$39), "CR", " ")</f>
        <v xml:space="preserve"> </v>
      </c>
      <c r="AD22" s="6" t="str">
        <f>IF(AND(B22="shot 7.26", E22='club records'!$F$40, F22&gt;='club records'!$G$40), "CR", " ")</f>
        <v xml:space="preserve"> </v>
      </c>
      <c r="AE22" s="6" t="str">
        <f>IF(AND(B22="60H",OR(AND(E22='club records'!$J$1,F22&lt;='club records'!$K$1),AND(E22='club records'!$J$2,F22&lt;='club records'!$K$2),AND(E22='club records'!$J$3,F22&lt;='club records'!$K$3),AND(E22='club records'!$J$4,F22&lt;='club records'!$K$4),AND(E22='club records'!$J$5,F22&lt;='club records'!$K$5))),"CR"," ")</f>
        <v xml:space="preserve"> </v>
      </c>
      <c r="AF22" s="7" t="str">
        <f>IF(AND(B22="4x200", OR(AND(E22='club records'!$N$6, F22&lt;='club records'!$O$6), AND(E22='club records'!$N$7, F22&lt;='club records'!$O$7), AND(E22='club records'!$N$8, F22&lt;='club records'!$O$8), AND(E22='club records'!$N$9, F22&lt;='club records'!$O$9), AND(E22='club records'!$N$10, F22&lt;='club records'!$O$10))), "CR", " ")</f>
        <v xml:space="preserve"> </v>
      </c>
      <c r="AG22" s="7" t="str">
        <f>IF(AND(B22="4x300", AND(E22='club records'!$N$11, F22&lt;='club records'!$O$11)), "CR", " ")</f>
        <v xml:space="preserve"> </v>
      </c>
      <c r="AH22" s="7" t="str">
        <f>IF(AND(B22="4x400", OR(AND(E22='club records'!$N$12, F22&lt;='club records'!$O$12), AND(E22='club records'!$N$13, F22&lt;='club records'!$O$13), AND(E22='club records'!$N$14, F22&lt;='club records'!$O$14), AND(E22='club records'!$N$15, F22&lt;='club records'!$O$15))), "CR", " ")</f>
        <v xml:space="preserve"> </v>
      </c>
      <c r="AI22" s="7" t="str">
        <f>IF(AND(B22="pentathlon", OR(AND(E22='club records'!$N$21, F22&gt;='club records'!$O$21), AND(E22='club records'!$N$22, F22&gt;='club records'!$O$22),AND(E22='club records'!$N$23, F22&gt;='club records'!$O$23),AND(E22='club records'!$N$24, F22&gt;='club records'!$O$24))), "CR", " ")</f>
        <v xml:space="preserve"> </v>
      </c>
      <c r="AJ22" s="7" t="str">
        <f>IF(AND(B22="heptathlon", OR(AND(E22='club records'!$N$26, F22&gt;='club records'!$O$26), AND(E22='club records'!$N$27, F22&gt;='club records'!$O$27))), "CR", " ")</f>
        <v xml:space="preserve"> </v>
      </c>
    </row>
    <row r="23" spans="1:36" ht="15.75" customHeight="1" x14ac:dyDescent="0.35">
      <c r="A23" s="1" t="str">
        <f>E23</f>
        <v>U17</v>
      </c>
      <c r="B23" s="2">
        <v>200</v>
      </c>
      <c r="C23" s="1" t="s">
        <v>69</v>
      </c>
      <c r="D23" s="1" t="s">
        <v>15</v>
      </c>
      <c r="E23" s="11" t="s">
        <v>14</v>
      </c>
      <c r="F23" s="13">
        <v>24.92</v>
      </c>
      <c r="G23" s="16">
        <v>43765</v>
      </c>
      <c r="H23" s="1" t="s">
        <v>316</v>
      </c>
      <c r="I23" s="1" t="s">
        <v>317</v>
      </c>
      <c r="J23" s="7" t="str">
        <f>IF(OR(K23="CR", L23="CR", M23="CR", N23="CR", O23="CR", P23="CR", Q23="CR", R23="CR", S23="CR", T23="CR",U23="CR", V23="CR", W23="CR", X23="CR", Y23="CR", Z23="CR", AA23="CR", AB23="CR", AC23="CR", AD23="CR", AE23="CR", AF23="CR", AG23="CR", AH23="CR", AI23="CR", AJ23="CR"), "***CLUB RECORD***", "")</f>
        <v/>
      </c>
      <c r="K23" s="7" t="str">
        <f>IF(AND(B23=60, OR(AND(E23='club records'!$B$6, F23&lt;='club records'!$C$6), AND(E23='club records'!$B$7, F23&lt;='club records'!$C$7), AND(E23='club records'!$B$8, F23&lt;='club records'!$C$8), AND(E23='club records'!$B$9, F23&lt;='club records'!$C$9), AND(E23='club records'!$B$10, F23&lt;='club records'!$C$10))), "CR", " ")</f>
        <v xml:space="preserve"> </v>
      </c>
      <c r="L23" s="7" t="str">
        <f>IF(AND(B23=200, OR(AND(E23='club records'!$B$11, F23&lt;='club records'!$C$11), AND(E23='club records'!$B$12, F23&lt;='club records'!$C$12), AND(E23='club records'!$B$13, F23&lt;='club records'!$C$13), AND(E23='club records'!$B$14, F23&lt;='club records'!$C$14), AND(E23='club records'!$B$15, F23&lt;='club records'!$C$15))), "CR", " ")</f>
        <v xml:space="preserve"> </v>
      </c>
      <c r="M23" s="7" t="str">
        <f>IF(AND(B23=300, OR(AND(E23='club records'!$B$5, F23&lt;='club records'!$C$5), AND(E23='club records'!$B$16, F23&lt;='club records'!$C$16), AND(E23='club records'!$B$17, F23&lt;='club records'!$C$17))), "CR", " ")</f>
        <v xml:space="preserve"> </v>
      </c>
      <c r="N23" s="7" t="str">
        <f>IF(AND(B23=400, OR(AND(E23='club records'!$B$18, F23&lt;='club records'!$C$18), AND(E23='club records'!$B$19, F23&lt;='club records'!$C$19), AND(E23='club records'!$B$20, F23&lt;='club records'!$C$20), AND(E23='club records'!$B$21, F23&lt;='club records'!$C$21))), "CR", " ")</f>
        <v xml:space="preserve"> </v>
      </c>
      <c r="O23" s="7" t="str">
        <f>IF(AND(B23=800, OR(AND(E23='club records'!$B$22, F23&lt;='club records'!$C$22), AND(E23='club records'!$B$23, F23&lt;='club records'!$C$23), AND(E23='club records'!$B$24, F23&lt;='club records'!$C$24), AND(E23='club records'!$B$25, F23&lt;='club records'!$C$25), AND(E23='club records'!$B$26, F23&lt;='club records'!$C$26))), "CR", " ")</f>
        <v xml:space="preserve"> </v>
      </c>
      <c r="P23" s="7" t="str">
        <f>IF(AND(B23=1000, OR(AND(E23='club records'!$B$27, F23&lt;='club records'!$C$27), AND(E23='club records'!$B$28, F23&lt;='club records'!$C$28))), "CR", " ")</f>
        <v xml:space="preserve"> </v>
      </c>
      <c r="Q23" s="7" t="str">
        <f>IF(AND(B23=1500, OR(AND(E23='club records'!$B$29, F23&lt;='club records'!$C$29), AND(E23='club records'!$B$30, F23&lt;='club records'!$C$30), AND(E23='club records'!$B$31, F23&lt;='club records'!$C$31), AND(E23='club records'!$B$32, F23&lt;='club records'!$C$32), AND(E23='club records'!$B$33, F23&lt;='club records'!$C$33))), "CR", " ")</f>
        <v xml:space="preserve"> </v>
      </c>
      <c r="R23" s="7" t="str">
        <f>IF(AND(B23="1600 (Mile)",OR(AND(E23='club records'!$B$34,F23&lt;='club records'!$C$34),AND(E23='club records'!$B$35,F23&lt;='club records'!$C$35),AND(E23='club records'!$B$36,F23&lt;='club records'!$C$36),AND(E23='club records'!$B$37,F23&lt;='club records'!$C$37))),"CR"," ")</f>
        <v xml:space="preserve"> </v>
      </c>
      <c r="S23" s="7" t="str">
        <f>IF(AND(B23=3000, OR(AND(E23='club records'!$B$38, F23&lt;='club records'!$C$38), AND(E23='club records'!$B$39, F23&lt;='club records'!$C$39), AND(E23='club records'!$B$40, F23&lt;='club records'!$C$40), AND(E23='club records'!$B$41, F23&lt;='club records'!$C$41))), "CR", " ")</f>
        <v xml:space="preserve"> </v>
      </c>
      <c r="T23" s="7" t="str">
        <f>IF(AND(B23=5000, OR(AND(E23='club records'!$B$42, F23&lt;='club records'!$C$42), AND(E23='club records'!$B$43, F23&lt;='club records'!$C$43))), "CR", " ")</f>
        <v xml:space="preserve"> </v>
      </c>
      <c r="U23" s="6" t="str">
        <f>IF(AND(B23=10000, OR(AND(E23='club records'!$B$44, F23&lt;='club records'!$C$44), AND(E23='club records'!$B$45, F23&lt;='club records'!$C$45))), "CR", " ")</f>
        <v xml:space="preserve"> </v>
      </c>
      <c r="V23" s="6" t="str">
        <f>IF(AND(B23="high jump", OR(AND(E23='club records'!$F$1, F23&gt;='club records'!$G$1), AND(E23='club records'!$F$2, F23&gt;='club records'!$G$2), AND(E23='club records'!$F$3, F23&gt;='club records'!$G$3), AND(E23='club records'!$F$4, F23&gt;='club records'!$G$4), AND(E23='club records'!$F$5, F23&gt;='club records'!$G$5))), "CR", " ")</f>
        <v xml:space="preserve"> </v>
      </c>
      <c r="W23" s="6" t="str">
        <f>IF(AND(B23="long jump", OR(AND(E23='club records'!$F$6, F23&gt;='club records'!$G$6), AND(E23='club records'!$F$7, F23&gt;='club records'!$G$7), AND(E23='club records'!$F$8, F23&gt;='club records'!$G$8), AND(E23='club records'!$F$9, F23&gt;='club records'!$G$9), AND(E23='club records'!$F$10, F23&gt;='club records'!$G$10))), "CR", " ")</f>
        <v xml:space="preserve"> </v>
      </c>
      <c r="X23" s="6" t="str">
        <f>IF(AND(B23="triple jump", OR(AND(E23='club records'!$F$11, F23&gt;='club records'!$G$11), AND(E23='club records'!$F$12, F23&gt;='club records'!$G$12), AND(E23='club records'!$F$13, F23&gt;='club records'!$G$13), AND(E23='club records'!$F$14, F23&gt;='club records'!$G$14), AND(E23='club records'!$F$15, F23&gt;='club records'!$G$15))), "CR", " ")</f>
        <v xml:space="preserve"> </v>
      </c>
      <c r="Y23" s="6" t="str">
        <f>IF(AND(B23="pole vault", OR(AND(E23='club records'!$F$16, F23&gt;='club records'!$G$16), AND(E23='club records'!$F$17, F23&gt;='club records'!$G$17), AND(E23='club records'!$F$18, F23&gt;='club records'!$G$18), AND(E23='club records'!$F$19, F23&gt;='club records'!$G$19), AND(E23='club records'!$F$20, F23&gt;='club records'!$G$20))), "CR", " ")</f>
        <v xml:space="preserve"> </v>
      </c>
      <c r="Z23" s="6" t="str">
        <f>IF(AND(B23="shot 3", E23='club records'!$F$36, F23&gt;='club records'!$G$36), "CR", " ")</f>
        <v xml:space="preserve"> </v>
      </c>
      <c r="AA23" s="6" t="str">
        <f>IF(AND(B23="shot 4", E23='club records'!$F$37, F23&gt;='club records'!$G$37), "CR", " ")</f>
        <v xml:space="preserve"> </v>
      </c>
      <c r="AB23" s="6" t="str">
        <f>IF(AND(B23="shot 5", E23='club records'!$F$38, F23&gt;='club records'!$G$38), "CR", " ")</f>
        <v xml:space="preserve"> </v>
      </c>
      <c r="AC23" s="6" t="str">
        <f>IF(AND(B23="shot 6", E23='club records'!$F$39, F23&gt;='club records'!$G$39), "CR", " ")</f>
        <v xml:space="preserve"> </v>
      </c>
      <c r="AD23" s="6" t="str">
        <f>IF(AND(B23="shot 7.26", E23='club records'!$F$40, F23&gt;='club records'!$G$40), "CR", " ")</f>
        <v xml:space="preserve"> </v>
      </c>
      <c r="AE23" s="6" t="str">
        <f>IF(AND(B23="60H",OR(AND(E23='club records'!$J$1,F23&lt;='club records'!$K$1),AND(E23='club records'!$J$2,F23&lt;='club records'!$K$2),AND(E23='club records'!$J$3,F23&lt;='club records'!$K$3),AND(E23='club records'!$J$4,F23&lt;='club records'!$K$4),AND(E23='club records'!$J$5,F23&lt;='club records'!$K$5))),"CR"," ")</f>
        <v xml:space="preserve"> </v>
      </c>
      <c r="AF23" s="7" t="str">
        <f>IF(AND(B23="4x200", OR(AND(E23='club records'!$N$6, F23&lt;='club records'!$O$6), AND(E23='club records'!$N$7, F23&lt;='club records'!$O$7), AND(E23='club records'!$N$8, F23&lt;='club records'!$O$8), AND(E23='club records'!$N$9, F23&lt;='club records'!$O$9), AND(E23='club records'!$N$10, F23&lt;='club records'!$O$10))), "CR", " ")</f>
        <v xml:space="preserve"> </v>
      </c>
      <c r="AG23" s="7" t="str">
        <f>IF(AND(B23="4x300", AND(E23='club records'!$N$11, F23&lt;='club records'!$O$11)), "CR", " ")</f>
        <v xml:space="preserve"> </v>
      </c>
      <c r="AH23" s="7" t="str">
        <f>IF(AND(B23="4x400", OR(AND(E23='club records'!$N$12, F23&lt;='club records'!$O$12), AND(E23='club records'!$N$13, F23&lt;='club records'!$O$13), AND(E23='club records'!$N$14, F23&lt;='club records'!$O$14), AND(E23='club records'!$N$15, F23&lt;='club records'!$O$15))), "CR", " ")</f>
        <v xml:space="preserve"> </v>
      </c>
      <c r="AI23" s="7" t="str">
        <f>IF(AND(B23="pentathlon", OR(AND(E23='club records'!$N$21, F23&gt;='club records'!$O$21), AND(E23='club records'!$N$22, F23&gt;='club records'!$O$22),AND(E23='club records'!$N$23, F23&gt;='club records'!$O$23),AND(E23='club records'!$N$24, F23&gt;='club records'!$O$24))), "CR", " ")</f>
        <v xml:space="preserve"> </v>
      </c>
      <c r="AJ23" s="7" t="str">
        <f>IF(AND(B23="heptathlon", OR(AND(E23='club records'!$N$26, F23&gt;='club records'!$O$26), AND(E23='club records'!$N$27, F23&gt;='club records'!$O$27))), "CR", " ")</f>
        <v xml:space="preserve"> </v>
      </c>
    </row>
    <row r="24" spans="1:36" ht="15.75" customHeight="1" x14ac:dyDescent="0.35">
      <c r="A24" s="1" t="str">
        <f>E24</f>
        <v>U15</v>
      </c>
      <c r="B24" s="2">
        <v>200</v>
      </c>
      <c r="C24" s="1" t="s">
        <v>79</v>
      </c>
      <c r="D24" s="1" t="s">
        <v>186</v>
      </c>
      <c r="E24" s="11" t="s">
        <v>11</v>
      </c>
      <c r="F24" s="13">
        <v>25.46</v>
      </c>
      <c r="G24" s="16">
        <v>43800</v>
      </c>
      <c r="H24" s="1" t="s">
        <v>316</v>
      </c>
      <c r="I24" s="1" t="s">
        <v>328</v>
      </c>
      <c r="J24" s="7" t="str">
        <f>IF(OR(K24="CR", L24="CR", M24="CR", N24="CR", O24="CR", P24="CR", Q24="CR", R24="CR", S24="CR", T24="CR",U24="CR", V24="CR", W24="CR", X24="CR", Y24="CR", Z24="CR", AA24="CR", AB24="CR", AC24="CR", AD24="CR", AE24="CR", AF24="CR", AG24="CR", AH24="CR", AI24="CR", AJ24="CR"), "***CLUB RECORD***", "")</f>
        <v/>
      </c>
      <c r="K24" s="7" t="str">
        <f>IF(AND(B24=60, OR(AND(E24='club records'!$B$6, F24&lt;='club records'!$C$6), AND(E24='club records'!$B$7, F24&lt;='club records'!$C$7), AND(E24='club records'!$B$8, F24&lt;='club records'!$C$8), AND(E24='club records'!$B$9, F24&lt;='club records'!$C$9), AND(E24='club records'!$B$10, F24&lt;='club records'!$C$10))), "CR", " ")</f>
        <v xml:space="preserve"> </v>
      </c>
      <c r="L24" s="7" t="str">
        <f>IF(AND(B24=200, OR(AND(E24='club records'!$B$11, F24&lt;='club records'!$C$11), AND(E24='club records'!$B$12, F24&lt;='club records'!$C$12), AND(E24='club records'!$B$13, F24&lt;='club records'!$C$13), AND(E24='club records'!$B$14, F24&lt;='club records'!$C$14), AND(E24='club records'!$B$15, F24&lt;='club records'!$C$15))), "CR", " ")</f>
        <v xml:space="preserve"> </v>
      </c>
      <c r="M24" s="7" t="str">
        <f>IF(AND(B24=300, OR(AND(E24='club records'!$B$5, F24&lt;='club records'!$C$5), AND(E24='club records'!$B$16, F24&lt;='club records'!$C$16), AND(E24='club records'!$B$17, F24&lt;='club records'!$C$17))), "CR", " ")</f>
        <v xml:space="preserve"> </v>
      </c>
      <c r="N24" s="7" t="str">
        <f>IF(AND(B24=400, OR(AND(E24='club records'!$B$18, F24&lt;='club records'!$C$18), AND(E24='club records'!$B$19, F24&lt;='club records'!$C$19), AND(E24='club records'!$B$20, F24&lt;='club records'!$C$20), AND(E24='club records'!$B$21, F24&lt;='club records'!$C$21))), "CR", " ")</f>
        <v xml:space="preserve"> </v>
      </c>
      <c r="O24" s="7" t="str">
        <f>IF(AND(B24=800, OR(AND(E24='club records'!$B$22, F24&lt;='club records'!$C$22), AND(E24='club records'!$B$23, F24&lt;='club records'!$C$23), AND(E24='club records'!$B$24, F24&lt;='club records'!$C$24), AND(E24='club records'!$B$25, F24&lt;='club records'!$C$25), AND(E24='club records'!$B$26, F24&lt;='club records'!$C$26))), "CR", " ")</f>
        <v xml:space="preserve"> </v>
      </c>
      <c r="P24" s="7" t="str">
        <f>IF(AND(B24=1000, OR(AND(E24='club records'!$B$27, F24&lt;='club records'!$C$27), AND(E24='club records'!$B$28, F24&lt;='club records'!$C$28))), "CR", " ")</f>
        <v xml:space="preserve"> </v>
      </c>
      <c r="Q24" s="7" t="str">
        <f>IF(AND(B24=1500, OR(AND(E24='club records'!$B$29, F24&lt;='club records'!$C$29), AND(E24='club records'!$B$30, F24&lt;='club records'!$C$30), AND(E24='club records'!$B$31, F24&lt;='club records'!$C$31), AND(E24='club records'!$B$32, F24&lt;='club records'!$C$32), AND(E24='club records'!$B$33, F24&lt;='club records'!$C$33))), "CR", " ")</f>
        <v xml:space="preserve"> </v>
      </c>
      <c r="R24" s="7" t="str">
        <f>IF(AND(B24="1600 (Mile)",OR(AND(E24='club records'!$B$34,F24&lt;='club records'!$C$34),AND(E24='club records'!$B$35,F24&lt;='club records'!$C$35),AND(E24='club records'!$B$36,F24&lt;='club records'!$C$36),AND(E24='club records'!$B$37,F24&lt;='club records'!$C$37))),"CR"," ")</f>
        <v xml:space="preserve"> </v>
      </c>
      <c r="S24" s="7" t="str">
        <f>IF(AND(B24=3000, OR(AND(E24='club records'!$B$38, F24&lt;='club records'!$C$38), AND(E24='club records'!$B$39, F24&lt;='club records'!$C$39), AND(E24='club records'!$B$40, F24&lt;='club records'!$C$40), AND(E24='club records'!$B$41, F24&lt;='club records'!$C$41))), "CR", " ")</f>
        <v xml:space="preserve"> </v>
      </c>
      <c r="T24" s="7" t="str">
        <f>IF(AND(B24=5000, OR(AND(E24='club records'!$B$42, F24&lt;='club records'!$C$42), AND(E24='club records'!$B$43, F24&lt;='club records'!$C$43))), "CR", " ")</f>
        <v xml:space="preserve"> </v>
      </c>
      <c r="U24" s="6" t="str">
        <f>IF(AND(B24=10000, OR(AND(E24='club records'!$B$44, F24&lt;='club records'!$C$44), AND(E24='club records'!$B$45, F24&lt;='club records'!$C$45))), "CR", " ")</f>
        <v xml:space="preserve"> </v>
      </c>
      <c r="V24" s="6" t="str">
        <f>IF(AND(B24="high jump", OR(AND(E24='club records'!$F$1, F24&gt;='club records'!$G$1), AND(E24='club records'!$F$2, F24&gt;='club records'!$G$2), AND(E24='club records'!$F$3, F24&gt;='club records'!$G$3), AND(E24='club records'!$F$4, F24&gt;='club records'!$G$4), AND(E24='club records'!$F$5, F24&gt;='club records'!$G$5))), "CR", " ")</f>
        <v xml:space="preserve"> </v>
      </c>
      <c r="W24" s="6" t="str">
        <f>IF(AND(B24="long jump", OR(AND(E24='club records'!$F$6, F24&gt;='club records'!$G$6), AND(E24='club records'!$F$7, F24&gt;='club records'!$G$7), AND(E24='club records'!$F$8, F24&gt;='club records'!$G$8), AND(E24='club records'!$F$9, F24&gt;='club records'!$G$9), AND(E24='club records'!$F$10, F24&gt;='club records'!$G$10))), "CR", " ")</f>
        <v xml:space="preserve"> </v>
      </c>
      <c r="X24" s="6" t="str">
        <f>IF(AND(B24="triple jump", OR(AND(E24='club records'!$F$11, F24&gt;='club records'!$G$11), AND(E24='club records'!$F$12, F24&gt;='club records'!$G$12), AND(E24='club records'!$F$13, F24&gt;='club records'!$G$13), AND(E24='club records'!$F$14, F24&gt;='club records'!$G$14), AND(E24='club records'!$F$15, F24&gt;='club records'!$G$15))), "CR", " ")</f>
        <v xml:space="preserve"> </v>
      </c>
      <c r="Y24" s="6" t="str">
        <f>IF(AND(B24="pole vault", OR(AND(E24='club records'!$F$16, F24&gt;='club records'!$G$16), AND(E24='club records'!$F$17, F24&gt;='club records'!$G$17), AND(E24='club records'!$F$18, F24&gt;='club records'!$G$18), AND(E24='club records'!$F$19, F24&gt;='club records'!$G$19), AND(E24='club records'!$F$20, F24&gt;='club records'!$G$20))), "CR", " ")</f>
        <v xml:space="preserve"> </v>
      </c>
      <c r="Z24" s="6" t="str">
        <f>IF(AND(B24="shot 3", E24='club records'!$F$36, F24&gt;='club records'!$G$36), "CR", " ")</f>
        <v xml:space="preserve"> </v>
      </c>
      <c r="AA24" s="6" t="str">
        <f>IF(AND(B24="shot 4", E24='club records'!$F$37, F24&gt;='club records'!$G$37), "CR", " ")</f>
        <v xml:space="preserve"> </v>
      </c>
      <c r="AB24" s="6" t="str">
        <f>IF(AND(B24="shot 5", E24='club records'!$F$38, F24&gt;='club records'!$G$38), "CR", " ")</f>
        <v xml:space="preserve"> </v>
      </c>
      <c r="AC24" s="6" t="str">
        <f>IF(AND(B24="shot 6", E24='club records'!$F$39, F24&gt;='club records'!$G$39), "CR", " ")</f>
        <v xml:space="preserve"> </v>
      </c>
      <c r="AD24" s="6" t="str">
        <f>IF(AND(B24="shot 7.26", E24='club records'!$F$40, F24&gt;='club records'!$G$40), "CR", " ")</f>
        <v xml:space="preserve"> </v>
      </c>
      <c r="AE24" s="6" t="str">
        <f>IF(AND(B24="60H",OR(AND(E24='club records'!$J$1,F24&lt;='club records'!$K$1),AND(E24='club records'!$J$2,F24&lt;='club records'!$K$2),AND(E24='club records'!$J$3,F24&lt;='club records'!$K$3),AND(E24='club records'!$J$4,F24&lt;='club records'!$K$4),AND(E24='club records'!$J$5,F24&lt;='club records'!$K$5))),"CR"," ")</f>
        <v xml:space="preserve"> </v>
      </c>
      <c r="AF24" s="7" t="str">
        <f>IF(AND(B24="4x200", OR(AND(E24='club records'!$N$6, F24&lt;='club records'!$O$6), AND(E24='club records'!$N$7, F24&lt;='club records'!$O$7), AND(E24='club records'!$N$8, F24&lt;='club records'!$O$8), AND(E24='club records'!$N$9, F24&lt;='club records'!$O$9), AND(E24='club records'!$N$10, F24&lt;='club records'!$O$10))), "CR", " ")</f>
        <v xml:space="preserve"> </v>
      </c>
      <c r="AG24" s="7" t="str">
        <f>IF(AND(B24="4x300", AND(E24='club records'!$N$11, F24&lt;='club records'!$O$11)), "CR", " ")</f>
        <v xml:space="preserve"> </v>
      </c>
      <c r="AH24" s="7" t="str">
        <f>IF(AND(B24="4x400", OR(AND(E24='club records'!$N$12, F24&lt;='club records'!$O$12), AND(E24='club records'!$N$13, F24&lt;='club records'!$O$13), AND(E24='club records'!$N$14, F24&lt;='club records'!$O$14), AND(E24='club records'!$N$15, F24&lt;='club records'!$O$15))), "CR", " ")</f>
        <v xml:space="preserve"> </v>
      </c>
      <c r="AI24" s="7" t="str">
        <f>IF(AND(B24="pentathlon", OR(AND(E24='club records'!$N$21, F24&gt;='club records'!$O$21), AND(E24='club records'!$N$22, F24&gt;='club records'!$O$22),AND(E24='club records'!$N$23, F24&gt;='club records'!$O$23),AND(E24='club records'!$N$24, F24&gt;='club records'!$O$24))), "CR", " ")</f>
        <v xml:space="preserve"> </v>
      </c>
      <c r="AJ24" s="7" t="str">
        <f>IF(AND(B24="heptathlon", OR(AND(E24='club records'!$N$26, F24&gt;='club records'!$O$26), AND(E24='club records'!$N$27, F24&gt;='club records'!$O$27))), "CR", " ")</f>
        <v xml:space="preserve"> </v>
      </c>
    </row>
    <row r="25" spans="1:36" ht="15.75" customHeight="1" x14ac:dyDescent="0.35">
      <c r="A25" s="1" t="str">
        <f>E25</f>
        <v>U15</v>
      </c>
      <c r="B25" s="2">
        <v>200</v>
      </c>
      <c r="C25" s="1" t="s">
        <v>273</v>
      </c>
      <c r="D25" s="1" t="s">
        <v>274</v>
      </c>
      <c r="E25" s="11" t="s">
        <v>11</v>
      </c>
      <c r="F25" s="13">
        <v>26.67</v>
      </c>
      <c r="G25" s="16">
        <v>43842</v>
      </c>
      <c r="H25" s="1" t="s">
        <v>316</v>
      </c>
      <c r="I25" s="1" t="s">
        <v>361</v>
      </c>
      <c r="J25" s="7" t="str">
        <f>IF(OR(K25="CR", L25="CR", M25="CR", N25="CR", O25="CR", P25="CR", Q25="CR", R25="CR", S25="CR", T25="CR",U25="CR", V25="CR", W25="CR", X25="CR", Y25="CR", Z25="CR", AA25="CR", AB25="CR", AC25="CR", AD25="CR", AE25="CR", AF25="CR", AG25="CR", AH25="CR", AI25="CR", AJ25="CR"), "***CLUB RECORD***", "")</f>
        <v/>
      </c>
      <c r="K25" s="7" t="str">
        <f>IF(AND(B25=60, OR(AND(E25='club records'!$B$6, F25&lt;='club records'!$C$6), AND(E25='club records'!$B$7, F25&lt;='club records'!$C$7), AND(E25='club records'!$B$8, F25&lt;='club records'!$C$8), AND(E25='club records'!$B$9, F25&lt;='club records'!$C$9), AND(E25='club records'!$B$10, F25&lt;='club records'!$C$10))), "CR", " ")</f>
        <v xml:space="preserve"> </v>
      </c>
      <c r="L25" s="7" t="str">
        <f>IF(AND(B25=200, OR(AND(E25='club records'!$B$11, F25&lt;='club records'!$C$11), AND(E25='club records'!$B$12, F25&lt;='club records'!$C$12), AND(E25='club records'!$B$13, F25&lt;='club records'!$C$13), AND(E25='club records'!$B$14, F25&lt;='club records'!$C$14), AND(E25='club records'!$B$15, F25&lt;='club records'!$C$15))), "CR", " ")</f>
        <v xml:space="preserve"> </v>
      </c>
      <c r="M25" s="7" t="str">
        <f>IF(AND(B25=300, OR(AND(E25='club records'!$B$5, F25&lt;='club records'!$C$5), AND(E25='club records'!$B$16, F25&lt;='club records'!$C$16), AND(E25='club records'!$B$17, F25&lt;='club records'!$C$17))), "CR", " ")</f>
        <v xml:space="preserve"> </v>
      </c>
      <c r="N25" s="7" t="str">
        <f>IF(AND(B25=400, OR(AND(E25='club records'!$B$18, F25&lt;='club records'!$C$18), AND(E25='club records'!$B$19, F25&lt;='club records'!$C$19), AND(E25='club records'!$B$20, F25&lt;='club records'!$C$20), AND(E25='club records'!$B$21, F25&lt;='club records'!$C$21))), "CR", " ")</f>
        <v xml:space="preserve"> </v>
      </c>
      <c r="O25" s="7" t="str">
        <f>IF(AND(B25=800, OR(AND(E25='club records'!$B$22, F25&lt;='club records'!$C$22), AND(E25='club records'!$B$23, F25&lt;='club records'!$C$23), AND(E25='club records'!$B$24, F25&lt;='club records'!$C$24), AND(E25='club records'!$B$25, F25&lt;='club records'!$C$25), AND(E25='club records'!$B$26, F25&lt;='club records'!$C$26))), "CR", " ")</f>
        <v xml:space="preserve"> </v>
      </c>
      <c r="P25" s="7" t="str">
        <f>IF(AND(B25=1000, OR(AND(E25='club records'!$B$27, F25&lt;='club records'!$C$27), AND(E25='club records'!$B$28, F25&lt;='club records'!$C$28))), "CR", " ")</f>
        <v xml:space="preserve"> </v>
      </c>
      <c r="Q25" s="7" t="str">
        <f>IF(AND(B25=1500, OR(AND(E25='club records'!$B$29, F25&lt;='club records'!$C$29), AND(E25='club records'!$B$30, F25&lt;='club records'!$C$30), AND(E25='club records'!$B$31, F25&lt;='club records'!$C$31), AND(E25='club records'!$B$32, F25&lt;='club records'!$C$32), AND(E25='club records'!$B$33, F25&lt;='club records'!$C$33))), "CR", " ")</f>
        <v xml:space="preserve"> </v>
      </c>
      <c r="R25" s="7" t="str">
        <f>IF(AND(B25="1600 (Mile)",OR(AND(E25='club records'!$B$34,F25&lt;='club records'!$C$34),AND(E25='club records'!$B$35,F25&lt;='club records'!$C$35),AND(E25='club records'!$B$36,F25&lt;='club records'!$C$36),AND(E25='club records'!$B$37,F25&lt;='club records'!$C$37))),"CR"," ")</f>
        <v xml:space="preserve"> </v>
      </c>
      <c r="S25" s="7" t="str">
        <f>IF(AND(B25=3000, OR(AND(E25='club records'!$B$38, F25&lt;='club records'!$C$38), AND(E25='club records'!$B$39, F25&lt;='club records'!$C$39), AND(E25='club records'!$B$40, F25&lt;='club records'!$C$40), AND(E25='club records'!$B$41, F25&lt;='club records'!$C$41))), "CR", " ")</f>
        <v xml:space="preserve"> </v>
      </c>
      <c r="T25" s="7" t="str">
        <f>IF(AND(B25=5000, OR(AND(E25='club records'!$B$42, F25&lt;='club records'!$C$42), AND(E25='club records'!$B$43, F25&lt;='club records'!$C$43))), "CR", " ")</f>
        <v xml:space="preserve"> </v>
      </c>
      <c r="U25" s="6" t="str">
        <f>IF(AND(B25=10000, OR(AND(E25='club records'!$B$44, F25&lt;='club records'!$C$44), AND(E25='club records'!$B$45, F25&lt;='club records'!$C$45))), "CR", " ")</f>
        <v xml:space="preserve"> </v>
      </c>
      <c r="V25" s="6" t="str">
        <f>IF(AND(B25="high jump", OR(AND(E25='club records'!$F$1, F25&gt;='club records'!$G$1), AND(E25='club records'!$F$2, F25&gt;='club records'!$G$2), AND(E25='club records'!$F$3, F25&gt;='club records'!$G$3), AND(E25='club records'!$F$4, F25&gt;='club records'!$G$4), AND(E25='club records'!$F$5, F25&gt;='club records'!$G$5))), "CR", " ")</f>
        <v xml:space="preserve"> </v>
      </c>
      <c r="W25" s="6" t="str">
        <f>IF(AND(B25="long jump", OR(AND(E25='club records'!$F$6, F25&gt;='club records'!$G$6), AND(E25='club records'!$F$7, F25&gt;='club records'!$G$7), AND(E25='club records'!$F$8, F25&gt;='club records'!$G$8), AND(E25='club records'!$F$9, F25&gt;='club records'!$G$9), AND(E25='club records'!$F$10, F25&gt;='club records'!$G$10))), "CR", " ")</f>
        <v xml:space="preserve"> </v>
      </c>
      <c r="X25" s="6" t="str">
        <f>IF(AND(B25="triple jump", OR(AND(E25='club records'!$F$11, F25&gt;='club records'!$G$11), AND(E25='club records'!$F$12, F25&gt;='club records'!$G$12), AND(E25='club records'!$F$13, F25&gt;='club records'!$G$13), AND(E25='club records'!$F$14, F25&gt;='club records'!$G$14), AND(E25='club records'!$F$15, F25&gt;='club records'!$G$15))), "CR", " ")</f>
        <v xml:space="preserve"> </v>
      </c>
      <c r="Y25" s="6" t="str">
        <f>IF(AND(B25="pole vault", OR(AND(E25='club records'!$F$16, F25&gt;='club records'!$G$16), AND(E25='club records'!$F$17, F25&gt;='club records'!$G$17), AND(E25='club records'!$F$18, F25&gt;='club records'!$G$18), AND(E25='club records'!$F$19, F25&gt;='club records'!$G$19), AND(E25='club records'!$F$20, F25&gt;='club records'!$G$20))), "CR", " ")</f>
        <v xml:space="preserve"> </v>
      </c>
      <c r="Z25" s="6" t="str">
        <f>IF(AND(B25="shot 3", E25='club records'!$F$36, F25&gt;='club records'!$G$36), "CR", " ")</f>
        <v xml:space="preserve"> </v>
      </c>
      <c r="AA25" s="6" t="str">
        <f>IF(AND(B25="shot 4", E25='club records'!$F$37, F25&gt;='club records'!$G$37), "CR", " ")</f>
        <v xml:space="preserve"> </v>
      </c>
      <c r="AB25" s="6" t="str">
        <f>IF(AND(B25="shot 5", E25='club records'!$F$38, F25&gt;='club records'!$G$38), "CR", " ")</f>
        <v xml:space="preserve"> </v>
      </c>
      <c r="AC25" s="6" t="str">
        <f>IF(AND(B25="shot 6", E25='club records'!$F$39, F25&gt;='club records'!$G$39), "CR", " ")</f>
        <v xml:space="preserve"> </v>
      </c>
      <c r="AD25" s="6" t="str">
        <f>IF(AND(B25="shot 7.26", E25='club records'!$F$40, F25&gt;='club records'!$G$40), "CR", " ")</f>
        <v xml:space="preserve"> </v>
      </c>
      <c r="AE25" s="6" t="str">
        <f>IF(AND(B25="60H",OR(AND(E25='club records'!$J$1,F25&lt;='club records'!$K$1),AND(E25='club records'!$J$2,F25&lt;='club records'!$K$2),AND(E25='club records'!$J$3,F25&lt;='club records'!$K$3),AND(E25='club records'!$J$4,F25&lt;='club records'!$K$4),AND(E25='club records'!$J$5,F25&lt;='club records'!$K$5))),"CR"," ")</f>
        <v xml:space="preserve"> </v>
      </c>
      <c r="AF25" s="7" t="str">
        <f>IF(AND(B25="4x200", OR(AND(E25='club records'!$N$6, F25&lt;='club records'!$O$6), AND(E25='club records'!$N$7, F25&lt;='club records'!$O$7), AND(E25='club records'!$N$8, F25&lt;='club records'!$O$8), AND(E25='club records'!$N$9, F25&lt;='club records'!$O$9), AND(E25='club records'!$N$10, F25&lt;='club records'!$O$10))), "CR", " ")</f>
        <v xml:space="preserve"> </v>
      </c>
      <c r="AG25" s="7" t="str">
        <f>IF(AND(B25="4x300", AND(E25='club records'!$N$11, F25&lt;='club records'!$O$11)), "CR", " ")</f>
        <v xml:space="preserve"> </v>
      </c>
      <c r="AH25" s="7" t="str">
        <f>IF(AND(B25="4x400", OR(AND(E25='club records'!$N$12, F25&lt;='club records'!$O$12), AND(E25='club records'!$N$13, F25&lt;='club records'!$O$13), AND(E25='club records'!$N$14, F25&lt;='club records'!$O$14), AND(E25='club records'!$N$15, F25&lt;='club records'!$O$15))), "CR", " ")</f>
        <v xml:space="preserve"> </v>
      </c>
      <c r="AI25" s="7" t="str">
        <f>IF(AND(B25="pentathlon", OR(AND(E25='club records'!$N$21, F25&gt;='club records'!$O$21), AND(E25='club records'!$N$22, F25&gt;='club records'!$O$22),AND(E25='club records'!$N$23, F25&gt;='club records'!$O$23),AND(E25='club records'!$N$24, F25&gt;='club records'!$O$24))), "CR", " ")</f>
        <v xml:space="preserve"> </v>
      </c>
      <c r="AJ25" s="7" t="str">
        <f>IF(AND(B25="heptathlon", OR(AND(E25='club records'!$N$26, F25&gt;='club records'!$O$26), AND(E25='club records'!$N$27, F25&gt;='club records'!$O$27))), "CR", " ")</f>
        <v xml:space="preserve"> </v>
      </c>
    </row>
    <row r="26" spans="1:36" ht="15.75" customHeight="1" x14ac:dyDescent="0.35">
      <c r="A26" s="1" t="str">
        <f>E26</f>
        <v>U15</v>
      </c>
      <c r="B26" s="2">
        <v>200</v>
      </c>
      <c r="C26" s="1" t="s">
        <v>334</v>
      </c>
      <c r="D26" s="1" t="s">
        <v>335</v>
      </c>
      <c r="E26" s="11" t="s">
        <v>11</v>
      </c>
      <c r="F26" s="13">
        <v>26.93</v>
      </c>
      <c r="G26" s="16">
        <v>43800</v>
      </c>
      <c r="H26" s="1" t="s">
        <v>316</v>
      </c>
      <c r="I26" s="1" t="s">
        <v>328</v>
      </c>
      <c r="J26" s="7" t="str">
        <f>IF(OR(K26="CR", L26="CR", M26="CR", N26="CR", O26="CR", P26="CR", Q26="CR", R26="CR", S26="CR", T26="CR",U26="CR", V26="CR", W26="CR", X26="CR", Y26="CR", Z26="CR", AA26="CR", AB26="CR", AC26="CR", AD26="CR", AE26="CR", AF26="CR", AG26="CR", AH26="CR", AI26="CR", AJ26="CR"), "***CLUB RECORD***", "")</f>
        <v/>
      </c>
      <c r="K26" s="7" t="str">
        <f>IF(AND(B26=60, OR(AND(E26='club records'!$B$6, F26&lt;='club records'!$C$6), AND(E26='club records'!$B$7, F26&lt;='club records'!$C$7), AND(E26='club records'!$B$8, F26&lt;='club records'!$C$8), AND(E26='club records'!$B$9, F26&lt;='club records'!$C$9), AND(E26='club records'!$B$10, F26&lt;='club records'!$C$10))), "CR", " ")</f>
        <v xml:space="preserve"> </v>
      </c>
      <c r="L26" s="7" t="str">
        <f>IF(AND(B26=200, OR(AND(E26='club records'!$B$11, F26&lt;='club records'!$C$11), AND(E26='club records'!$B$12, F26&lt;='club records'!$C$12), AND(E26='club records'!$B$13, F26&lt;='club records'!$C$13), AND(E26='club records'!$B$14, F26&lt;='club records'!$C$14), AND(E26='club records'!$B$15, F26&lt;='club records'!$C$15))), "CR", " ")</f>
        <v xml:space="preserve"> </v>
      </c>
      <c r="M26" s="7" t="str">
        <f>IF(AND(B26=300, OR(AND(E26='club records'!$B$5, F26&lt;='club records'!$C$5), AND(E26='club records'!$B$16, F26&lt;='club records'!$C$16), AND(E26='club records'!$B$17, F26&lt;='club records'!$C$17))), "CR", " ")</f>
        <v xml:space="preserve"> </v>
      </c>
      <c r="N26" s="7" t="str">
        <f>IF(AND(B26=400, OR(AND(E26='club records'!$B$18, F26&lt;='club records'!$C$18), AND(E26='club records'!$B$19, F26&lt;='club records'!$C$19), AND(E26='club records'!$B$20, F26&lt;='club records'!$C$20), AND(E26='club records'!$B$21, F26&lt;='club records'!$C$21))), "CR", " ")</f>
        <v xml:space="preserve"> </v>
      </c>
      <c r="O26" s="7" t="str">
        <f>IF(AND(B26=800, OR(AND(E26='club records'!$B$22, F26&lt;='club records'!$C$22), AND(E26='club records'!$B$23, F26&lt;='club records'!$C$23), AND(E26='club records'!$B$24, F26&lt;='club records'!$C$24), AND(E26='club records'!$B$25, F26&lt;='club records'!$C$25), AND(E26='club records'!$B$26, F26&lt;='club records'!$C$26))), "CR", " ")</f>
        <v xml:space="preserve"> </v>
      </c>
      <c r="P26" s="7" t="str">
        <f>IF(AND(B26=1000, OR(AND(E26='club records'!$B$27, F26&lt;='club records'!$C$27), AND(E26='club records'!$B$28, F26&lt;='club records'!$C$28))), "CR", " ")</f>
        <v xml:space="preserve"> </v>
      </c>
      <c r="Q26" s="7" t="str">
        <f>IF(AND(B26=1500, OR(AND(E26='club records'!$B$29, F26&lt;='club records'!$C$29), AND(E26='club records'!$B$30, F26&lt;='club records'!$C$30), AND(E26='club records'!$B$31, F26&lt;='club records'!$C$31), AND(E26='club records'!$B$32, F26&lt;='club records'!$C$32), AND(E26='club records'!$B$33, F26&lt;='club records'!$C$33))), "CR", " ")</f>
        <v xml:space="preserve"> </v>
      </c>
      <c r="R26" s="7" t="str">
        <f>IF(AND(B26="1600 (Mile)",OR(AND(E26='club records'!$B$34,F26&lt;='club records'!$C$34),AND(E26='club records'!$B$35,F26&lt;='club records'!$C$35),AND(E26='club records'!$B$36,F26&lt;='club records'!$C$36),AND(E26='club records'!$B$37,F26&lt;='club records'!$C$37))),"CR"," ")</f>
        <v xml:space="preserve"> </v>
      </c>
      <c r="S26" s="7" t="str">
        <f>IF(AND(B26=3000, OR(AND(E26='club records'!$B$38, F26&lt;='club records'!$C$38), AND(E26='club records'!$B$39, F26&lt;='club records'!$C$39), AND(E26='club records'!$B$40, F26&lt;='club records'!$C$40), AND(E26='club records'!$B$41, F26&lt;='club records'!$C$41))), "CR", " ")</f>
        <v xml:space="preserve"> </v>
      </c>
      <c r="T26" s="7" t="str">
        <f>IF(AND(B26=5000, OR(AND(E26='club records'!$B$42, F26&lt;='club records'!$C$42), AND(E26='club records'!$B$43, F26&lt;='club records'!$C$43))), "CR", " ")</f>
        <v xml:space="preserve"> </v>
      </c>
      <c r="U26" s="6" t="str">
        <f>IF(AND(B26=10000, OR(AND(E26='club records'!$B$44, F26&lt;='club records'!$C$44), AND(E26='club records'!$B$45, F26&lt;='club records'!$C$45))), "CR", " ")</f>
        <v xml:space="preserve"> </v>
      </c>
      <c r="V26" s="6" t="str">
        <f>IF(AND(B26="high jump", OR(AND(E26='club records'!$F$1, F26&gt;='club records'!$G$1), AND(E26='club records'!$F$2, F26&gt;='club records'!$G$2), AND(E26='club records'!$F$3, F26&gt;='club records'!$G$3), AND(E26='club records'!$F$4, F26&gt;='club records'!$G$4), AND(E26='club records'!$F$5, F26&gt;='club records'!$G$5))), "CR", " ")</f>
        <v xml:space="preserve"> </v>
      </c>
      <c r="W26" s="6" t="str">
        <f>IF(AND(B26="long jump", OR(AND(E26='club records'!$F$6, F26&gt;='club records'!$G$6), AND(E26='club records'!$F$7, F26&gt;='club records'!$G$7), AND(E26='club records'!$F$8, F26&gt;='club records'!$G$8), AND(E26='club records'!$F$9, F26&gt;='club records'!$G$9), AND(E26='club records'!$F$10, F26&gt;='club records'!$G$10))), "CR", " ")</f>
        <v xml:space="preserve"> </v>
      </c>
      <c r="X26" s="6" t="str">
        <f>IF(AND(B26="triple jump", OR(AND(E26='club records'!$F$11, F26&gt;='club records'!$G$11), AND(E26='club records'!$F$12, F26&gt;='club records'!$G$12), AND(E26='club records'!$F$13, F26&gt;='club records'!$G$13), AND(E26='club records'!$F$14, F26&gt;='club records'!$G$14), AND(E26='club records'!$F$15, F26&gt;='club records'!$G$15))), "CR", " ")</f>
        <v xml:space="preserve"> </v>
      </c>
      <c r="Y26" s="6" t="str">
        <f>IF(AND(B26="pole vault", OR(AND(E26='club records'!$F$16, F26&gt;='club records'!$G$16), AND(E26='club records'!$F$17, F26&gt;='club records'!$G$17), AND(E26='club records'!$F$18, F26&gt;='club records'!$G$18), AND(E26='club records'!$F$19, F26&gt;='club records'!$G$19), AND(E26='club records'!$F$20, F26&gt;='club records'!$G$20))), "CR", " ")</f>
        <v xml:space="preserve"> </v>
      </c>
      <c r="Z26" s="6" t="str">
        <f>IF(AND(B26="shot 3", E26='club records'!$F$36, F26&gt;='club records'!$G$36), "CR", " ")</f>
        <v xml:space="preserve"> </v>
      </c>
      <c r="AA26" s="6" t="str">
        <f>IF(AND(B26="shot 4", E26='club records'!$F$37, F26&gt;='club records'!$G$37), "CR", " ")</f>
        <v xml:space="preserve"> </v>
      </c>
      <c r="AB26" s="6" t="str">
        <f>IF(AND(B26="shot 5", E26='club records'!$F$38, F26&gt;='club records'!$G$38), "CR", " ")</f>
        <v xml:space="preserve"> </v>
      </c>
      <c r="AC26" s="6" t="str">
        <f>IF(AND(B26="shot 6", E26='club records'!$F$39, F26&gt;='club records'!$G$39), "CR", " ")</f>
        <v xml:space="preserve"> </v>
      </c>
      <c r="AD26" s="6" t="str">
        <f>IF(AND(B26="shot 7.26", E26='club records'!$F$40, F26&gt;='club records'!$G$40), "CR", " ")</f>
        <v xml:space="preserve"> </v>
      </c>
      <c r="AE26" s="6" t="str">
        <f>IF(AND(B26="60H",OR(AND(E26='club records'!$J$1,F26&lt;='club records'!$K$1),AND(E26='club records'!$J$2,F26&lt;='club records'!$K$2),AND(E26='club records'!$J$3,F26&lt;='club records'!$K$3),AND(E26='club records'!$J$4,F26&lt;='club records'!$K$4),AND(E26='club records'!$J$5,F26&lt;='club records'!$K$5))),"CR"," ")</f>
        <v xml:space="preserve"> </v>
      </c>
      <c r="AF26" s="7" t="str">
        <f>IF(AND(B26="4x200", OR(AND(E26='club records'!$N$6, F26&lt;='club records'!$O$6), AND(E26='club records'!$N$7, F26&lt;='club records'!$O$7), AND(E26='club records'!$N$8, F26&lt;='club records'!$O$8), AND(E26='club records'!$N$9, F26&lt;='club records'!$O$9), AND(E26='club records'!$N$10, F26&lt;='club records'!$O$10))), "CR", " ")</f>
        <v xml:space="preserve"> </v>
      </c>
      <c r="AG26" s="7" t="str">
        <f>IF(AND(B26="4x300", AND(E26='club records'!$N$11, F26&lt;='club records'!$O$11)), "CR", " ")</f>
        <v xml:space="preserve"> </v>
      </c>
      <c r="AH26" s="7" t="str">
        <f>IF(AND(B26="4x400", OR(AND(E26='club records'!$N$12, F26&lt;='club records'!$O$12), AND(E26='club records'!$N$13, F26&lt;='club records'!$O$13), AND(E26='club records'!$N$14, F26&lt;='club records'!$O$14), AND(E26='club records'!$N$15, F26&lt;='club records'!$O$15))), "CR", " ")</f>
        <v xml:space="preserve"> </v>
      </c>
      <c r="AI26" s="7" t="str">
        <f>IF(AND(B26="pentathlon", OR(AND(E26='club records'!$N$21, F26&gt;='club records'!$O$21), AND(E26='club records'!$N$22, F26&gt;='club records'!$O$22),AND(E26='club records'!$N$23, F26&gt;='club records'!$O$23),AND(E26='club records'!$N$24, F26&gt;='club records'!$O$24))), "CR", " ")</f>
        <v xml:space="preserve"> </v>
      </c>
      <c r="AJ26" s="7" t="str">
        <f>IF(AND(B26="heptathlon", OR(AND(E26='club records'!$N$26, F26&gt;='club records'!$O$26), AND(E26='club records'!$N$27, F26&gt;='club records'!$O$27))), "CR", " ")</f>
        <v xml:space="preserve"> </v>
      </c>
    </row>
    <row r="27" spans="1:36" ht="15.75" customHeight="1" x14ac:dyDescent="0.35">
      <c r="A27" s="1" t="s">
        <v>296</v>
      </c>
      <c r="B27" s="2">
        <v>200</v>
      </c>
      <c r="C27" s="1" t="s">
        <v>88</v>
      </c>
      <c r="D27" s="1" t="s">
        <v>89</v>
      </c>
      <c r="E27" s="11" t="s">
        <v>61</v>
      </c>
      <c r="F27" s="12">
        <v>27.27</v>
      </c>
      <c r="G27" s="17">
        <v>43848</v>
      </c>
      <c r="H27" s="1" t="s">
        <v>316</v>
      </c>
      <c r="I27" s="1" t="s">
        <v>352</v>
      </c>
      <c r="J27" s="7" t="str">
        <f>IF(OR(K27="CR", L27="CR", M27="CR", N27="CR", O27="CR", P27="CR", Q27="CR", R27="CR", S27="CR", T27="CR",U27="CR", V27="CR", W27="CR", X27="CR", Y27="CR", Z27="CR", AA27="CR", AB27="CR", AC27="CR", AD27="CR", AE27="CR", AF27="CR", AG27="CR", AH27="CR", AI27="CR", AJ27="CR"), "***CLUB RECORD***", "")</f>
        <v/>
      </c>
      <c r="K27" s="7" t="str">
        <f>IF(AND(B27=60, OR(AND(E27='club records'!$B$6, F27&lt;='club records'!$C$6), AND(E27='club records'!$B$7, F27&lt;='club records'!$C$7), AND(E27='club records'!$B$8, F27&lt;='club records'!$C$8), AND(E27='club records'!$B$9, F27&lt;='club records'!$C$9), AND(E27='club records'!$B$10, F27&lt;='club records'!$C$10))), "CR", " ")</f>
        <v xml:space="preserve"> </v>
      </c>
      <c r="L27" s="7" t="str">
        <f>IF(AND(B27=200, OR(AND(E27='club records'!$B$11, F27&lt;='club records'!$C$11), AND(E27='club records'!$B$12, F27&lt;='club records'!$C$12), AND(E27='club records'!$B$13, F27&lt;='club records'!$C$13), AND(E27='club records'!$B$14, F27&lt;='club records'!$C$14), AND(E27='club records'!$B$15, F27&lt;='club records'!$C$15))), "CR", " ")</f>
        <v xml:space="preserve"> </v>
      </c>
      <c r="M27" s="7" t="str">
        <f>IF(AND(B27=300, OR(AND(E27='club records'!$B$5, F27&lt;='club records'!$C$5), AND(E27='club records'!$B$16, F27&lt;='club records'!$C$16), AND(E27='club records'!$B$17, F27&lt;='club records'!$C$17))), "CR", " ")</f>
        <v xml:space="preserve"> </v>
      </c>
      <c r="N27" s="7" t="str">
        <f>IF(AND(B27=400, OR(AND(E27='club records'!$B$18, F27&lt;='club records'!$C$18), AND(E27='club records'!$B$19, F27&lt;='club records'!$C$19), AND(E27='club records'!$B$20, F27&lt;='club records'!$C$20), AND(E27='club records'!$B$21, F27&lt;='club records'!$C$21))), "CR", " ")</f>
        <v xml:space="preserve"> </v>
      </c>
      <c r="O27" s="7" t="str">
        <f>IF(AND(B27=800, OR(AND(E27='club records'!$B$22, F27&lt;='club records'!$C$22), AND(E27='club records'!$B$23, F27&lt;='club records'!$C$23), AND(E27='club records'!$B$24, F27&lt;='club records'!$C$24), AND(E27='club records'!$B$25, F27&lt;='club records'!$C$25), AND(E27='club records'!$B$26, F27&lt;='club records'!$C$26))), "CR", " ")</f>
        <v xml:space="preserve"> </v>
      </c>
      <c r="P27" s="7" t="str">
        <f>IF(AND(B27=1000, OR(AND(E27='club records'!$B$27, F27&lt;='club records'!$C$27), AND(E27='club records'!$B$28, F27&lt;='club records'!$C$28))), "CR", " ")</f>
        <v xml:space="preserve"> </v>
      </c>
      <c r="Q27" s="7" t="str">
        <f>IF(AND(B27=1500, OR(AND(E27='club records'!$B$29, F27&lt;='club records'!$C$29), AND(E27='club records'!$B$30, F27&lt;='club records'!$C$30), AND(E27='club records'!$B$31, F27&lt;='club records'!$C$31), AND(E27='club records'!$B$32, F27&lt;='club records'!$C$32), AND(E27='club records'!$B$33, F27&lt;='club records'!$C$33))), "CR", " ")</f>
        <v xml:space="preserve"> </v>
      </c>
      <c r="R27" s="7" t="str">
        <f>IF(AND(B27="1600 (Mile)",OR(AND(E27='club records'!$B$34,F27&lt;='club records'!$C$34),AND(E27='club records'!$B$35,F27&lt;='club records'!$C$35),AND(E27='club records'!$B$36,F27&lt;='club records'!$C$36),AND(E27='club records'!$B$37,F27&lt;='club records'!$C$37))),"CR"," ")</f>
        <v xml:space="preserve"> </v>
      </c>
      <c r="S27" s="7" t="str">
        <f>IF(AND(B27=3000, OR(AND(E27='club records'!$B$38, F27&lt;='club records'!$C$38), AND(E27='club records'!$B$39, F27&lt;='club records'!$C$39), AND(E27='club records'!$B$40, F27&lt;='club records'!$C$40), AND(E27='club records'!$B$41, F27&lt;='club records'!$C$41))), "CR", " ")</f>
        <v xml:space="preserve"> </v>
      </c>
      <c r="T27" s="7" t="str">
        <f>IF(AND(B27=5000, OR(AND(E27='club records'!$B$42, F27&lt;='club records'!$C$42), AND(E27='club records'!$B$43, F27&lt;='club records'!$C$43))), "CR", " ")</f>
        <v xml:space="preserve"> </v>
      </c>
      <c r="U27" s="6" t="str">
        <f>IF(AND(B27=10000, OR(AND(E27='club records'!$B$44, F27&lt;='club records'!$C$44), AND(E27='club records'!$B$45, F27&lt;='club records'!$C$45))), "CR", " ")</f>
        <v xml:space="preserve"> </v>
      </c>
      <c r="V27" s="6" t="str">
        <f>IF(AND(B27="high jump", OR(AND(E27='club records'!$F$1, F27&gt;='club records'!$G$1), AND(E27='club records'!$F$2, F27&gt;='club records'!$G$2), AND(E27='club records'!$F$3, F27&gt;='club records'!$G$3), AND(E27='club records'!$F$4, F27&gt;='club records'!$G$4), AND(E27='club records'!$F$5, F27&gt;='club records'!$G$5))), "CR", " ")</f>
        <v xml:space="preserve"> </v>
      </c>
      <c r="W27" s="6" t="str">
        <f>IF(AND(B27="long jump", OR(AND(E27='club records'!$F$6, F27&gt;='club records'!$G$6), AND(E27='club records'!$F$7, F27&gt;='club records'!$G$7), AND(E27='club records'!$F$8, F27&gt;='club records'!$G$8), AND(E27='club records'!$F$9, F27&gt;='club records'!$G$9), AND(E27='club records'!$F$10, F27&gt;='club records'!$G$10))), "CR", " ")</f>
        <v xml:space="preserve"> </v>
      </c>
      <c r="X27" s="6" t="str">
        <f>IF(AND(B27="triple jump", OR(AND(E27='club records'!$F$11, F27&gt;='club records'!$G$11), AND(E27='club records'!$F$12, F27&gt;='club records'!$G$12), AND(E27='club records'!$F$13, F27&gt;='club records'!$G$13), AND(E27='club records'!$F$14, F27&gt;='club records'!$G$14), AND(E27='club records'!$F$15, F27&gt;='club records'!$G$15))), "CR", " ")</f>
        <v xml:space="preserve"> </v>
      </c>
      <c r="Y27" s="6" t="str">
        <f>IF(AND(B27="pole vault", OR(AND(E27='club records'!$F$16, F27&gt;='club records'!$G$16), AND(E27='club records'!$F$17, F27&gt;='club records'!$G$17), AND(E27='club records'!$F$18, F27&gt;='club records'!$G$18), AND(E27='club records'!$F$19, F27&gt;='club records'!$G$19), AND(E27='club records'!$F$20, F27&gt;='club records'!$G$20))), "CR", " ")</f>
        <v xml:space="preserve"> </v>
      </c>
      <c r="Z27" s="6" t="str">
        <f>IF(AND(B27="shot 3", E27='club records'!$F$36, F27&gt;='club records'!$G$36), "CR", " ")</f>
        <v xml:space="preserve"> </v>
      </c>
      <c r="AA27" s="6" t="str">
        <f>IF(AND(B27="shot 4", E27='club records'!$F$37, F27&gt;='club records'!$G$37), "CR", " ")</f>
        <v xml:space="preserve"> </v>
      </c>
      <c r="AB27" s="6" t="str">
        <f>IF(AND(B27="shot 5", E27='club records'!$F$38, F27&gt;='club records'!$G$38), "CR", " ")</f>
        <v xml:space="preserve"> </v>
      </c>
      <c r="AC27" s="6" t="str">
        <f>IF(AND(B27="shot 6", E27='club records'!$F$39, F27&gt;='club records'!$G$39), "CR", " ")</f>
        <v xml:space="preserve"> </v>
      </c>
      <c r="AD27" s="6" t="str">
        <f>IF(AND(B27="shot 7.26", E27='club records'!$F$40, F27&gt;='club records'!$G$40), "CR", " ")</f>
        <v xml:space="preserve"> </v>
      </c>
      <c r="AE27" s="6" t="str">
        <f>IF(AND(B27="60H",OR(AND(E27='club records'!$J$1,F27&lt;='club records'!$K$1),AND(E27='club records'!$J$2,F27&lt;='club records'!$K$2),AND(E27='club records'!$J$3,F27&lt;='club records'!$K$3),AND(E27='club records'!$J$4,F27&lt;='club records'!$K$4),AND(E27='club records'!$J$5,F27&lt;='club records'!$K$5))),"CR"," ")</f>
        <v xml:space="preserve"> </v>
      </c>
      <c r="AF27" s="7" t="str">
        <f>IF(AND(B27="4x200", OR(AND(E27='club records'!$N$6, F27&lt;='club records'!$O$6), AND(E27='club records'!$N$7, F27&lt;='club records'!$O$7), AND(E27='club records'!$N$8, F27&lt;='club records'!$O$8), AND(E27='club records'!$N$9, F27&lt;='club records'!$O$9), AND(E27='club records'!$N$10, F27&lt;='club records'!$O$10))), "CR", " ")</f>
        <v xml:space="preserve"> </v>
      </c>
      <c r="AG27" s="7" t="str">
        <f>IF(AND(B27="4x300", AND(E27='club records'!$N$11, F27&lt;='club records'!$O$11)), "CR", " ")</f>
        <v xml:space="preserve"> </v>
      </c>
      <c r="AH27" s="7" t="str">
        <f>IF(AND(B27="4x400", OR(AND(E27='club records'!$N$12, F27&lt;='club records'!$O$12), AND(E27='club records'!$N$13, F27&lt;='club records'!$O$13), AND(E27='club records'!$N$14, F27&lt;='club records'!$O$14), AND(E27='club records'!$N$15, F27&lt;='club records'!$O$15))), "CR", " ")</f>
        <v xml:space="preserve"> </v>
      </c>
      <c r="AI27" s="7" t="str">
        <f>IF(AND(B27="pentathlon", OR(AND(E27='club records'!$N$21, F27&gt;='club records'!$O$21), AND(E27='club records'!$N$22, F27&gt;='club records'!$O$22),AND(E27='club records'!$N$23, F27&gt;='club records'!$O$23),AND(E27='club records'!$N$24, F27&gt;='club records'!$O$24))), "CR", " ")</f>
        <v xml:space="preserve"> </v>
      </c>
      <c r="AJ27" s="7" t="str">
        <f>IF(AND(B27="heptathlon", OR(AND(E27='club records'!$N$26, F27&gt;='club records'!$O$26), AND(E27='club records'!$N$27, F27&gt;='club records'!$O$27))), "CR", " ")</f>
        <v xml:space="preserve"> </v>
      </c>
    </row>
    <row r="28" spans="1:36" ht="15.75" customHeight="1" x14ac:dyDescent="0.35">
      <c r="A28" s="1" t="str">
        <f>E28</f>
        <v>U13</v>
      </c>
      <c r="B28" s="2">
        <v>200</v>
      </c>
      <c r="C28" s="1" t="s">
        <v>105</v>
      </c>
      <c r="D28" s="1" t="s">
        <v>106</v>
      </c>
      <c r="E28" s="11" t="s">
        <v>13</v>
      </c>
      <c r="F28" s="13">
        <v>30.87</v>
      </c>
      <c r="G28" s="16">
        <v>43765</v>
      </c>
      <c r="H28" s="1" t="s">
        <v>316</v>
      </c>
      <c r="I28" s="1" t="s">
        <v>317</v>
      </c>
      <c r="J28" s="7" t="str">
        <f>IF(OR(K28="CR", L28="CR", M28="CR", N28="CR", O28="CR", P28="CR", Q28="CR", R28="CR", S28="CR", T28="CR",U28="CR", V28="CR", W28="CR", X28="CR", Y28="CR", Z28="CR", AA28="CR", AB28="CR", AC28="CR", AD28="CR", AE28="CR", AF28="CR", AG28="CR", AH28="CR", AI28="CR", AJ28="CR"), "***CLUB RECORD***", "")</f>
        <v/>
      </c>
      <c r="K28" s="7" t="str">
        <f>IF(AND(B28=60, OR(AND(E28='club records'!$B$6, F28&lt;='club records'!$C$6), AND(E28='club records'!$B$7, F28&lt;='club records'!$C$7), AND(E28='club records'!$B$8, F28&lt;='club records'!$C$8), AND(E28='club records'!$B$9, F28&lt;='club records'!$C$9), AND(E28='club records'!$B$10, F28&lt;='club records'!$C$10))), "CR", " ")</f>
        <v xml:space="preserve"> </v>
      </c>
      <c r="L28" s="7" t="str">
        <f>IF(AND(B28=200, OR(AND(E28='club records'!$B$11, F28&lt;='club records'!$C$11), AND(E28='club records'!$B$12, F28&lt;='club records'!$C$12), AND(E28='club records'!$B$13, F28&lt;='club records'!$C$13), AND(E28='club records'!$B$14, F28&lt;='club records'!$C$14), AND(E28='club records'!$B$15, F28&lt;='club records'!$C$15))), "CR", " ")</f>
        <v xml:space="preserve"> </v>
      </c>
      <c r="M28" s="7" t="str">
        <f>IF(AND(B28=300, OR(AND(E28='club records'!$B$5, F28&lt;='club records'!$C$5), AND(E28='club records'!$B$16, F28&lt;='club records'!$C$16), AND(E28='club records'!$B$17, F28&lt;='club records'!$C$17))), "CR", " ")</f>
        <v xml:space="preserve"> </v>
      </c>
      <c r="N28" s="7" t="str">
        <f>IF(AND(B28=400, OR(AND(E28='club records'!$B$18, F28&lt;='club records'!$C$18), AND(E28='club records'!$B$19, F28&lt;='club records'!$C$19), AND(E28='club records'!$B$20, F28&lt;='club records'!$C$20), AND(E28='club records'!$B$21, F28&lt;='club records'!$C$21))), "CR", " ")</f>
        <v xml:space="preserve"> </v>
      </c>
      <c r="O28" s="7" t="str">
        <f>IF(AND(B28=800, OR(AND(E28='club records'!$B$22, F28&lt;='club records'!$C$22), AND(E28='club records'!$B$23, F28&lt;='club records'!$C$23), AND(E28='club records'!$B$24, F28&lt;='club records'!$C$24), AND(E28='club records'!$B$25, F28&lt;='club records'!$C$25), AND(E28='club records'!$B$26, F28&lt;='club records'!$C$26))), "CR", " ")</f>
        <v xml:space="preserve"> </v>
      </c>
      <c r="P28" s="7" t="str">
        <f>IF(AND(B28=1000, OR(AND(E28='club records'!$B$27, F28&lt;='club records'!$C$27), AND(E28='club records'!$B$28, F28&lt;='club records'!$C$28))), "CR", " ")</f>
        <v xml:space="preserve"> </v>
      </c>
      <c r="Q28" s="7" t="str">
        <f>IF(AND(B28=1500, OR(AND(E28='club records'!$B$29, F28&lt;='club records'!$C$29), AND(E28='club records'!$B$30, F28&lt;='club records'!$C$30), AND(E28='club records'!$B$31, F28&lt;='club records'!$C$31), AND(E28='club records'!$B$32, F28&lt;='club records'!$C$32), AND(E28='club records'!$B$33, F28&lt;='club records'!$C$33))), "CR", " ")</f>
        <v xml:space="preserve"> </v>
      </c>
      <c r="R28" s="7" t="str">
        <f>IF(AND(B28="1600 (Mile)",OR(AND(E28='club records'!$B$34,F28&lt;='club records'!$C$34),AND(E28='club records'!$B$35,F28&lt;='club records'!$C$35),AND(E28='club records'!$B$36,F28&lt;='club records'!$C$36),AND(E28='club records'!$B$37,F28&lt;='club records'!$C$37))),"CR"," ")</f>
        <v xml:space="preserve"> </v>
      </c>
      <c r="S28" s="7" t="str">
        <f>IF(AND(B28=3000, OR(AND(E28='club records'!$B$38, F28&lt;='club records'!$C$38), AND(E28='club records'!$B$39, F28&lt;='club records'!$C$39), AND(E28='club records'!$B$40, F28&lt;='club records'!$C$40), AND(E28='club records'!$B$41, F28&lt;='club records'!$C$41))), "CR", " ")</f>
        <v xml:space="preserve"> </v>
      </c>
      <c r="T28" s="7" t="str">
        <f>IF(AND(B28=5000, OR(AND(E28='club records'!$B$42, F28&lt;='club records'!$C$42), AND(E28='club records'!$B$43, F28&lt;='club records'!$C$43))), "CR", " ")</f>
        <v xml:space="preserve"> </v>
      </c>
      <c r="U28" s="6" t="str">
        <f>IF(AND(B28=10000, OR(AND(E28='club records'!$B$44, F28&lt;='club records'!$C$44), AND(E28='club records'!$B$45, F28&lt;='club records'!$C$45))), "CR", " ")</f>
        <v xml:space="preserve"> </v>
      </c>
      <c r="V28" s="6" t="str">
        <f>IF(AND(B28="high jump", OR(AND(E28='club records'!$F$1, F28&gt;='club records'!$G$1), AND(E28='club records'!$F$2, F28&gt;='club records'!$G$2), AND(E28='club records'!$F$3, F28&gt;='club records'!$G$3), AND(E28='club records'!$F$4, F28&gt;='club records'!$G$4), AND(E28='club records'!$F$5, F28&gt;='club records'!$G$5))), "CR", " ")</f>
        <v xml:space="preserve"> </v>
      </c>
      <c r="W28" s="6" t="str">
        <f>IF(AND(B28="long jump", OR(AND(E28='club records'!$F$6, F28&gt;='club records'!$G$6), AND(E28='club records'!$F$7, F28&gt;='club records'!$G$7), AND(E28='club records'!$F$8, F28&gt;='club records'!$G$8), AND(E28='club records'!$F$9, F28&gt;='club records'!$G$9), AND(E28='club records'!$F$10, F28&gt;='club records'!$G$10))), "CR", " ")</f>
        <v xml:space="preserve"> </v>
      </c>
      <c r="X28" s="6" t="str">
        <f>IF(AND(B28="triple jump", OR(AND(E28='club records'!$F$11, F28&gt;='club records'!$G$11), AND(E28='club records'!$F$12, F28&gt;='club records'!$G$12), AND(E28='club records'!$F$13, F28&gt;='club records'!$G$13), AND(E28='club records'!$F$14, F28&gt;='club records'!$G$14), AND(E28='club records'!$F$15, F28&gt;='club records'!$G$15))), "CR", " ")</f>
        <v xml:space="preserve"> </v>
      </c>
      <c r="Y28" s="6" t="str">
        <f>IF(AND(B28="pole vault", OR(AND(E28='club records'!$F$16, F28&gt;='club records'!$G$16), AND(E28='club records'!$F$17, F28&gt;='club records'!$G$17), AND(E28='club records'!$F$18, F28&gt;='club records'!$G$18), AND(E28='club records'!$F$19, F28&gt;='club records'!$G$19), AND(E28='club records'!$F$20, F28&gt;='club records'!$G$20))), "CR", " ")</f>
        <v xml:space="preserve"> </v>
      </c>
      <c r="Z28" s="6" t="str">
        <f>IF(AND(B28="shot 3", E28='club records'!$F$36, F28&gt;='club records'!$G$36), "CR", " ")</f>
        <v xml:space="preserve"> </v>
      </c>
      <c r="AA28" s="6" t="str">
        <f>IF(AND(B28="shot 4", E28='club records'!$F$37, F28&gt;='club records'!$G$37), "CR", " ")</f>
        <v xml:space="preserve"> </v>
      </c>
      <c r="AB28" s="6" t="str">
        <f>IF(AND(B28="shot 5", E28='club records'!$F$38, F28&gt;='club records'!$G$38), "CR", " ")</f>
        <v xml:space="preserve"> </v>
      </c>
      <c r="AC28" s="6" t="str">
        <f>IF(AND(B28="shot 6", E28='club records'!$F$39, F28&gt;='club records'!$G$39), "CR", " ")</f>
        <v xml:space="preserve"> </v>
      </c>
      <c r="AD28" s="6" t="str">
        <f>IF(AND(B28="shot 7.26", E28='club records'!$F$40, F28&gt;='club records'!$G$40), "CR", " ")</f>
        <v xml:space="preserve"> </v>
      </c>
      <c r="AE28" s="6" t="str">
        <f>IF(AND(B28="60H",OR(AND(E28='club records'!$J$1,F28&lt;='club records'!$K$1),AND(E28='club records'!$J$2,F28&lt;='club records'!$K$2),AND(E28='club records'!$J$3,F28&lt;='club records'!$K$3),AND(E28='club records'!$J$4,F28&lt;='club records'!$K$4),AND(E28='club records'!$J$5,F28&lt;='club records'!$K$5))),"CR"," ")</f>
        <v xml:space="preserve"> </v>
      </c>
      <c r="AF28" s="7" t="str">
        <f>IF(AND(B28="4x200", OR(AND(E28='club records'!$N$6, F28&lt;='club records'!$O$6), AND(E28='club records'!$N$7, F28&lt;='club records'!$O$7), AND(E28='club records'!$N$8, F28&lt;='club records'!$O$8), AND(E28='club records'!$N$9, F28&lt;='club records'!$O$9), AND(E28='club records'!$N$10, F28&lt;='club records'!$O$10))), "CR", " ")</f>
        <v xml:space="preserve"> </v>
      </c>
      <c r="AG28" s="7" t="str">
        <f>IF(AND(B28="4x300", AND(E28='club records'!$N$11, F28&lt;='club records'!$O$11)), "CR", " ")</f>
        <v xml:space="preserve"> </v>
      </c>
      <c r="AH28" s="7" t="str">
        <f>IF(AND(B28="4x400", OR(AND(E28='club records'!$N$12, F28&lt;='club records'!$O$12), AND(E28='club records'!$N$13, F28&lt;='club records'!$O$13), AND(E28='club records'!$N$14, F28&lt;='club records'!$O$14), AND(E28='club records'!$N$15, F28&lt;='club records'!$O$15))), "CR", " ")</f>
        <v xml:space="preserve"> </v>
      </c>
      <c r="AI28" s="7" t="str">
        <f>IF(AND(B28="pentathlon", OR(AND(E28='club records'!$N$21, F28&gt;='club records'!$O$21), AND(E28='club records'!$N$22, F28&gt;='club records'!$O$22),AND(E28='club records'!$N$23, F28&gt;='club records'!$O$23),AND(E28='club records'!$N$24, F28&gt;='club records'!$O$24))), "CR", " ")</f>
        <v xml:space="preserve"> </v>
      </c>
      <c r="AJ28" s="7" t="str">
        <f>IF(AND(B28="heptathlon", OR(AND(E28='club records'!$N$26, F28&gt;='club records'!$O$26), AND(E28='club records'!$N$27, F28&gt;='club records'!$O$27))), "CR", " ")</f>
        <v xml:space="preserve"> </v>
      </c>
    </row>
    <row r="29" spans="1:36" ht="15.75" customHeight="1" x14ac:dyDescent="0.35">
      <c r="A29" s="1" t="str">
        <f>E29</f>
        <v>U13</v>
      </c>
      <c r="B29" s="2">
        <v>200</v>
      </c>
      <c r="C29" s="1" t="s">
        <v>101</v>
      </c>
      <c r="D29" s="1" t="s">
        <v>102</v>
      </c>
      <c r="E29" s="11" t="s">
        <v>13</v>
      </c>
      <c r="F29" s="13">
        <v>30.94</v>
      </c>
      <c r="G29" s="16">
        <v>43842</v>
      </c>
      <c r="H29" s="1" t="s">
        <v>316</v>
      </c>
      <c r="I29" s="1" t="s">
        <v>361</v>
      </c>
      <c r="J29" s="7" t="str">
        <f>IF(OR(K29="CR", L29="CR", M29="CR", N29="CR", O29="CR", P29="CR", Q29="CR", R29="CR", S29="CR", T29="CR",U29="CR", V29="CR", W29="CR", X29="CR", Y29="CR", Z29="CR", AA29="CR", AB29="CR", AC29="CR", AD29="CR", AE29="CR", AF29="CR", AG29="CR", AH29="CR", AI29="CR", AJ29="CR"), "***CLUB RECORD***", "")</f>
        <v/>
      </c>
      <c r="K29" s="7" t="str">
        <f>IF(AND(B29=60, OR(AND(E29='club records'!$B$6, F29&lt;='club records'!$C$6), AND(E29='club records'!$B$7, F29&lt;='club records'!$C$7), AND(E29='club records'!$B$8, F29&lt;='club records'!$C$8), AND(E29='club records'!$B$9, F29&lt;='club records'!$C$9), AND(E29='club records'!$B$10, F29&lt;='club records'!$C$10))), "CR", " ")</f>
        <v xml:space="preserve"> </v>
      </c>
      <c r="L29" s="7" t="str">
        <f>IF(AND(B29=200, OR(AND(E29='club records'!$B$11, F29&lt;='club records'!$C$11), AND(E29='club records'!$B$12, F29&lt;='club records'!$C$12), AND(E29='club records'!$B$13, F29&lt;='club records'!$C$13), AND(E29='club records'!$B$14, F29&lt;='club records'!$C$14), AND(E29='club records'!$B$15, F29&lt;='club records'!$C$15))), "CR", " ")</f>
        <v xml:space="preserve"> </v>
      </c>
      <c r="M29" s="7" t="str">
        <f>IF(AND(B29=300, OR(AND(E29='club records'!$B$5, F29&lt;='club records'!$C$5), AND(E29='club records'!$B$16, F29&lt;='club records'!$C$16), AND(E29='club records'!$B$17, F29&lt;='club records'!$C$17))), "CR", " ")</f>
        <v xml:space="preserve"> </v>
      </c>
      <c r="N29" s="7" t="str">
        <f>IF(AND(B29=400, OR(AND(E29='club records'!$B$18, F29&lt;='club records'!$C$18), AND(E29='club records'!$B$19, F29&lt;='club records'!$C$19), AND(E29='club records'!$B$20, F29&lt;='club records'!$C$20), AND(E29='club records'!$B$21, F29&lt;='club records'!$C$21))), "CR", " ")</f>
        <v xml:space="preserve"> </v>
      </c>
      <c r="O29" s="7" t="str">
        <f>IF(AND(B29=800, OR(AND(E29='club records'!$B$22, F29&lt;='club records'!$C$22), AND(E29='club records'!$B$23, F29&lt;='club records'!$C$23), AND(E29='club records'!$B$24, F29&lt;='club records'!$C$24), AND(E29='club records'!$B$25, F29&lt;='club records'!$C$25), AND(E29='club records'!$B$26, F29&lt;='club records'!$C$26))), "CR", " ")</f>
        <v xml:space="preserve"> </v>
      </c>
      <c r="P29" s="7" t="str">
        <f>IF(AND(B29=1000, OR(AND(E29='club records'!$B$27, F29&lt;='club records'!$C$27), AND(E29='club records'!$B$28, F29&lt;='club records'!$C$28))), "CR", " ")</f>
        <v xml:space="preserve"> </v>
      </c>
      <c r="Q29" s="7" t="str">
        <f>IF(AND(B29=1500, OR(AND(E29='club records'!$B$29, F29&lt;='club records'!$C$29), AND(E29='club records'!$B$30, F29&lt;='club records'!$C$30), AND(E29='club records'!$B$31, F29&lt;='club records'!$C$31), AND(E29='club records'!$B$32, F29&lt;='club records'!$C$32), AND(E29='club records'!$B$33, F29&lt;='club records'!$C$33))), "CR", " ")</f>
        <v xml:space="preserve"> </v>
      </c>
      <c r="R29" s="7" t="str">
        <f>IF(AND(B29="1600 (Mile)",OR(AND(E29='club records'!$B$34,F29&lt;='club records'!$C$34),AND(E29='club records'!$B$35,F29&lt;='club records'!$C$35),AND(E29='club records'!$B$36,F29&lt;='club records'!$C$36),AND(E29='club records'!$B$37,F29&lt;='club records'!$C$37))),"CR"," ")</f>
        <v xml:space="preserve"> </v>
      </c>
      <c r="S29" s="7" t="str">
        <f>IF(AND(B29=3000, OR(AND(E29='club records'!$B$38, F29&lt;='club records'!$C$38), AND(E29='club records'!$B$39, F29&lt;='club records'!$C$39), AND(E29='club records'!$B$40, F29&lt;='club records'!$C$40), AND(E29='club records'!$B$41, F29&lt;='club records'!$C$41))), "CR", " ")</f>
        <v xml:space="preserve"> </v>
      </c>
      <c r="T29" s="7" t="str">
        <f>IF(AND(B29=5000, OR(AND(E29='club records'!$B$42, F29&lt;='club records'!$C$42), AND(E29='club records'!$B$43, F29&lt;='club records'!$C$43))), "CR", " ")</f>
        <v xml:space="preserve"> </v>
      </c>
      <c r="U29" s="6" t="str">
        <f>IF(AND(B29=10000, OR(AND(E29='club records'!$B$44, F29&lt;='club records'!$C$44), AND(E29='club records'!$B$45, F29&lt;='club records'!$C$45))), "CR", " ")</f>
        <v xml:space="preserve"> </v>
      </c>
      <c r="V29" s="6" t="str">
        <f>IF(AND(B29="high jump", OR(AND(E29='club records'!$F$1, F29&gt;='club records'!$G$1), AND(E29='club records'!$F$2, F29&gt;='club records'!$G$2), AND(E29='club records'!$F$3, F29&gt;='club records'!$G$3), AND(E29='club records'!$F$4, F29&gt;='club records'!$G$4), AND(E29='club records'!$F$5, F29&gt;='club records'!$G$5))), "CR", " ")</f>
        <v xml:space="preserve"> </v>
      </c>
      <c r="W29" s="6" t="str">
        <f>IF(AND(B29="long jump", OR(AND(E29='club records'!$F$6, F29&gt;='club records'!$G$6), AND(E29='club records'!$F$7, F29&gt;='club records'!$G$7), AND(E29='club records'!$F$8, F29&gt;='club records'!$G$8), AND(E29='club records'!$F$9, F29&gt;='club records'!$G$9), AND(E29='club records'!$F$10, F29&gt;='club records'!$G$10))), "CR", " ")</f>
        <v xml:space="preserve"> </v>
      </c>
      <c r="X29" s="6" t="str">
        <f>IF(AND(B29="triple jump", OR(AND(E29='club records'!$F$11, F29&gt;='club records'!$G$11), AND(E29='club records'!$F$12, F29&gt;='club records'!$G$12), AND(E29='club records'!$F$13, F29&gt;='club records'!$G$13), AND(E29='club records'!$F$14, F29&gt;='club records'!$G$14), AND(E29='club records'!$F$15, F29&gt;='club records'!$G$15))), "CR", " ")</f>
        <v xml:space="preserve"> </v>
      </c>
      <c r="Y29" s="6" t="str">
        <f>IF(AND(B29="pole vault", OR(AND(E29='club records'!$F$16, F29&gt;='club records'!$G$16), AND(E29='club records'!$F$17, F29&gt;='club records'!$G$17), AND(E29='club records'!$F$18, F29&gt;='club records'!$G$18), AND(E29='club records'!$F$19, F29&gt;='club records'!$G$19), AND(E29='club records'!$F$20, F29&gt;='club records'!$G$20))), "CR", " ")</f>
        <v xml:space="preserve"> </v>
      </c>
      <c r="Z29" s="6" t="str">
        <f>IF(AND(B29="shot 3", E29='club records'!$F$36, F29&gt;='club records'!$G$36), "CR", " ")</f>
        <v xml:space="preserve"> </v>
      </c>
      <c r="AA29" s="6" t="str">
        <f>IF(AND(B29="shot 4", E29='club records'!$F$37, F29&gt;='club records'!$G$37), "CR", " ")</f>
        <v xml:space="preserve"> </v>
      </c>
      <c r="AB29" s="6" t="str">
        <f>IF(AND(B29="shot 5", E29='club records'!$F$38, F29&gt;='club records'!$G$38), "CR", " ")</f>
        <v xml:space="preserve"> </v>
      </c>
      <c r="AC29" s="6" t="str">
        <f>IF(AND(B29="shot 6", E29='club records'!$F$39, F29&gt;='club records'!$G$39), "CR", " ")</f>
        <v xml:space="preserve"> </v>
      </c>
      <c r="AD29" s="6" t="str">
        <f>IF(AND(B29="shot 7.26", E29='club records'!$F$40, F29&gt;='club records'!$G$40), "CR", " ")</f>
        <v xml:space="preserve"> </v>
      </c>
      <c r="AE29" s="6" t="str">
        <f>IF(AND(B29="60H",OR(AND(E29='club records'!$J$1,F29&lt;='club records'!$K$1),AND(E29='club records'!$J$2,F29&lt;='club records'!$K$2),AND(E29='club records'!$J$3,F29&lt;='club records'!$K$3),AND(E29='club records'!$J$4,F29&lt;='club records'!$K$4),AND(E29='club records'!$J$5,F29&lt;='club records'!$K$5))),"CR"," ")</f>
        <v xml:space="preserve"> </v>
      </c>
      <c r="AF29" s="7" t="str">
        <f>IF(AND(B29="4x200", OR(AND(E29='club records'!$N$6, F29&lt;='club records'!$O$6), AND(E29='club records'!$N$7, F29&lt;='club records'!$O$7), AND(E29='club records'!$N$8, F29&lt;='club records'!$O$8), AND(E29='club records'!$N$9, F29&lt;='club records'!$O$9), AND(E29='club records'!$N$10, F29&lt;='club records'!$O$10))), "CR", " ")</f>
        <v xml:space="preserve"> </v>
      </c>
      <c r="AG29" s="7" t="str">
        <f>IF(AND(B29="4x300", AND(E29='club records'!$N$11, F29&lt;='club records'!$O$11)), "CR", " ")</f>
        <v xml:space="preserve"> </v>
      </c>
      <c r="AH29" s="7" t="str">
        <f>IF(AND(B29="4x400", OR(AND(E29='club records'!$N$12, F29&lt;='club records'!$O$12), AND(E29='club records'!$N$13, F29&lt;='club records'!$O$13), AND(E29='club records'!$N$14, F29&lt;='club records'!$O$14), AND(E29='club records'!$N$15, F29&lt;='club records'!$O$15))), "CR", " ")</f>
        <v xml:space="preserve"> </v>
      </c>
      <c r="AI29" s="7" t="str">
        <f>IF(AND(B29="pentathlon", OR(AND(E29='club records'!$N$21, F29&gt;='club records'!$O$21), AND(E29='club records'!$N$22, F29&gt;='club records'!$O$22),AND(E29='club records'!$N$23, F29&gt;='club records'!$O$23),AND(E29='club records'!$N$24, F29&gt;='club records'!$O$24))), "CR", " ")</f>
        <v xml:space="preserve"> </v>
      </c>
      <c r="AJ29" s="7" t="str">
        <f>IF(AND(B29="heptathlon", OR(AND(E29='club records'!$N$26, F29&gt;='club records'!$O$26), AND(E29='club records'!$N$27, F29&gt;='club records'!$O$27))), "CR", " ")</f>
        <v xml:space="preserve"> </v>
      </c>
    </row>
    <row r="30" spans="1:36" ht="15.75" customHeight="1" x14ac:dyDescent="0.35">
      <c r="A30" s="1" t="s">
        <v>14</v>
      </c>
      <c r="B30" s="2">
        <v>400</v>
      </c>
      <c r="C30" s="1" t="s">
        <v>159</v>
      </c>
      <c r="D30" s="1" t="s">
        <v>278</v>
      </c>
      <c r="E30" s="11" t="s">
        <v>14</v>
      </c>
      <c r="F30" s="13">
        <v>51.81</v>
      </c>
      <c r="G30" s="16">
        <v>43848</v>
      </c>
      <c r="H30" s="1" t="s">
        <v>316</v>
      </c>
      <c r="I30" s="1" t="s">
        <v>352</v>
      </c>
      <c r="J30" s="7" t="str">
        <f>IF(OR(K30="CR", L30="CR", M30="CR", N30="CR", O30="CR", P30="CR", Q30="CR", R30="CR", S30="CR", T30="CR",U30="CR", V30="CR", W30="CR", X30="CR", Y30="CR", Z30="CR", AA30="CR", AB30="CR", AC30="CR", AD30="CR", AE30="CR", AF30="CR", AG30="CR", AH30="CR", AI30="CR", AJ30="CR"), "***CLUB RECORD***", "")</f>
        <v/>
      </c>
      <c r="K30" s="7" t="str">
        <f>IF(AND(B30=60, OR(AND(E30='club records'!$B$6, F30&lt;='club records'!$C$6), AND(E30='club records'!$B$7, F30&lt;='club records'!$C$7), AND(E30='club records'!$B$8, F30&lt;='club records'!$C$8), AND(E30='club records'!$B$9, F30&lt;='club records'!$C$9), AND(E30='club records'!$B$10, F30&lt;='club records'!$C$10))), "CR", " ")</f>
        <v xml:space="preserve"> </v>
      </c>
      <c r="L30" s="7" t="str">
        <f>IF(AND(B30=200, OR(AND(E30='club records'!$B$11, F30&lt;='club records'!$C$11), AND(E30='club records'!$B$12, F30&lt;='club records'!$C$12), AND(E30='club records'!$B$13, F30&lt;='club records'!$C$13), AND(E30='club records'!$B$14, F30&lt;='club records'!$C$14), AND(E30='club records'!$B$15, F30&lt;='club records'!$C$15))), "CR", " ")</f>
        <v xml:space="preserve"> </v>
      </c>
      <c r="M30" s="7" t="str">
        <f>IF(AND(B30=300, OR(AND(E30='club records'!$B$5, F30&lt;='club records'!$C$5), AND(E30='club records'!$B$16, F30&lt;='club records'!$C$16), AND(E30='club records'!$B$17, F30&lt;='club records'!$C$17))), "CR", " ")</f>
        <v xml:space="preserve"> </v>
      </c>
      <c r="N30" s="7" t="str">
        <f>IF(AND(B30=400, OR(AND(E30='club records'!$B$18, F30&lt;='club records'!$C$18), AND(E30='club records'!$B$19, F30&lt;='club records'!$C$19), AND(E30='club records'!$B$20, F30&lt;='club records'!$C$20), AND(E30='club records'!$B$21, F30&lt;='club records'!$C$21))), "CR", " ")</f>
        <v xml:space="preserve"> </v>
      </c>
      <c r="O30" s="7" t="str">
        <f>IF(AND(B30=800, OR(AND(E30='club records'!$B$22, F30&lt;='club records'!$C$22), AND(E30='club records'!$B$23, F30&lt;='club records'!$C$23), AND(E30='club records'!$B$24, F30&lt;='club records'!$C$24), AND(E30='club records'!$B$25, F30&lt;='club records'!$C$25), AND(E30='club records'!$B$26, F30&lt;='club records'!$C$26))), "CR", " ")</f>
        <v xml:space="preserve"> </v>
      </c>
      <c r="P30" s="7" t="str">
        <f>IF(AND(B30=1000, OR(AND(E30='club records'!$B$27, F30&lt;='club records'!$C$27), AND(E30='club records'!$B$28, F30&lt;='club records'!$C$28))), "CR", " ")</f>
        <v xml:space="preserve"> </v>
      </c>
      <c r="Q30" s="7" t="str">
        <f>IF(AND(B30=1500, OR(AND(E30='club records'!$B$29, F30&lt;='club records'!$C$29), AND(E30='club records'!$B$30, F30&lt;='club records'!$C$30), AND(E30='club records'!$B$31, F30&lt;='club records'!$C$31), AND(E30='club records'!$B$32, F30&lt;='club records'!$C$32), AND(E30='club records'!$B$33, F30&lt;='club records'!$C$33))), "CR", " ")</f>
        <v xml:space="preserve"> </v>
      </c>
      <c r="R30" s="7" t="str">
        <f>IF(AND(B30="1600 (Mile)",OR(AND(E30='club records'!$B$34,F30&lt;='club records'!$C$34),AND(E30='club records'!$B$35,F30&lt;='club records'!$C$35),AND(E30='club records'!$B$36,F30&lt;='club records'!$C$36),AND(E30='club records'!$B$37,F30&lt;='club records'!$C$37))),"CR"," ")</f>
        <v xml:space="preserve"> </v>
      </c>
      <c r="S30" s="7" t="str">
        <f>IF(AND(B30=3000, OR(AND(E30='club records'!$B$38, F30&lt;='club records'!$C$38), AND(E30='club records'!$B$39, F30&lt;='club records'!$C$39), AND(E30='club records'!$B$40, F30&lt;='club records'!$C$40), AND(E30='club records'!$B$41, F30&lt;='club records'!$C$41))), "CR", " ")</f>
        <v xml:space="preserve"> </v>
      </c>
      <c r="T30" s="7" t="str">
        <f>IF(AND(B30=5000, OR(AND(E30='club records'!$B$42, F30&lt;='club records'!$C$42), AND(E30='club records'!$B$43, F30&lt;='club records'!$C$43))), "CR", " ")</f>
        <v xml:space="preserve"> </v>
      </c>
      <c r="U30" s="6" t="str">
        <f>IF(AND(B30=10000, OR(AND(E30='club records'!$B$44, F30&lt;='club records'!$C$44), AND(E30='club records'!$B$45, F30&lt;='club records'!$C$45))), "CR", " ")</f>
        <v xml:space="preserve"> </v>
      </c>
      <c r="V30" s="6" t="str">
        <f>IF(AND(B30="high jump", OR(AND(E30='club records'!$F$1, F30&gt;='club records'!$G$1), AND(E30='club records'!$F$2, F30&gt;='club records'!$G$2), AND(E30='club records'!$F$3, F30&gt;='club records'!$G$3), AND(E30='club records'!$F$4, F30&gt;='club records'!$G$4), AND(E30='club records'!$F$5, F30&gt;='club records'!$G$5))), "CR", " ")</f>
        <v xml:space="preserve"> </v>
      </c>
      <c r="W30" s="6" t="str">
        <f>IF(AND(B30="long jump", OR(AND(E30='club records'!$F$6, F30&gt;='club records'!$G$6), AND(E30='club records'!$F$7, F30&gt;='club records'!$G$7), AND(E30='club records'!$F$8, F30&gt;='club records'!$G$8), AND(E30='club records'!$F$9, F30&gt;='club records'!$G$9), AND(E30='club records'!$F$10, F30&gt;='club records'!$G$10))), "CR", " ")</f>
        <v xml:space="preserve"> </v>
      </c>
      <c r="X30" s="6" t="str">
        <f>IF(AND(B30="triple jump", OR(AND(E30='club records'!$F$11, F30&gt;='club records'!$G$11), AND(E30='club records'!$F$12, F30&gt;='club records'!$G$12), AND(E30='club records'!$F$13, F30&gt;='club records'!$G$13), AND(E30='club records'!$F$14, F30&gt;='club records'!$G$14), AND(E30='club records'!$F$15, F30&gt;='club records'!$G$15))), "CR", " ")</f>
        <v xml:space="preserve"> </v>
      </c>
      <c r="Y30" s="6" t="str">
        <f>IF(AND(B30="pole vault", OR(AND(E30='club records'!$F$16, F30&gt;='club records'!$G$16), AND(E30='club records'!$F$17, F30&gt;='club records'!$G$17), AND(E30='club records'!$F$18, F30&gt;='club records'!$G$18), AND(E30='club records'!$F$19, F30&gt;='club records'!$G$19), AND(E30='club records'!$F$20, F30&gt;='club records'!$G$20))), "CR", " ")</f>
        <v xml:space="preserve"> </v>
      </c>
      <c r="Z30" s="6" t="str">
        <f>IF(AND(B30="shot 3", E30='club records'!$F$36, F30&gt;='club records'!$G$36), "CR", " ")</f>
        <v xml:space="preserve"> </v>
      </c>
      <c r="AA30" s="6" t="str">
        <f>IF(AND(B30="shot 4", E30='club records'!$F$37, F30&gt;='club records'!$G$37), "CR", " ")</f>
        <v xml:space="preserve"> </v>
      </c>
      <c r="AB30" s="6" t="str">
        <f>IF(AND(B30="shot 5", E30='club records'!$F$38, F30&gt;='club records'!$G$38), "CR", " ")</f>
        <v xml:space="preserve"> </v>
      </c>
      <c r="AC30" s="6" t="str">
        <f>IF(AND(B30="shot 6", E30='club records'!$F$39, F30&gt;='club records'!$G$39), "CR", " ")</f>
        <v xml:space="preserve"> </v>
      </c>
      <c r="AD30" s="6" t="str">
        <f>IF(AND(B30="shot 7.26", E30='club records'!$F$40, F30&gt;='club records'!$G$40), "CR", " ")</f>
        <v xml:space="preserve"> </v>
      </c>
      <c r="AE30" s="6" t="str">
        <f>IF(AND(B30="60H",OR(AND(E30='club records'!$J$1,F30&lt;='club records'!$K$1),AND(E30='club records'!$J$2,F30&lt;='club records'!$K$2),AND(E30='club records'!$J$3,F30&lt;='club records'!$K$3),AND(E30='club records'!$J$4,F30&lt;='club records'!$K$4),AND(E30='club records'!$J$5,F30&lt;='club records'!$K$5))),"CR"," ")</f>
        <v xml:space="preserve"> </v>
      </c>
      <c r="AF30" s="7" t="str">
        <f>IF(AND(B30="4x200", OR(AND(E30='club records'!$N$6, F30&lt;='club records'!$O$6), AND(E30='club records'!$N$7, F30&lt;='club records'!$O$7), AND(E30='club records'!$N$8, F30&lt;='club records'!$O$8), AND(E30='club records'!$N$9, F30&lt;='club records'!$O$9), AND(E30='club records'!$N$10, F30&lt;='club records'!$O$10))), "CR", " ")</f>
        <v xml:space="preserve"> </v>
      </c>
      <c r="AG30" s="7" t="str">
        <f>IF(AND(B30="4x300", AND(E30='club records'!$N$11, F30&lt;='club records'!$O$11)), "CR", " ")</f>
        <v xml:space="preserve"> </v>
      </c>
      <c r="AH30" s="7" t="str">
        <f>IF(AND(B30="4x400", OR(AND(E30='club records'!$N$12, F30&lt;='club records'!$O$12), AND(E30='club records'!$N$13, F30&lt;='club records'!$O$13), AND(E30='club records'!$N$14, F30&lt;='club records'!$O$14), AND(E30='club records'!$N$15, F30&lt;='club records'!$O$15))), "CR", " ")</f>
        <v xml:space="preserve"> </v>
      </c>
      <c r="AI30" s="7" t="str">
        <f>IF(AND(B30="pentathlon", OR(AND(E30='club records'!$N$21, F30&gt;='club records'!$O$21), AND(E30='club records'!$N$22, F30&gt;='club records'!$O$22),AND(E30='club records'!$N$23, F30&gt;='club records'!$O$23),AND(E30='club records'!$N$24, F30&gt;='club records'!$O$24))), "CR", " ")</f>
        <v xml:space="preserve"> </v>
      </c>
      <c r="AJ30" s="7" t="str">
        <f>IF(AND(B30="heptathlon", OR(AND(E30='club records'!$N$26, F30&gt;='club records'!$O$26), AND(E30='club records'!$N$27, F30&gt;='club records'!$O$27))), "CR", " ")</f>
        <v xml:space="preserve"> </v>
      </c>
    </row>
    <row r="31" spans="1:36" ht="15.75" customHeight="1" x14ac:dyDescent="0.35">
      <c r="A31" s="1" t="str">
        <f>E31</f>
        <v>U17</v>
      </c>
      <c r="B31" s="2">
        <v>400</v>
      </c>
      <c r="C31" s="1" t="s">
        <v>247</v>
      </c>
      <c r="D31" s="1" t="s">
        <v>248</v>
      </c>
      <c r="E31" s="11" t="s">
        <v>14</v>
      </c>
      <c r="F31" s="13">
        <v>56.62</v>
      </c>
      <c r="G31" s="16">
        <v>43765</v>
      </c>
      <c r="H31" s="1" t="s">
        <v>316</v>
      </c>
      <c r="I31" s="1" t="s">
        <v>317</v>
      </c>
      <c r="J31" s="7" t="str">
        <f>IF(OR(K31="CR", L31="CR", M31="CR", N31="CR", O31="CR", P31="CR", Q31="CR", R31="CR", S31="CR", T31="CR",U31="CR", V31="CR", W31="CR", X31="CR", Y31="CR", Z31="CR", AA31="CR", AB31="CR", AC31="CR", AD31="CR", AE31="CR", AF31="CR", AG31="CR", AH31="CR", AI31="CR", AJ31="CR"), "***CLUB RECORD***", "")</f>
        <v/>
      </c>
      <c r="K31" s="7" t="str">
        <f>IF(AND(B31=60, OR(AND(E31='club records'!$B$6, F31&lt;='club records'!$C$6), AND(E31='club records'!$B$7, F31&lt;='club records'!$C$7), AND(E31='club records'!$B$8, F31&lt;='club records'!$C$8), AND(E31='club records'!$B$9, F31&lt;='club records'!$C$9), AND(E31='club records'!$B$10, F31&lt;='club records'!$C$10))), "CR", " ")</f>
        <v xml:space="preserve"> </v>
      </c>
      <c r="L31" s="7" t="str">
        <f>IF(AND(B31=200, OR(AND(E31='club records'!$B$11, F31&lt;='club records'!$C$11), AND(E31='club records'!$B$12, F31&lt;='club records'!$C$12), AND(E31='club records'!$B$13, F31&lt;='club records'!$C$13), AND(E31='club records'!$B$14, F31&lt;='club records'!$C$14), AND(E31='club records'!$B$15, F31&lt;='club records'!$C$15))), "CR", " ")</f>
        <v xml:space="preserve"> </v>
      </c>
      <c r="M31" s="7" t="str">
        <f>IF(AND(B31=300, OR(AND(E31='club records'!$B$5, F31&lt;='club records'!$C$5), AND(E31='club records'!$B$16, F31&lt;='club records'!$C$16), AND(E31='club records'!$B$17, F31&lt;='club records'!$C$17))), "CR", " ")</f>
        <v xml:space="preserve"> </v>
      </c>
      <c r="N31" s="7" t="str">
        <f>IF(AND(B31=400, OR(AND(E31='club records'!$B$18, F31&lt;='club records'!$C$18), AND(E31='club records'!$B$19, F31&lt;='club records'!$C$19), AND(E31='club records'!$B$20, F31&lt;='club records'!$C$20), AND(E31='club records'!$B$21, F31&lt;='club records'!$C$21))), "CR", " ")</f>
        <v xml:space="preserve"> </v>
      </c>
      <c r="O31" s="7" t="str">
        <f>IF(AND(B31=800, OR(AND(E31='club records'!$B$22, F31&lt;='club records'!$C$22), AND(E31='club records'!$B$23, F31&lt;='club records'!$C$23), AND(E31='club records'!$B$24, F31&lt;='club records'!$C$24), AND(E31='club records'!$B$25, F31&lt;='club records'!$C$25), AND(E31='club records'!$B$26, F31&lt;='club records'!$C$26))), "CR", " ")</f>
        <v xml:space="preserve"> </v>
      </c>
      <c r="P31" s="7" t="str">
        <f>IF(AND(B31=1000, OR(AND(E31='club records'!$B$27, F31&lt;='club records'!$C$27), AND(E31='club records'!$B$28, F31&lt;='club records'!$C$28))), "CR", " ")</f>
        <v xml:space="preserve"> </v>
      </c>
      <c r="Q31" s="7" t="str">
        <f>IF(AND(B31=1500, OR(AND(E31='club records'!$B$29, F31&lt;='club records'!$C$29), AND(E31='club records'!$B$30, F31&lt;='club records'!$C$30), AND(E31='club records'!$B$31, F31&lt;='club records'!$C$31), AND(E31='club records'!$B$32, F31&lt;='club records'!$C$32), AND(E31='club records'!$B$33, F31&lt;='club records'!$C$33))), "CR", " ")</f>
        <v xml:space="preserve"> </v>
      </c>
      <c r="R31" s="7" t="str">
        <f>IF(AND(B31="1600 (Mile)",OR(AND(E31='club records'!$B$34,F31&lt;='club records'!$C$34),AND(E31='club records'!$B$35,F31&lt;='club records'!$C$35),AND(E31='club records'!$B$36,F31&lt;='club records'!$C$36),AND(E31='club records'!$B$37,F31&lt;='club records'!$C$37))),"CR"," ")</f>
        <v xml:space="preserve"> </v>
      </c>
      <c r="S31" s="7" t="str">
        <f>IF(AND(B31=3000, OR(AND(E31='club records'!$B$38, F31&lt;='club records'!$C$38), AND(E31='club records'!$B$39, F31&lt;='club records'!$C$39), AND(E31='club records'!$B$40, F31&lt;='club records'!$C$40), AND(E31='club records'!$B$41, F31&lt;='club records'!$C$41))), "CR", " ")</f>
        <v xml:space="preserve"> </v>
      </c>
      <c r="T31" s="7" t="str">
        <f>IF(AND(B31=5000, OR(AND(E31='club records'!$B$42, F31&lt;='club records'!$C$42), AND(E31='club records'!$B$43, F31&lt;='club records'!$C$43))), "CR", " ")</f>
        <v xml:space="preserve"> </v>
      </c>
      <c r="U31" s="6" t="str">
        <f>IF(AND(B31=10000, OR(AND(E31='club records'!$B$44, F31&lt;='club records'!$C$44), AND(E31='club records'!$B$45, F31&lt;='club records'!$C$45))), "CR", " ")</f>
        <v xml:space="preserve"> </v>
      </c>
      <c r="V31" s="6" t="str">
        <f>IF(AND(B31="high jump", OR(AND(E31='club records'!$F$1, F31&gt;='club records'!$G$1), AND(E31='club records'!$F$2, F31&gt;='club records'!$G$2), AND(E31='club records'!$F$3, F31&gt;='club records'!$G$3), AND(E31='club records'!$F$4, F31&gt;='club records'!$G$4), AND(E31='club records'!$F$5, F31&gt;='club records'!$G$5))), "CR", " ")</f>
        <v xml:space="preserve"> </v>
      </c>
      <c r="W31" s="6" t="str">
        <f>IF(AND(B31="long jump", OR(AND(E31='club records'!$F$6, F31&gt;='club records'!$G$6), AND(E31='club records'!$F$7, F31&gt;='club records'!$G$7), AND(E31='club records'!$F$8, F31&gt;='club records'!$G$8), AND(E31='club records'!$F$9, F31&gt;='club records'!$G$9), AND(E31='club records'!$F$10, F31&gt;='club records'!$G$10))), "CR", " ")</f>
        <v xml:space="preserve"> </v>
      </c>
      <c r="X31" s="6" t="str">
        <f>IF(AND(B31="triple jump", OR(AND(E31='club records'!$F$11, F31&gt;='club records'!$G$11), AND(E31='club records'!$F$12, F31&gt;='club records'!$G$12), AND(E31='club records'!$F$13, F31&gt;='club records'!$G$13), AND(E31='club records'!$F$14, F31&gt;='club records'!$G$14), AND(E31='club records'!$F$15, F31&gt;='club records'!$G$15))), "CR", " ")</f>
        <v xml:space="preserve"> </v>
      </c>
      <c r="Y31" s="6" t="str">
        <f>IF(AND(B31="pole vault", OR(AND(E31='club records'!$F$16, F31&gt;='club records'!$G$16), AND(E31='club records'!$F$17, F31&gt;='club records'!$G$17), AND(E31='club records'!$F$18, F31&gt;='club records'!$G$18), AND(E31='club records'!$F$19, F31&gt;='club records'!$G$19), AND(E31='club records'!$F$20, F31&gt;='club records'!$G$20))), "CR", " ")</f>
        <v xml:space="preserve"> </v>
      </c>
      <c r="Z31" s="6" t="str">
        <f>IF(AND(B31="shot 3", E31='club records'!$F$36, F31&gt;='club records'!$G$36), "CR", " ")</f>
        <v xml:space="preserve"> </v>
      </c>
      <c r="AA31" s="6" t="str">
        <f>IF(AND(B31="shot 4", E31='club records'!$F$37, F31&gt;='club records'!$G$37), "CR", " ")</f>
        <v xml:space="preserve"> </v>
      </c>
      <c r="AB31" s="6" t="str">
        <f>IF(AND(B31="shot 5", E31='club records'!$F$38, F31&gt;='club records'!$G$38), "CR", " ")</f>
        <v xml:space="preserve"> </v>
      </c>
      <c r="AC31" s="6" t="str">
        <f>IF(AND(B31="shot 6", E31='club records'!$F$39, F31&gt;='club records'!$G$39), "CR", " ")</f>
        <v xml:space="preserve"> </v>
      </c>
      <c r="AD31" s="6" t="str">
        <f>IF(AND(B31="shot 7.26", E31='club records'!$F$40, F31&gt;='club records'!$G$40), "CR", " ")</f>
        <v xml:space="preserve"> </v>
      </c>
      <c r="AE31" s="6" t="str">
        <f>IF(AND(B31="60H",OR(AND(E31='club records'!$J$1,F31&lt;='club records'!$K$1),AND(E31='club records'!$J$2,F31&lt;='club records'!$K$2),AND(E31='club records'!$J$3,F31&lt;='club records'!$K$3),AND(E31='club records'!$J$4,F31&lt;='club records'!$K$4),AND(E31='club records'!$J$5,F31&lt;='club records'!$K$5))),"CR"," ")</f>
        <v xml:space="preserve"> </v>
      </c>
      <c r="AF31" s="7" t="str">
        <f>IF(AND(B31="4x200", OR(AND(E31='club records'!$N$6, F31&lt;='club records'!$O$6), AND(E31='club records'!$N$7, F31&lt;='club records'!$O$7), AND(E31='club records'!$N$8, F31&lt;='club records'!$O$8), AND(E31='club records'!$N$9, F31&lt;='club records'!$O$9), AND(E31='club records'!$N$10, F31&lt;='club records'!$O$10))), "CR", " ")</f>
        <v xml:space="preserve"> </v>
      </c>
      <c r="AG31" s="7" t="str">
        <f>IF(AND(B31="4x300", AND(E31='club records'!$N$11, F31&lt;='club records'!$O$11)), "CR", " ")</f>
        <v xml:space="preserve"> </v>
      </c>
      <c r="AH31" s="7" t="str">
        <f>IF(AND(B31="4x400", OR(AND(E31='club records'!$N$12, F31&lt;='club records'!$O$12), AND(E31='club records'!$N$13, F31&lt;='club records'!$O$13), AND(E31='club records'!$N$14, F31&lt;='club records'!$O$14), AND(E31='club records'!$N$15, F31&lt;='club records'!$O$15))), "CR", " ")</f>
        <v xml:space="preserve"> </v>
      </c>
      <c r="AI31" s="7" t="str">
        <f>IF(AND(B31="pentathlon", OR(AND(E31='club records'!$N$21, F31&gt;='club records'!$O$21), AND(E31='club records'!$N$22, F31&gt;='club records'!$O$22),AND(E31='club records'!$N$23, F31&gt;='club records'!$O$23),AND(E31='club records'!$N$24, F31&gt;='club records'!$O$24))), "CR", " ")</f>
        <v xml:space="preserve"> </v>
      </c>
      <c r="AJ31" s="7" t="str">
        <f>IF(AND(B31="heptathlon", OR(AND(E31='club records'!$N$26, F31&gt;='club records'!$O$26), AND(E31='club records'!$N$27, F31&gt;='club records'!$O$27))), "CR", " ")</f>
        <v xml:space="preserve"> </v>
      </c>
    </row>
    <row r="32" spans="1:36" ht="15.75" customHeight="1" x14ac:dyDescent="0.35">
      <c r="A32" s="1" t="s">
        <v>296</v>
      </c>
      <c r="B32" s="2">
        <v>400</v>
      </c>
      <c r="C32" s="1" t="s">
        <v>137</v>
      </c>
      <c r="D32" s="1" t="s">
        <v>16</v>
      </c>
      <c r="E32" s="11" t="s">
        <v>97</v>
      </c>
      <c r="F32" s="12">
        <v>62.28</v>
      </c>
      <c r="G32" s="17">
        <v>43848</v>
      </c>
      <c r="H32" s="1" t="s">
        <v>316</v>
      </c>
      <c r="I32" s="1" t="s">
        <v>352</v>
      </c>
      <c r="J32" s="7" t="str">
        <f>IF(OR(K32="CR", L32="CR", M32="CR", N32="CR", O32="CR", P32="CR", Q32="CR", R32="CR", S32="CR", T32="CR",U32="CR", V32="CR", W32="CR", X32="CR", Y32="CR", Z32="CR", AA32="CR", AB32="CR", AC32="CR", AD32="CR", AE32="CR", AF32="CR", AG32="CR", AH32="CR", AI32="CR", AJ32="CR"), "***CLUB RECORD***", "")</f>
        <v/>
      </c>
      <c r="K32" s="7" t="str">
        <f>IF(AND(B32=60, OR(AND(E32='club records'!$B$6, F32&lt;='club records'!$C$6), AND(E32='club records'!$B$7, F32&lt;='club records'!$C$7), AND(E32='club records'!$B$8, F32&lt;='club records'!$C$8), AND(E32='club records'!$B$9, F32&lt;='club records'!$C$9), AND(E32='club records'!$B$10, F32&lt;='club records'!$C$10))), "CR", " ")</f>
        <v xml:space="preserve"> </v>
      </c>
      <c r="L32" s="7" t="str">
        <f>IF(AND(B32=200, OR(AND(E32='club records'!$B$11, F32&lt;='club records'!$C$11), AND(E32='club records'!$B$12, F32&lt;='club records'!$C$12), AND(E32='club records'!$B$13, F32&lt;='club records'!$C$13), AND(E32='club records'!$B$14, F32&lt;='club records'!$C$14), AND(E32='club records'!$B$15, F32&lt;='club records'!$C$15))), "CR", " ")</f>
        <v xml:space="preserve"> </v>
      </c>
      <c r="M32" s="7" t="str">
        <f>IF(AND(B32=300, OR(AND(E32='club records'!$B$5, F32&lt;='club records'!$C$5), AND(E32='club records'!$B$16, F32&lt;='club records'!$C$16), AND(E32='club records'!$B$17, F32&lt;='club records'!$C$17))), "CR", " ")</f>
        <v xml:space="preserve"> </v>
      </c>
      <c r="N32" s="7" t="str">
        <f>IF(AND(B32=400, OR(AND(E32='club records'!$B$18, F32&lt;='club records'!$C$18), AND(E32='club records'!$B$19, F32&lt;='club records'!$C$19), AND(E32='club records'!$B$20, F32&lt;='club records'!$C$20), AND(E32='club records'!$B$21, F32&lt;='club records'!$C$21))), "CR", " ")</f>
        <v xml:space="preserve"> </v>
      </c>
      <c r="O32" s="7" t="str">
        <f>IF(AND(B32=800, OR(AND(E32='club records'!$B$22, F32&lt;='club records'!$C$22), AND(E32='club records'!$B$23, F32&lt;='club records'!$C$23), AND(E32='club records'!$B$24, F32&lt;='club records'!$C$24), AND(E32='club records'!$B$25, F32&lt;='club records'!$C$25), AND(E32='club records'!$B$26, F32&lt;='club records'!$C$26))), "CR", " ")</f>
        <v xml:space="preserve"> </v>
      </c>
      <c r="P32" s="7" t="str">
        <f>IF(AND(B32=1000, OR(AND(E32='club records'!$B$27, F32&lt;='club records'!$C$27), AND(E32='club records'!$B$28, F32&lt;='club records'!$C$28))), "CR", " ")</f>
        <v xml:space="preserve"> </v>
      </c>
      <c r="Q32" s="7" t="str">
        <f>IF(AND(B32=1500, OR(AND(E32='club records'!$B$29, F32&lt;='club records'!$C$29), AND(E32='club records'!$B$30, F32&lt;='club records'!$C$30), AND(E32='club records'!$B$31, F32&lt;='club records'!$C$31), AND(E32='club records'!$B$32, F32&lt;='club records'!$C$32), AND(E32='club records'!$B$33, F32&lt;='club records'!$C$33))), "CR", " ")</f>
        <v xml:space="preserve"> </v>
      </c>
      <c r="R32" s="7" t="str">
        <f>IF(AND(B32="1600 (Mile)",OR(AND(E32='club records'!$B$34,F32&lt;='club records'!$C$34),AND(E32='club records'!$B$35,F32&lt;='club records'!$C$35),AND(E32='club records'!$B$36,F32&lt;='club records'!$C$36),AND(E32='club records'!$B$37,F32&lt;='club records'!$C$37))),"CR"," ")</f>
        <v xml:space="preserve"> </v>
      </c>
      <c r="S32" s="7" t="str">
        <f>IF(AND(B32=3000, OR(AND(E32='club records'!$B$38, F32&lt;='club records'!$C$38), AND(E32='club records'!$B$39, F32&lt;='club records'!$C$39), AND(E32='club records'!$B$40, F32&lt;='club records'!$C$40), AND(E32='club records'!$B$41, F32&lt;='club records'!$C$41))), "CR", " ")</f>
        <v xml:space="preserve"> </v>
      </c>
      <c r="T32" s="7" t="str">
        <f>IF(AND(B32=5000, OR(AND(E32='club records'!$B$42, F32&lt;='club records'!$C$42), AND(E32='club records'!$B$43, F32&lt;='club records'!$C$43))), "CR", " ")</f>
        <v xml:space="preserve"> </v>
      </c>
      <c r="U32" s="6" t="str">
        <f>IF(AND(B32=10000, OR(AND(E32='club records'!$B$44, F32&lt;='club records'!$C$44), AND(E32='club records'!$B$45, F32&lt;='club records'!$C$45))), "CR", " ")</f>
        <v xml:space="preserve"> </v>
      </c>
      <c r="V32" s="6" t="str">
        <f>IF(AND(B32="high jump", OR(AND(E32='club records'!$F$1, F32&gt;='club records'!$G$1), AND(E32='club records'!$F$2, F32&gt;='club records'!$G$2), AND(E32='club records'!$F$3, F32&gt;='club records'!$G$3), AND(E32='club records'!$F$4, F32&gt;='club records'!$G$4), AND(E32='club records'!$F$5, F32&gt;='club records'!$G$5))), "CR", " ")</f>
        <v xml:space="preserve"> </v>
      </c>
      <c r="W32" s="6" t="str">
        <f>IF(AND(B32="long jump", OR(AND(E32='club records'!$F$6, F32&gt;='club records'!$G$6), AND(E32='club records'!$F$7, F32&gt;='club records'!$G$7), AND(E32='club records'!$F$8, F32&gt;='club records'!$G$8), AND(E32='club records'!$F$9, F32&gt;='club records'!$G$9), AND(E32='club records'!$F$10, F32&gt;='club records'!$G$10))), "CR", " ")</f>
        <v xml:space="preserve"> </v>
      </c>
      <c r="X32" s="6" t="str">
        <f>IF(AND(B32="triple jump", OR(AND(E32='club records'!$F$11, F32&gt;='club records'!$G$11), AND(E32='club records'!$F$12, F32&gt;='club records'!$G$12), AND(E32='club records'!$F$13, F32&gt;='club records'!$G$13), AND(E32='club records'!$F$14, F32&gt;='club records'!$G$14), AND(E32='club records'!$F$15, F32&gt;='club records'!$G$15))), "CR", " ")</f>
        <v xml:space="preserve"> </v>
      </c>
      <c r="Y32" s="6" t="str">
        <f>IF(AND(B32="pole vault", OR(AND(E32='club records'!$F$16, F32&gt;='club records'!$G$16), AND(E32='club records'!$F$17, F32&gt;='club records'!$G$17), AND(E32='club records'!$F$18, F32&gt;='club records'!$G$18), AND(E32='club records'!$F$19, F32&gt;='club records'!$G$19), AND(E32='club records'!$F$20, F32&gt;='club records'!$G$20))), "CR", " ")</f>
        <v xml:space="preserve"> </v>
      </c>
      <c r="Z32" s="6" t="str">
        <f>IF(AND(B32="shot 3", E32='club records'!$F$36, F32&gt;='club records'!$G$36), "CR", " ")</f>
        <v xml:space="preserve"> </v>
      </c>
      <c r="AA32" s="6" t="str">
        <f>IF(AND(B32="shot 4", E32='club records'!$F$37, F32&gt;='club records'!$G$37), "CR", " ")</f>
        <v xml:space="preserve"> </v>
      </c>
      <c r="AB32" s="6" t="str">
        <f>IF(AND(B32="shot 5", E32='club records'!$F$38, F32&gt;='club records'!$G$38), "CR", " ")</f>
        <v xml:space="preserve"> </v>
      </c>
      <c r="AC32" s="6" t="str">
        <f>IF(AND(B32="shot 6", E32='club records'!$F$39, F32&gt;='club records'!$G$39), "CR", " ")</f>
        <v xml:space="preserve"> </v>
      </c>
      <c r="AD32" s="6" t="str">
        <f>IF(AND(B32="shot 7.26", E32='club records'!$F$40, F32&gt;='club records'!$G$40), "CR", " ")</f>
        <v xml:space="preserve"> </v>
      </c>
      <c r="AE32" s="6" t="str">
        <f>IF(AND(B32="60H",OR(AND(E32='club records'!$J$1,F32&lt;='club records'!$K$1),AND(E32='club records'!$J$2,F32&lt;='club records'!$K$2),AND(E32='club records'!$J$3,F32&lt;='club records'!$K$3),AND(E32='club records'!$J$4,F32&lt;='club records'!$K$4),AND(E32='club records'!$J$5,F32&lt;='club records'!$K$5))),"CR"," ")</f>
        <v xml:space="preserve"> </v>
      </c>
      <c r="AF32" s="7" t="str">
        <f>IF(AND(B32="4x200", OR(AND(E32='club records'!$N$6, F32&lt;='club records'!$O$6), AND(E32='club records'!$N$7, F32&lt;='club records'!$O$7), AND(E32='club records'!$N$8, F32&lt;='club records'!$O$8), AND(E32='club records'!$N$9, F32&lt;='club records'!$O$9), AND(E32='club records'!$N$10, F32&lt;='club records'!$O$10))), "CR", " ")</f>
        <v xml:space="preserve"> </v>
      </c>
      <c r="AG32" s="7" t="str">
        <f>IF(AND(B32="4x300", AND(E32='club records'!$N$11, F32&lt;='club records'!$O$11)), "CR", " ")</f>
        <v xml:space="preserve"> </v>
      </c>
      <c r="AH32" s="7" t="str">
        <f>IF(AND(B32="4x400", OR(AND(E32='club records'!$N$12, F32&lt;='club records'!$O$12), AND(E32='club records'!$N$13, F32&lt;='club records'!$O$13), AND(E32='club records'!$N$14, F32&lt;='club records'!$O$14), AND(E32='club records'!$N$15, F32&lt;='club records'!$O$15))), "CR", " ")</f>
        <v xml:space="preserve"> </v>
      </c>
      <c r="AI32" s="7" t="str">
        <f>IF(AND(B32="pentathlon", OR(AND(E32='club records'!$N$21, F32&gt;='club records'!$O$21), AND(E32='club records'!$N$22, F32&gt;='club records'!$O$22),AND(E32='club records'!$N$23, F32&gt;='club records'!$O$23),AND(E32='club records'!$N$24, F32&gt;='club records'!$O$24))), "CR", " ")</f>
        <v xml:space="preserve"> </v>
      </c>
      <c r="AJ32" s="7" t="str">
        <f>IF(AND(B32="heptathlon", OR(AND(E32='club records'!$N$26, F32&gt;='club records'!$O$26), AND(E32='club records'!$N$27, F32&gt;='club records'!$O$27))), "CR", " ")</f>
        <v xml:space="preserve"> </v>
      </c>
    </row>
    <row r="33" spans="1:36" ht="15.75" customHeight="1" x14ac:dyDescent="0.35">
      <c r="A33" s="1" t="s">
        <v>13</v>
      </c>
      <c r="B33" s="2">
        <v>400</v>
      </c>
      <c r="C33" s="1" t="s">
        <v>94</v>
      </c>
      <c r="D33" s="1" t="s">
        <v>21</v>
      </c>
      <c r="E33" s="11" t="s">
        <v>11</v>
      </c>
      <c r="F33" s="13">
        <v>63.96</v>
      </c>
      <c r="G33" s="16">
        <v>43800</v>
      </c>
      <c r="H33" s="1" t="s">
        <v>316</v>
      </c>
      <c r="I33" s="1" t="s">
        <v>328</v>
      </c>
      <c r="J33" s="7" t="str">
        <f>IF(OR(K33="CR", L33="CR", M33="CR", N33="CR", O33="CR", P33="CR", Q33="CR", R33="CR", S33="CR", T33="CR",U33="CR", V33="CR", W33="CR", X33="CR", Y33="CR", Z33="CR", AA33="CR", AB33="CR", AC33="CR", AD33="CR", AE33="CR", AF33="CR", AG33="CR", AH33="CR", AI33="CR", AJ33="CR"), "***CLUB RECORD***", "")</f>
        <v/>
      </c>
      <c r="K33" s="7" t="str">
        <f>IF(AND(B33=60, OR(AND(E33='club records'!$B$6, F33&lt;='club records'!$C$6), AND(E33='club records'!$B$7, F33&lt;='club records'!$C$7), AND(E33='club records'!$B$8, F33&lt;='club records'!$C$8), AND(E33='club records'!$B$9, F33&lt;='club records'!$C$9), AND(E33='club records'!$B$10, F33&lt;='club records'!$C$10))), "CR", " ")</f>
        <v xml:space="preserve"> </v>
      </c>
      <c r="L33" s="7" t="str">
        <f>IF(AND(B33=200, OR(AND(E33='club records'!$B$11, F33&lt;='club records'!$C$11), AND(E33='club records'!$B$12, F33&lt;='club records'!$C$12), AND(E33='club records'!$B$13, F33&lt;='club records'!$C$13), AND(E33='club records'!$B$14, F33&lt;='club records'!$C$14), AND(E33='club records'!$B$15, F33&lt;='club records'!$C$15))), "CR", " ")</f>
        <v xml:space="preserve"> </v>
      </c>
      <c r="M33" s="7" t="str">
        <f>IF(AND(B33=300, OR(AND(E33='club records'!$B$5, F33&lt;='club records'!$C$5), AND(E33='club records'!$B$16, F33&lt;='club records'!$C$16), AND(E33='club records'!$B$17, F33&lt;='club records'!$C$17))), "CR", " ")</f>
        <v xml:space="preserve"> </v>
      </c>
      <c r="N33" s="7" t="str">
        <f>IF(AND(B33=400, OR(AND(E33='club records'!$B$18, F33&lt;='club records'!$C$18), AND(E33='club records'!$B$19, F33&lt;='club records'!$C$19), AND(E33='club records'!$B$20, F33&lt;='club records'!$C$20), AND(E33='club records'!$B$21, F33&lt;='club records'!$C$21))), "CR", " ")</f>
        <v xml:space="preserve"> </v>
      </c>
      <c r="O33" s="7" t="str">
        <f>IF(AND(B33=800, OR(AND(E33='club records'!$B$22, F33&lt;='club records'!$C$22), AND(E33='club records'!$B$23, F33&lt;='club records'!$C$23), AND(E33='club records'!$B$24, F33&lt;='club records'!$C$24), AND(E33='club records'!$B$25, F33&lt;='club records'!$C$25), AND(E33='club records'!$B$26, F33&lt;='club records'!$C$26))), "CR", " ")</f>
        <v xml:space="preserve"> </v>
      </c>
      <c r="P33" s="7" t="str">
        <f>IF(AND(B33=1000, OR(AND(E33='club records'!$B$27, F33&lt;='club records'!$C$27), AND(E33='club records'!$B$28, F33&lt;='club records'!$C$28))), "CR", " ")</f>
        <v xml:space="preserve"> </v>
      </c>
      <c r="Q33" s="7" t="str">
        <f>IF(AND(B33=1500, OR(AND(E33='club records'!$B$29, F33&lt;='club records'!$C$29), AND(E33='club records'!$B$30, F33&lt;='club records'!$C$30), AND(E33='club records'!$B$31, F33&lt;='club records'!$C$31), AND(E33='club records'!$B$32, F33&lt;='club records'!$C$32), AND(E33='club records'!$B$33, F33&lt;='club records'!$C$33))), "CR", " ")</f>
        <v xml:space="preserve"> </v>
      </c>
      <c r="R33" s="7" t="str">
        <f>IF(AND(B33="1600 (Mile)",OR(AND(E33='club records'!$B$34,F33&lt;='club records'!$C$34),AND(E33='club records'!$B$35,F33&lt;='club records'!$C$35),AND(E33='club records'!$B$36,F33&lt;='club records'!$C$36),AND(E33='club records'!$B$37,F33&lt;='club records'!$C$37))),"CR"," ")</f>
        <v xml:space="preserve"> </v>
      </c>
      <c r="S33" s="7" t="str">
        <f>IF(AND(B33=3000, OR(AND(E33='club records'!$B$38, F33&lt;='club records'!$C$38), AND(E33='club records'!$B$39, F33&lt;='club records'!$C$39), AND(E33='club records'!$B$40, F33&lt;='club records'!$C$40), AND(E33='club records'!$B$41, F33&lt;='club records'!$C$41))), "CR", " ")</f>
        <v xml:space="preserve"> </v>
      </c>
      <c r="T33" s="7" t="str">
        <f>IF(AND(B33=5000, OR(AND(E33='club records'!$B$42, F33&lt;='club records'!$C$42), AND(E33='club records'!$B$43, F33&lt;='club records'!$C$43))), "CR", " ")</f>
        <v xml:space="preserve"> </v>
      </c>
      <c r="U33" s="6" t="str">
        <f>IF(AND(B33=10000, OR(AND(E33='club records'!$B$44, F33&lt;='club records'!$C$44), AND(E33='club records'!$B$45, F33&lt;='club records'!$C$45))), "CR", " ")</f>
        <v xml:space="preserve"> </v>
      </c>
      <c r="V33" s="6" t="str">
        <f>IF(AND(B33="high jump", OR(AND(E33='club records'!$F$1, F33&gt;='club records'!$G$1), AND(E33='club records'!$F$2, F33&gt;='club records'!$G$2), AND(E33='club records'!$F$3, F33&gt;='club records'!$G$3), AND(E33='club records'!$F$4, F33&gt;='club records'!$G$4), AND(E33='club records'!$F$5, F33&gt;='club records'!$G$5))), "CR", " ")</f>
        <v xml:space="preserve"> </v>
      </c>
      <c r="W33" s="6" t="str">
        <f>IF(AND(B33="long jump", OR(AND(E33='club records'!$F$6, F33&gt;='club records'!$G$6), AND(E33='club records'!$F$7, F33&gt;='club records'!$G$7), AND(E33='club records'!$F$8, F33&gt;='club records'!$G$8), AND(E33='club records'!$F$9, F33&gt;='club records'!$G$9), AND(E33='club records'!$F$10, F33&gt;='club records'!$G$10))), "CR", " ")</f>
        <v xml:space="preserve"> </v>
      </c>
      <c r="X33" s="6" t="str">
        <f>IF(AND(B33="triple jump", OR(AND(E33='club records'!$F$11, F33&gt;='club records'!$G$11), AND(E33='club records'!$F$12, F33&gt;='club records'!$G$12), AND(E33='club records'!$F$13, F33&gt;='club records'!$G$13), AND(E33='club records'!$F$14, F33&gt;='club records'!$G$14), AND(E33='club records'!$F$15, F33&gt;='club records'!$G$15))), "CR", " ")</f>
        <v xml:space="preserve"> </v>
      </c>
      <c r="Y33" s="6" t="str">
        <f>IF(AND(B33="pole vault", OR(AND(E33='club records'!$F$16, F33&gt;='club records'!$G$16), AND(E33='club records'!$F$17, F33&gt;='club records'!$G$17), AND(E33='club records'!$F$18, F33&gt;='club records'!$G$18), AND(E33='club records'!$F$19, F33&gt;='club records'!$G$19), AND(E33='club records'!$F$20, F33&gt;='club records'!$G$20))), "CR", " ")</f>
        <v xml:space="preserve"> </v>
      </c>
      <c r="Z33" s="6" t="str">
        <f>IF(AND(B33="shot 3", E33='club records'!$F$36, F33&gt;='club records'!$G$36), "CR", " ")</f>
        <v xml:space="preserve"> </v>
      </c>
      <c r="AA33" s="6" t="str">
        <f>IF(AND(B33="shot 4", E33='club records'!$F$37, F33&gt;='club records'!$G$37), "CR", " ")</f>
        <v xml:space="preserve"> </v>
      </c>
      <c r="AB33" s="6" t="str">
        <f>IF(AND(B33="shot 5", E33='club records'!$F$38, F33&gt;='club records'!$G$38), "CR", " ")</f>
        <v xml:space="preserve"> </v>
      </c>
      <c r="AC33" s="6" t="str">
        <f>IF(AND(B33="shot 6", E33='club records'!$F$39, F33&gt;='club records'!$G$39), "CR", " ")</f>
        <v xml:space="preserve"> </v>
      </c>
      <c r="AD33" s="6" t="str">
        <f>IF(AND(B33="shot 7.26", E33='club records'!$F$40, F33&gt;='club records'!$G$40), "CR", " ")</f>
        <v xml:space="preserve"> </v>
      </c>
      <c r="AE33" s="6" t="str">
        <f>IF(AND(B33="60H",OR(AND(E33='club records'!$J$1,F33&lt;='club records'!$K$1),AND(E33='club records'!$J$2,F33&lt;='club records'!$K$2),AND(E33='club records'!$J$3,F33&lt;='club records'!$K$3),AND(E33='club records'!$J$4,F33&lt;='club records'!$K$4),AND(E33='club records'!$J$5,F33&lt;='club records'!$K$5))),"CR"," ")</f>
        <v xml:space="preserve"> </v>
      </c>
      <c r="AF33" s="7" t="str">
        <f>IF(AND(B33="4x200", OR(AND(E33='club records'!$N$6, F33&lt;='club records'!$O$6), AND(E33='club records'!$N$7, F33&lt;='club records'!$O$7), AND(E33='club records'!$N$8, F33&lt;='club records'!$O$8), AND(E33='club records'!$N$9, F33&lt;='club records'!$O$9), AND(E33='club records'!$N$10, F33&lt;='club records'!$O$10))), "CR", " ")</f>
        <v xml:space="preserve"> </v>
      </c>
      <c r="AG33" s="7" t="str">
        <f>IF(AND(B33="4x300", AND(E33='club records'!$N$11, F33&lt;='club records'!$O$11)), "CR", " ")</f>
        <v xml:space="preserve"> </v>
      </c>
      <c r="AH33" s="7" t="str">
        <f>IF(AND(B33="4x400", OR(AND(E33='club records'!$N$12, F33&lt;='club records'!$O$12), AND(E33='club records'!$N$13, F33&lt;='club records'!$O$13), AND(E33='club records'!$N$14, F33&lt;='club records'!$O$14), AND(E33='club records'!$N$15, F33&lt;='club records'!$O$15))), "CR", " ")</f>
        <v xml:space="preserve"> </v>
      </c>
      <c r="AI33" s="7" t="str">
        <f>IF(AND(B33="pentathlon", OR(AND(E33='club records'!$N$21, F33&gt;='club records'!$O$21), AND(E33='club records'!$N$22, F33&gt;='club records'!$O$22),AND(E33='club records'!$N$23, F33&gt;='club records'!$O$23),AND(E33='club records'!$N$24, F33&gt;='club records'!$O$24))), "CR", " ")</f>
        <v xml:space="preserve"> </v>
      </c>
      <c r="AJ33" s="7" t="str">
        <f>IF(AND(B33="heptathlon", OR(AND(E33='club records'!$N$26, F33&gt;='club records'!$O$26), AND(E33='club records'!$N$27, F33&gt;='club records'!$O$27))), "CR", " ")</f>
        <v xml:space="preserve"> </v>
      </c>
    </row>
    <row r="34" spans="1:36" ht="15.75" customHeight="1" x14ac:dyDescent="0.35">
      <c r="A34" s="1" t="str">
        <f>E34</f>
        <v>U15</v>
      </c>
      <c r="B34" s="2">
        <v>400</v>
      </c>
      <c r="C34" s="1" t="s">
        <v>174</v>
      </c>
      <c r="D34" s="1" t="s">
        <v>175</v>
      </c>
      <c r="E34" s="11" t="s">
        <v>11</v>
      </c>
      <c r="F34" s="13">
        <v>65.349999999999994</v>
      </c>
      <c r="G34" s="16">
        <v>43842</v>
      </c>
      <c r="H34" s="1" t="s">
        <v>316</v>
      </c>
      <c r="I34" s="1" t="s">
        <v>361</v>
      </c>
      <c r="J34" s="7" t="str">
        <f>IF(OR(K34="CR", L34="CR", M34="CR", N34="CR", O34="CR", P34="CR", Q34="CR", R34="CR", S34="CR", T34="CR",U34="CR", V34="CR", W34="CR", X34="CR", Y34="CR", Z34="CR", AA34="CR", AB34="CR", AC34="CR", AD34="CR", AE34="CR", AF34="CR", AG34="CR", AH34="CR", AI34="CR", AJ34="CR"), "***CLUB RECORD***", "")</f>
        <v/>
      </c>
      <c r="K34" s="7" t="str">
        <f>IF(AND(B34=60, OR(AND(E34='club records'!$B$6, F34&lt;='club records'!$C$6), AND(E34='club records'!$B$7, F34&lt;='club records'!$C$7), AND(E34='club records'!$B$8, F34&lt;='club records'!$C$8), AND(E34='club records'!$B$9, F34&lt;='club records'!$C$9), AND(E34='club records'!$B$10, F34&lt;='club records'!$C$10))), "CR", " ")</f>
        <v xml:space="preserve"> </v>
      </c>
      <c r="L34" s="7" t="str">
        <f>IF(AND(B34=200, OR(AND(E34='club records'!$B$11, F34&lt;='club records'!$C$11), AND(E34='club records'!$B$12, F34&lt;='club records'!$C$12), AND(E34='club records'!$B$13, F34&lt;='club records'!$C$13), AND(E34='club records'!$B$14, F34&lt;='club records'!$C$14), AND(E34='club records'!$B$15, F34&lt;='club records'!$C$15))), "CR", " ")</f>
        <v xml:space="preserve"> </v>
      </c>
      <c r="M34" s="7" t="str">
        <f>IF(AND(B34=300, OR(AND(E34='club records'!$B$5, F34&lt;='club records'!$C$5), AND(E34='club records'!$B$16, F34&lt;='club records'!$C$16), AND(E34='club records'!$B$17, F34&lt;='club records'!$C$17))), "CR", " ")</f>
        <v xml:space="preserve"> </v>
      </c>
      <c r="N34" s="7" t="str">
        <f>IF(AND(B34=400, OR(AND(E34='club records'!$B$18, F34&lt;='club records'!$C$18), AND(E34='club records'!$B$19, F34&lt;='club records'!$C$19), AND(E34='club records'!$B$20, F34&lt;='club records'!$C$20), AND(E34='club records'!$B$21, F34&lt;='club records'!$C$21))), "CR", " ")</f>
        <v xml:space="preserve"> </v>
      </c>
      <c r="O34" s="7" t="str">
        <f>IF(AND(B34=800, OR(AND(E34='club records'!$B$22, F34&lt;='club records'!$C$22), AND(E34='club records'!$B$23, F34&lt;='club records'!$C$23), AND(E34='club records'!$B$24, F34&lt;='club records'!$C$24), AND(E34='club records'!$B$25, F34&lt;='club records'!$C$25), AND(E34='club records'!$B$26, F34&lt;='club records'!$C$26))), "CR", " ")</f>
        <v xml:space="preserve"> </v>
      </c>
      <c r="P34" s="7" t="str">
        <f>IF(AND(B34=1000, OR(AND(E34='club records'!$B$27, F34&lt;='club records'!$C$27), AND(E34='club records'!$B$28, F34&lt;='club records'!$C$28))), "CR", " ")</f>
        <v xml:space="preserve"> </v>
      </c>
      <c r="Q34" s="7" t="str">
        <f>IF(AND(B34=1500, OR(AND(E34='club records'!$B$29, F34&lt;='club records'!$C$29), AND(E34='club records'!$B$30, F34&lt;='club records'!$C$30), AND(E34='club records'!$B$31, F34&lt;='club records'!$C$31), AND(E34='club records'!$B$32, F34&lt;='club records'!$C$32), AND(E34='club records'!$B$33, F34&lt;='club records'!$C$33))), "CR", " ")</f>
        <v xml:space="preserve"> </v>
      </c>
      <c r="R34" s="7" t="str">
        <f>IF(AND(B34="1600 (Mile)",OR(AND(E34='club records'!$B$34,F34&lt;='club records'!$C$34),AND(E34='club records'!$B$35,F34&lt;='club records'!$C$35),AND(E34='club records'!$B$36,F34&lt;='club records'!$C$36),AND(E34='club records'!$B$37,F34&lt;='club records'!$C$37))),"CR"," ")</f>
        <v xml:space="preserve"> </v>
      </c>
      <c r="S34" s="7" t="str">
        <f>IF(AND(B34=3000, OR(AND(E34='club records'!$B$38, F34&lt;='club records'!$C$38), AND(E34='club records'!$B$39, F34&lt;='club records'!$C$39), AND(E34='club records'!$B$40, F34&lt;='club records'!$C$40), AND(E34='club records'!$B$41, F34&lt;='club records'!$C$41))), "CR", " ")</f>
        <v xml:space="preserve"> </v>
      </c>
      <c r="T34" s="7" t="str">
        <f>IF(AND(B34=5000, OR(AND(E34='club records'!$B$42, F34&lt;='club records'!$C$42), AND(E34='club records'!$B$43, F34&lt;='club records'!$C$43))), "CR", " ")</f>
        <v xml:space="preserve"> </v>
      </c>
      <c r="U34" s="6" t="str">
        <f>IF(AND(B34=10000, OR(AND(E34='club records'!$B$44, F34&lt;='club records'!$C$44), AND(E34='club records'!$B$45, F34&lt;='club records'!$C$45))), "CR", " ")</f>
        <v xml:space="preserve"> </v>
      </c>
      <c r="V34" s="6" t="str">
        <f>IF(AND(B34="high jump", OR(AND(E34='club records'!$F$1, F34&gt;='club records'!$G$1), AND(E34='club records'!$F$2, F34&gt;='club records'!$G$2), AND(E34='club records'!$F$3, F34&gt;='club records'!$G$3), AND(E34='club records'!$F$4, F34&gt;='club records'!$G$4), AND(E34='club records'!$F$5, F34&gt;='club records'!$G$5))), "CR", " ")</f>
        <v xml:space="preserve"> </v>
      </c>
      <c r="W34" s="6" t="str">
        <f>IF(AND(B34="long jump", OR(AND(E34='club records'!$F$6, F34&gt;='club records'!$G$6), AND(E34='club records'!$F$7, F34&gt;='club records'!$G$7), AND(E34='club records'!$F$8, F34&gt;='club records'!$G$8), AND(E34='club records'!$F$9, F34&gt;='club records'!$G$9), AND(E34='club records'!$F$10, F34&gt;='club records'!$G$10))), "CR", " ")</f>
        <v xml:space="preserve"> </v>
      </c>
      <c r="X34" s="6" t="str">
        <f>IF(AND(B34="triple jump", OR(AND(E34='club records'!$F$11, F34&gt;='club records'!$G$11), AND(E34='club records'!$F$12, F34&gt;='club records'!$G$12), AND(E34='club records'!$F$13, F34&gt;='club records'!$G$13), AND(E34='club records'!$F$14, F34&gt;='club records'!$G$14), AND(E34='club records'!$F$15, F34&gt;='club records'!$G$15))), "CR", " ")</f>
        <v xml:space="preserve"> </v>
      </c>
      <c r="Y34" s="6" t="str">
        <f>IF(AND(B34="pole vault", OR(AND(E34='club records'!$F$16, F34&gt;='club records'!$G$16), AND(E34='club records'!$F$17, F34&gt;='club records'!$G$17), AND(E34='club records'!$F$18, F34&gt;='club records'!$G$18), AND(E34='club records'!$F$19, F34&gt;='club records'!$G$19), AND(E34='club records'!$F$20, F34&gt;='club records'!$G$20))), "CR", " ")</f>
        <v xml:space="preserve"> </v>
      </c>
      <c r="Z34" s="6" t="str">
        <f>IF(AND(B34="shot 3", E34='club records'!$F$36, F34&gt;='club records'!$G$36), "CR", " ")</f>
        <v xml:space="preserve"> </v>
      </c>
      <c r="AA34" s="6" t="str">
        <f>IF(AND(B34="shot 4", E34='club records'!$F$37, F34&gt;='club records'!$G$37), "CR", " ")</f>
        <v xml:space="preserve"> </v>
      </c>
      <c r="AB34" s="6" t="str">
        <f>IF(AND(B34="shot 5", E34='club records'!$F$38, F34&gt;='club records'!$G$38), "CR", " ")</f>
        <v xml:space="preserve"> </v>
      </c>
      <c r="AC34" s="6" t="str">
        <f>IF(AND(B34="shot 6", E34='club records'!$F$39, F34&gt;='club records'!$G$39), "CR", " ")</f>
        <v xml:space="preserve"> </v>
      </c>
      <c r="AD34" s="6" t="str">
        <f>IF(AND(B34="shot 7.26", E34='club records'!$F$40, F34&gt;='club records'!$G$40), "CR", " ")</f>
        <v xml:space="preserve"> </v>
      </c>
      <c r="AE34" s="6" t="str">
        <f>IF(AND(B34="60H",OR(AND(E34='club records'!$J$1,F34&lt;='club records'!$K$1),AND(E34='club records'!$J$2,F34&lt;='club records'!$K$2),AND(E34='club records'!$J$3,F34&lt;='club records'!$K$3),AND(E34='club records'!$J$4,F34&lt;='club records'!$K$4),AND(E34='club records'!$J$5,F34&lt;='club records'!$K$5))),"CR"," ")</f>
        <v xml:space="preserve"> </v>
      </c>
      <c r="AF34" s="7" t="str">
        <f>IF(AND(B34="4x200", OR(AND(E34='club records'!$N$6, F34&lt;='club records'!$O$6), AND(E34='club records'!$N$7, F34&lt;='club records'!$O$7), AND(E34='club records'!$N$8, F34&lt;='club records'!$O$8), AND(E34='club records'!$N$9, F34&lt;='club records'!$O$9), AND(E34='club records'!$N$10, F34&lt;='club records'!$O$10))), "CR", " ")</f>
        <v xml:space="preserve"> </v>
      </c>
      <c r="AG34" s="7" t="str">
        <f>IF(AND(B34="4x300", AND(E34='club records'!$N$11, F34&lt;='club records'!$O$11)), "CR", " ")</f>
        <v xml:space="preserve"> </v>
      </c>
      <c r="AH34" s="7" t="str">
        <f>IF(AND(B34="4x400", OR(AND(E34='club records'!$N$12, F34&lt;='club records'!$O$12), AND(E34='club records'!$N$13, F34&lt;='club records'!$O$13), AND(E34='club records'!$N$14, F34&lt;='club records'!$O$14), AND(E34='club records'!$N$15, F34&lt;='club records'!$O$15))), "CR", " ")</f>
        <v xml:space="preserve"> </v>
      </c>
      <c r="AI34" s="7" t="str">
        <f>IF(AND(B34="pentathlon", OR(AND(E34='club records'!$N$21, F34&gt;='club records'!$O$21), AND(E34='club records'!$N$22, F34&gt;='club records'!$O$22),AND(E34='club records'!$N$23, F34&gt;='club records'!$O$23),AND(E34='club records'!$N$24, F34&gt;='club records'!$O$24))), "CR", " ")</f>
        <v xml:space="preserve"> </v>
      </c>
      <c r="AJ34" s="7" t="str">
        <f>IF(AND(B34="heptathlon", OR(AND(E34='club records'!$N$26, F34&gt;='club records'!$O$26), AND(E34='club records'!$N$27, F34&gt;='club records'!$O$27))), "CR", " ")</f>
        <v xml:space="preserve"> </v>
      </c>
    </row>
    <row r="35" spans="1:36" ht="14.5" x14ac:dyDescent="0.35">
      <c r="A35" s="1" t="str">
        <f>E35</f>
        <v>U11</v>
      </c>
      <c r="B35" s="2">
        <v>600</v>
      </c>
      <c r="C35" s="1" t="s">
        <v>94</v>
      </c>
      <c r="D35" s="1" t="s">
        <v>175</v>
      </c>
      <c r="E35" s="11" t="s">
        <v>19</v>
      </c>
      <c r="F35" s="13" t="s">
        <v>364</v>
      </c>
      <c r="G35" s="16">
        <v>43842</v>
      </c>
      <c r="H35" s="1" t="s">
        <v>316</v>
      </c>
      <c r="I35" s="1" t="s">
        <v>361</v>
      </c>
      <c r="J35" s="7" t="str">
        <f>IF(OR(K35="CR", L35="CR", M35="CR", N35="CR", O35="CR", P35="CR", Q35="CR", R35="CR", S35="CR", T35="CR",U35="CR", V35="CR", W35="CR", X35="CR", Y35="CR", Z35="CR", AA35="CR", AB35="CR", AC35="CR", AD35="CR", AE35="CR", AF35="CR", AG35="CR", AH35="CR", AI35="CR", AJ35="CR"), "***CLUB RECORD***", "")</f>
        <v/>
      </c>
      <c r="K35" s="7" t="str">
        <f>IF(AND(B35=60, OR(AND(E35='club records'!$B$6, F35&lt;='club records'!$C$6), AND(E35='club records'!$B$7, F35&lt;='club records'!$C$7), AND(E35='club records'!$B$8, F35&lt;='club records'!$C$8), AND(E35='club records'!$B$9, F35&lt;='club records'!$C$9), AND(E35='club records'!$B$10, F35&lt;='club records'!$C$10))), "CR", " ")</f>
        <v xml:space="preserve"> </v>
      </c>
      <c r="L35" s="7" t="str">
        <f>IF(AND(B35=200, OR(AND(E35='club records'!$B$11, F35&lt;='club records'!$C$11), AND(E35='club records'!$B$12, F35&lt;='club records'!$C$12), AND(E35='club records'!$B$13, F35&lt;='club records'!$C$13), AND(E35='club records'!$B$14, F35&lt;='club records'!$C$14), AND(E35='club records'!$B$15, F35&lt;='club records'!$C$15))), "CR", " ")</f>
        <v xml:space="preserve"> </v>
      </c>
      <c r="M35" s="7" t="str">
        <f>IF(AND(B35=300, OR(AND(E35='club records'!$B$5, F35&lt;='club records'!$C$5), AND(E35='club records'!$B$16, F35&lt;='club records'!$C$16), AND(E35='club records'!$B$17, F35&lt;='club records'!$C$17))), "CR", " ")</f>
        <v xml:space="preserve"> </v>
      </c>
      <c r="N35" s="7" t="str">
        <f>IF(AND(B35=400, OR(AND(E35='club records'!$B$18, F35&lt;='club records'!$C$18), AND(E35='club records'!$B$19, F35&lt;='club records'!$C$19), AND(E35='club records'!$B$20, F35&lt;='club records'!$C$20), AND(E35='club records'!$B$21, F35&lt;='club records'!$C$21))), "CR", " ")</f>
        <v xml:space="preserve"> </v>
      </c>
      <c r="O35" s="7" t="str">
        <f>IF(AND(B35=800, OR(AND(E35='club records'!$B$22, F35&lt;='club records'!$C$22), AND(E35='club records'!$B$23, F35&lt;='club records'!$C$23), AND(E35='club records'!$B$24, F35&lt;='club records'!$C$24), AND(E35='club records'!$B$25, F35&lt;='club records'!$C$25), AND(E35='club records'!$B$26, F35&lt;='club records'!$C$26))), "CR", " ")</f>
        <v xml:space="preserve"> </v>
      </c>
      <c r="P35" s="7" t="str">
        <f>IF(AND(B35=1000, OR(AND(E35='club records'!$B$27, F35&lt;='club records'!$C$27), AND(E35='club records'!$B$28, F35&lt;='club records'!$C$28))), "CR", " ")</f>
        <v xml:space="preserve"> </v>
      </c>
      <c r="Q35" s="7" t="str">
        <f>IF(AND(B35=1500, OR(AND(E35='club records'!$B$29, F35&lt;='club records'!$C$29), AND(E35='club records'!$B$30, F35&lt;='club records'!$C$30), AND(E35='club records'!$B$31, F35&lt;='club records'!$C$31), AND(E35='club records'!$B$32, F35&lt;='club records'!$C$32), AND(E35='club records'!$B$33, F35&lt;='club records'!$C$33))), "CR", " ")</f>
        <v xml:space="preserve"> </v>
      </c>
      <c r="R35" s="7" t="str">
        <f>IF(AND(B35="1600 (Mile)",OR(AND(E35='club records'!$B$34,F35&lt;='club records'!$C$34),AND(E35='club records'!$B$35,F35&lt;='club records'!$C$35),AND(E35='club records'!$B$36,F35&lt;='club records'!$C$36),AND(E35='club records'!$B$37,F35&lt;='club records'!$C$37))),"CR"," ")</f>
        <v xml:space="preserve"> </v>
      </c>
      <c r="S35" s="7" t="str">
        <f>IF(AND(B35=3000, OR(AND(E35='club records'!$B$38, F35&lt;='club records'!$C$38), AND(E35='club records'!$B$39, F35&lt;='club records'!$C$39), AND(E35='club records'!$B$40, F35&lt;='club records'!$C$40), AND(E35='club records'!$B$41, F35&lt;='club records'!$C$41))), "CR", " ")</f>
        <v xml:space="preserve"> </v>
      </c>
      <c r="T35" s="7" t="str">
        <f>IF(AND(B35=5000, OR(AND(E35='club records'!$B$42, F35&lt;='club records'!$C$42), AND(E35='club records'!$B$43, F35&lt;='club records'!$C$43))), "CR", " ")</f>
        <v xml:space="preserve"> </v>
      </c>
      <c r="U35" s="6" t="str">
        <f>IF(AND(B35=10000, OR(AND(E35='club records'!$B$44, F35&lt;='club records'!$C$44), AND(E35='club records'!$B$45, F35&lt;='club records'!$C$45))), "CR", " ")</f>
        <v xml:space="preserve"> </v>
      </c>
      <c r="V35" s="6" t="str">
        <f>IF(AND(B35="high jump", OR(AND(E35='club records'!$F$1, F35&gt;='club records'!$G$1), AND(E35='club records'!$F$2, F35&gt;='club records'!$G$2), AND(E35='club records'!$F$3, F35&gt;='club records'!$G$3), AND(E35='club records'!$F$4, F35&gt;='club records'!$G$4), AND(E35='club records'!$F$5, F35&gt;='club records'!$G$5))), "CR", " ")</f>
        <v xml:space="preserve"> </v>
      </c>
      <c r="W35" s="6" t="str">
        <f>IF(AND(B35="long jump", OR(AND(E35='club records'!$F$6, F35&gt;='club records'!$G$6), AND(E35='club records'!$F$7, F35&gt;='club records'!$G$7), AND(E35='club records'!$F$8, F35&gt;='club records'!$G$8), AND(E35='club records'!$F$9, F35&gt;='club records'!$G$9), AND(E35='club records'!$F$10, F35&gt;='club records'!$G$10))), "CR", " ")</f>
        <v xml:space="preserve"> </v>
      </c>
      <c r="X35" s="6" t="str">
        <f>IF(AND(B35="triple jump", OR(AND(E35='club records'!$F$11, F35&gt;='club records'!$G$11), AND(E35='club records'!$F$12, F35&gt;='club records'!$G$12), AND(E35='club records'!$F$13, F35&gt;='club records'!$G$13), AND(E35='club records'!$F$14, F35&gt;='club records'!$G$14), AND(E35='club records'!$F$15, F35&gt;='club records'!$G$15))), "CR", " ")</f>
        <v xml:space="preserve"> </v>
      </c>
      <c r="Y35" s="6" t="str">
        <f>IF(AND(B35="pole vault", OR(AND(E35='club records'!$F$16, F35&gt;='club records'!$G$16), AND(E35='club records'!$F$17, F35&gt;='club records'!$G$17), AND(E35='club records'!$F$18, F35&gt;='club records'!$G$18), AND(E35='club records'!$F$19, F35&gt;='club records'!$G$19), AND(E35='club records'!$F$20, F35&gt;='club records'!$G$20))), "CR", " ")</f>
        <v xml:space="preserve"> </v>
      </c>
      <c r="Z35" s="6" t="str">
        <f>IF(AND(B35="shot 3", E35='club records'!$F$36, F35&gt;='club records'!$G$36), "CR", " ")</f>
        <v xml:space="preserve"> </v>
      </c>
      <c r="AA35" s="6" t="str">
        <f>IF(AND(B35="shot 4", E35='club records'!$F$37, F35&gt;='club records'!$G$37), "CR", " ")</f>
        <v xml:space="preserve"> </v>
      </c>
      <c r="AB35" s="6" t="str">
        <f>IF(AND(B35="shot 5", E35='club records'!$F$38, F35&gt;='club records'!$G$38), "CR", " ")</f>
        <v xml:space="preserve"> </v>
      </c>
      <c r="AC35" s="6" t="str">
        <f>IF(AND(B35="shot 6", E35='club records'!$F$39, F35&gt;='club records'!$G$39), "CR", " ")</f>
        <v xml:space="preserve"> </v>
      </c>
      <c r="AD35" s="6" t="str">
        <f>IF(AND(B35="shot 7.26", E35='club records'!$F$40, F35&gt;='club records'!$G$40), "CR", " ")</f>
        <v xml:space="preserve"> </v>
      </c>
      <c r="AE35" s="6" t="str">
        <f>IF(AND(B35="60H",OR(AND(E35='club records'!$J$1,F35&lt;='club records'!$K$1),AND(E35='club records'!$J$2,F35&lt;='club records'!$K$2),AND(E35='club records'!$J$3,F35&lt;='club records'!$K$3),AND(E35='club records'!$J$4,F35&lt;='club records'!$K$4),AND(E35='club records'!$J$5,F35&lt;='club records'!$K$5))),"CR"," ")</f>
        <v xml:space="preserve"> </v>
      </c>
      <c r="AF35" s="7" t="str">
        <f>IF(AND(B35="4x200", OR(AND(E35='club records'!$N$6, F35&lt;='club records'!$O$6), AND(E35='club records'!$N$7, F35&lt;='club records'!$O$7), AND(E35='club records'!$N$8, F35&lt;='club records'!$O$8), AND(E35='club records'!$N$9, F35&lt;='club records'!$O$9), AND(E35='club records'!$N$10, F35&lt;='club records'!$O$10))), "CR", " ")</f>
        <v xml:space="preserve"> </v>
      </c>
      <c r="AG35" s="7" t="str">
        <f>IF(AND(B35="4x300", AND(E35='club records'!$N$11, F35&lt;='club records'!$O$11)), "CR", " ")</f>
        <v xml:space="preserve"> </v>
      </c>
      <c r="AH35" s="7" t="str">
        <f>IF(AND(B35="4x400", OR(AND(E35='club records'!$N$12, F35&lt;='club records'!$O$12), AND(E35='club records'!$N$13, F35&lt;='club records'!$O$13), AND(E35='club records'!$N$14, F35&lt;='club records'!$O$14), AND(E35='club records'!$N$15, F35&lt;='club records'!$O$15))), "CR", " ")</f>
        <v xml:space="preserve"> </v>
      </c>
      <c r="AI35" s="7" t="str">
        <f>IF(AND(B35="pentathlon", OR(AND(E35='club records'!$N$21, F35&gt;='club records'!$O$21), AND(E35='club records'!$N$22, F35&gt;='club records'!$O$22),AND(E35='club records'!$N$23, F35&gt;='club records'!$O$23),AND(E35='club records'!$N$24, F35&gt;='club records'!$O$24))), "CR", " ")</f>
        <v xml:space="preserve"> </v>
      </c>
      <c r="AJ35" s="7" t="str">
        <f>IF(AND(B35="heptathlon", OR(AND(E35='club records'!$N$26, F35&gt;='club records'!$O$26), AND(E35='club records'!$N$27, F35&gt;='club records'!$O$27))), "CR", " ")</f>
        <v xml:space="preserve"> </v>
      </c>
    </row>
    <row r="36" spans="1:36" ht="14.5" x14ac:dyDescent="0.35">
      <c r="A36" s="1" t="str">
        <f>E36</f>
        <v>U11</v>
      </c>
      <c r="B36" s="2">
        <v>600</v>
      </c>
      <c r="C36" s="1" t="s">
        <v>360</v>
      </c>
      <c r="D36" s="1" t="s">
        <v>220</v>
      </c>
      <c r="E36" s="11" t="s">
        <v>19</v>
      </c>
      <c r="F36" s="13" t="s">
        <v>363</v>
      </c>
      <c r="G36" s="17">
        <v>43842</v>
      </c>
      <c r="H36" s="1" t="s">
        <v>316</v>
      </c>
      <c r="I36" s="1" t="s">
        <v>361</v>
      </c>
      <c r="J36" s="7" t="str">
        <f>IF(OR(K36="CR", L36="CR", M36="CR", N36="CR", O36="CR", P36="CR", Q36="CR", R36="CR", S36="CR", T36="CR",U36="CR", V36="CR", W36="CR", X36="CR", Y36="CR", Z36="CR", AA36="CR", AB36="CR", AC36="CR", AD36="CR", AE36="CR", AF36="CR", AG36="CR", AH36="CR", AI36="CR", AJ36="CR"), "***CLUB RECORD***", "")</f>
        <v/>
      </c>
      <c r="K36" s="7" t="str">
        <f>IF(AND(B36=60, OR(AND(E36='club records'!$B$6, F36&lt;='club records'!$C$6), AND(E36='club records'!$B$7, F36&lt;='club records'!$C$7), AND(E36='club records'!$B$8, F36&lt;='club records'!$C$8), AND(E36='club records'!$B$9, F36&lt;='club records'!$C$9), AND(E36='club records'!$B$10, F36&lt;='club records'!$C$10))), "CR", " ")</f>
        <v xml:space="preserve"> </v>
      </c>
      <c r="L36" s="7" t="str">
        <f>IF(AND(B36=200, OR(AND(E36='club records'!$B$11, F36&lt;='club records'!$C$11), AND(E36='club records'!$B$12, F36&lt;='club records'!$C$12), AND(E36='club records'!$B$13, F36&lt;='club records'!$C$13), AND(E36='club records'!$B$14, F36&lt;='club records'!$C$14), AND(E36='club records'!$B$15, F36&lt;='club records'!$C$15))), "CR", " ")</f>
        <v xml:space="preserve"> </v>
      </c>
      <c r="M36" s="7" t="str">
        <f>IF(AND(B36=300, OR(AND(E36='club records'!$B$5, F36&lt;='club records'!$C$5), AND(E36='club records'!$B$16, F36&lt;='club records'!$C$16), AND(E36='club records'!$B$17, F36&lt;='club records'!$C$17))), "CR", " ")</f>
        <v xml:space="preserve"> </v>
      </c>
      <c r="N36" s="7" t="str">
        <f>IF(AND(B36=400, OR(AND(E36='club records'!$B$18, F36&lt;='club records'!$C$18), AND(E36='club records'!$B$19, F36&lt;='club records'!$C$19), AND(E36='club records'!$B$20, F36&lt;='club records'!$C$20), AND(E36='club records'!$B$21, F36&lt;='club records'!$C$21))), "CR", " ")</f>
        <v xml:space="preserve"> </v>
      </c>
      <c r="O36" s="7" t="str">
        <f>IF(AND(B36=800, OR(AND(E36='club records'!$B$22, F36&lt;='club records'!$C$22), AND(E36='club records'!$B$23, F36&lt;='club records'!$C$23), AND(E36='club records'!$B$24, F36&lt;='club records'!$C$24), AND(E36='club records'!$B$25, F36&lt;='club records'!$C$25), AND(E36='club records'!$B$26, F36&lt;='club records'!$C$26))), "CR", " ")</f>
        <v xml:space="preserve"> </v>
      </c>
      <c r="P36" s="7" t="str">
        <f>IF(AND(B36=1000, OR(AND(E36='club records'!$B$27, F36&lt;='club records'!$C$27), AND(E36='club records'!$B$28, F36&lt;='club records'!$C$28))), "CR", " ")</f>
        <v xml:space="preserve"> </v>
      </c>
      <c r="Q36" s="7" t="str">
        <f>IF(AND(B36=1500, OR(AND(E36='club records'!$B$29, F36&lt;='club records'!$C$29), AND(E36='club records'!$B$30, F36&lt;='club records'!$C$30), AND(E36='club records'!$B$31, F36&lt;='club records'!$C$31), AND(E36='club records'!$B$32, F36&lt;='club records'!$C$32), AND(E36='club records'!$B$33, F36&lt;='club records'!$C$33))), "CR", " ")</f>
        <v xml:space="preserve"> </v>
      </c>
      <c r="R36" s="7" t="str">
        <f>IF(AND(B36="1600 (Mile)",OR(AND(E36='club records'!$B$34,F36&lt;='club records'!$C$34),AND(E36='club records'!$B$35,F36&lt;='club records'!$C$35),AND(E36='club records'!$B$36,F36&lt;='club records'!$C$36),AND(E36='club records'!$B$37,F36&lt;='club records'!$C$37))),"CR"," ")</f>
        <v xml:space="preserve"> </v>
      </c>
      <c r="S36" s="7" t="str">
        <f>IF(AND(B36=3000, OR(AND(E36='club records'!$B$38, F36&lt;='club records'!$C$38), AND(E36='club records'!$B$39, F36&lt;='club records'!$C$39), AND(E36='club records'!$B$40, F36&lt;='club records'!$C$40), AND(E36='club records'!$B$41, F36&lt;='club records'!$C$41))), "CR", " ")</f>
        <v xml:space="preserve"> </v>
      </c>
      <c r="T36" s="7" t="str">
        <f>IF(AND(B36=5000, OR(AND(E36='club records'!$B$42, F36&lt;='club records'!$C$42), AND(E36='club records'!$B$43, F36&lt;='club records'!$C$43))), "CR", " ")</f>
        <v xml:space="preserve"> </v>
      </c>
      <c r="U36" s="6" t="str">
        <f>IF(AND(B36=10000, OR(AND(E36='club records'!$B$44, F36&lt;='club records'!$C$44), AND(E36='club records'!$B$45, F36&lt;='club records'!$C$45))), "CR", " ")</f>
        <v xml:space="preserve"> </v>
      </c>
      <c r="V36" s="6" t="str">
        <f>IF(AND(B36="high jump", OR(AND(E36='club records'!$F$1, F36&gt;='club records'!$G$1), AND(E36='club records'!$F$2, F36&gt;='club records'!$G$2), AND(E36='club records'!$F$3, F36&gt;='club records'!$G$3), AND(E36='club records'!$F$4, F36&gt;='club records'!$G$4), AND(E36='club records'!$F$5, F36&gt;='club records'!$G$5))), "CR", " ")</f>
        <v xml:space="preserve"> </v>
      </c>
      <c r="W36" s="6" t="str">
        <f>IF(AND(B36="long jump", OR(AND(E36='club records'!$F$6, F36&gt;='club records'!$G$6), AND(E36='club records'!$F$7, F36&gt;='club records'!$G$7), AND(E36='club records'!$F$8, F36&gt;='club records'!$G$8), AND(E36='club records'!$F$9, F36&gt;='club records'!$G$9), AND(E36='club records'!$F$10, F36&gt;='club records'!$G$10))), "CR", " ")</f>
        <v xml:space="preserve"> </v>
      </c>
      <c r="X36" s="6" t="str">
        <f>IF(AND(B36="triple jump", OR(AND(E36='club records'!$F$11, F36&gt;='club records'!$G$11), AND(E36='club records'!$F$12, F36&gt;='club records'!$G$12), AND(E36='club records'!$F$13, F36&gt;='club records'!$G$13), AND(E36='club records'!$F$14, F36&gt;='club records'!$G$14), AND(E36='club records'!$F$15, F36&gt;='club records'!$G$15))), "CR", " ")</f>
        <v xml:space="preserve"> </v>
      </c>
      <c r="Y36" s="6" t="str">
        <f>IF(AND(B36="pole vault", OR(AND(E36='club records'!$F$16, F36&gt;='club records'!$G$16), AND(E36='club records'!$F$17, F36&gt;='club records'!$G$17), AND(E36='club records'!$F$18, F36&gt;='club records'!$G$18), AND(E36='club records'!$F$19, F36&gt;='club records'!$G$19), AND(E36='club records'!$F$20, F36&gt;='club records'!$G$20))), "CR", " ")</f>
        <v xml:space="preserve"> </v>
      </c>
      <c r="Z36" s="6" t="str">
        <f>IF(AND(B36="shot 3", E36='club records'!$F$36, F36&gt;='club records'!$G$36), "CR", " ")</f>
        <v xml:space="preserve"> </v>
      </c>
      <c r="AA36" s="6" t="str">
        <f>IF(AND(B36="shot 4", E36='club records'!$F$37, F36&gt;='club records'!$G$37), "CR", " ")</f>
        <v xml:space="preserve"> </v>
      </c>
      <c r="AB36" s="6" t="str">
        <f>IF(AND(B36="shot 5", E36='club records'!$F$38, F36&gt;='club records'!$G$38), "CR", " ")</f>
        <v xml:space="preserve"> </v>
      </c>
      <c r="AC36" s="6" t="str">
        <f>IF(AND(B36="shot 6", E36='club records'!$F$39, F36&gt;='club records'!$G$39), "CR", " ")</f>
        <v xml:space="preserve"> </v>
      </c>
      <c r="AD36" s="6" t="str">
        <f>IF(AND(B36="shot 7.26", E36='club records'!$F$40, F36&gt;='club records'!$G$40), "CR", " ")</f>
        <v xml:space="preserve"> </v>
      </c>
      <c r="AE36" s="6" t="str">
        <f>IF(AND(B36="60H",OR(AND(E36='club records'!$J$1,F36&lt;='club records'!$K$1),AND(E36='club records'!$J$2,F36&lt;='club records'!$K$2),AND(E36='club records'!$J$3,F36&lt;='club records'!$K$3),AND(E36='club records'!$J$4,F36&lt;='club records'!$K$4),AND(E36='club records'!$J$5,F36&lt;='club records'!$K$5))),"CR"," ")</f>
        <v xml:space="preserve"> </v>
      </c>
      <c r="AF36" s="7" t="str">
        <f>IF(AND(B36="4x200", OR(AND(E36='club records'!$N$6, F36&lt;='club records'!$O$6), AND(E36='club records'!$N$7, F36&lt;='club records'!$O$7), AND(E36='club records'!$N$8, F36&lt;='club records'!$O$8), AND(E36='club records'!$N$9, F36&lt;='club records'!$O$9), AND(E36='club records'!$N$10, F36&lt;='club records'!$O$10))), "CR", " ")</f>
        <v xml:space="preserve"> </v>
      </c>
      <c r="AG36" s="7" t="str">
        <f>IF(AND(B36="4x300", AND(E36='club records'!$N$11, F36&lt;='club records'!$O$11)), "CR", " ")</f>
        <v xml:space="preserve"> </v>
      </c>
      <c r="AH36" s="7" t="str">
        <f>IF(AND(B36="4x400", OR(AND(E36='club records'!$N$12, F36&lt;='club records'!$O$12), AND(E36='club records'!$N$13, F36&lt;='club records'!$O$13), AND(E36='club records'!$N$14, F36&lt;='club records'!$O$14), AND(E36='club records'!$N$15, F36&lt;='club records'!$O$15))), "CR", " ")</f>
        <v xml:space="preserve"> </v>
      </c>
      <c r="AI36" s="7" t="str">
        <f>IF(AND(B36="pentathlon", OR(AND(E36='club records'!$N$21, F36&gt;='club records'!$O$21), AND(E36='club records'!$N$22, F36&gt;='club records'!$O$22),AND(E36='club records'!$N$23, F36&gt;='club records'!$O$23),AND(E36='club records'!$N$24, F36&gt;='club records'!$O$24))), "CR", " ")</f>
        <v xml:space="preserve"> </v>
      </c>
      <c r="AJ36" s="7" t="str">
        <f>IF(AND(B36="heptathlon", OR(AND(E36='club records'!$N$26, F36&gt;='club records'!$O$26), AND(E36='club records'!$N$27, F36&gt;='club records'!$O$27))), "CR", " ")</f>
        <v xml:space="preserve"> </v>
      </c>
    </row>
    <row r="37" spans="1:36" ht="14.5" x14ac:dyDescent="0.35">
      <c r="A37" s="1" t="str">
        <f>E37</f>
        <v>U11</v>
      </c>
      <c r="B37" s="2">
        <v>600</v>
      </c>
      <c r="C37" s="1" t="s">
        <v>244</v>
      </c>
      <c r="D37" s="1" t="s">
        <v>245</v>
      </c>
      <c r="E37" s="11" t="s">
        <v>19</v>
      </c>
      <c r="F37" s="13" t="s">
        <v>329</v>
      </c>
      <c r="G37" s="16">
        <v>43800</v>
      </c>
      <c r="H37" s="1" t="s">
        <v>316</v>
      </c>
      <c r="I37" s="1" t="s">
        <v>328</v>
      </c>
      <c r="J37" s="7" t="str">
        <f>IF(OR(K37="CR", L37="CR", M37="CR", N37="CR", O37="CR", P37="CR", Q37="CR", R37="CR", S37="CR", T37="CR",U37="CR", V37="CR", W37="CR", X37="CR", Y37="CR", Z37="CR", AA37="CR", AB37="CR", AC37="CR", AD37="CR", AE37="CR", AF37="CR", AG37="CR", AH37="CR", AI37="CR", AJ37="CR"), "***CLUB RECORD***", "")</f>
        <v/>
      </c>
      <c r="K37" s="7" t="str">
        <f>IF(AND(B37=60, OR(AND(E37='club records'!$B$6, F37&lt;='club records'!$C$6), AND(E37='club records'!$B$7, F37&lt;='club records'!$C$7), AND(E37='club records'!$B$8, F37&lt;='club records'!$C$8), AND(E37='club records'!$B$9, F37&lt;='club records'!$C$9), AND(E37='club records'!$B$10, F37&lt;='club records'!$C$10))), "CR", " ")</f>
        <v xml:space="preserve"> </v>
      </c>
      <c r="L37" s="7" t="str">
        <f>IF(AND(B37=200, OR(AND(E37='club records'!$B$11, F37&lt;='club records'!$C$11), AND(E37='club records'!$B$12, F37&lt;='club records'!$C$12), AND(E37='club records'!$B$13, F37&lt;='club records'!$C$13), AND(E37='club records'!$B$14, F37&lt;='club records'!$C$14), AND(E37='club records'!$B$15, F37&lt;='club records'!$C$15))), "CR", " ")</f>
        <v xml:space="preserve"> </v>
      </c>
      <c r="M37" s="7" t="str">
        <f>IF(AND(B37=300, OR(AND(E37='club records'!$B$5, F37&lt;='club records'!$C$5), AND(E37='club records'!$B$16, F37&lt;='club records'!$C$16), AND(E37='club records'!$B$17, F37&lt;='club records'!$C$17))), "CR", " ")</f>
        <v xml:space="preserve"> </v>
      </c>
      <c r="N37" s="7" t="str">
        <f>IF(AND(B37=400, OR(AND(E37='club records'!$B$18, F37&lt;='club records'!$C$18), AND(E37='club records'!$B$19, F37&lt;='club records'!$C$19), AND(E37='club records'!$B$20, F37&lt;='club records'!$C$20), AND(E37='club records'!$B$21, F37&lt;='club records'!$C$21))), "CR", " ")</f>
        <v xml:space="preserve"> </v>
      </c>
      <c r="O37" s="7" t="str">
        <f>IF(AND(B37=800, OR(AND(E37='club records'!$B$22, F37&lt;='club records'!$C$22), AND(E37='club records'!$B$23, F37&lt;='club records'!$C$23), AND(E37='club records'!$B$24, F37&lt;='club records'!$C$24), AND(E37='club records'!$B$25, F37&lt;='club records'!$C$25), AND(E37='club records'!$B$26, F37&lt;='club records'!$C$26))), "CR", " ")</f>
        <v xml:space="preserve"> </v>
      </c>
      <c r="P37" s="7" t="str">
        <f>IF(AND(B37=1000, OR(AND(E37='club records'!$B$27, F37&lt;='club records'!$C$27), AND(E37='club records'!$B$28, F37&lt;='club records'!$C$28))), "CR", " ")</f>
        <v xml:space="preserve"> </v>
      </c>
      <c r="Q37" s="7" t="str">
        <f>IF(AND(B37=1500, OR(AND(E37='club records'!$B$29, F37&lt;='club records'!$C$29), AND(E37='club records'!$B$30, F37&lt;='club records'!$C$30), AND(E37='club records'!$B$31, F37&lt;='club records'!$C$31), AND(E37='club records'!$B$32, F37&lt;='club records'!$C$32), AND(E37='club records'!$B$33, F37&lt;='club records'!$C$33))), "CR", " ")</f>
        <v xml:space="preserve"> </v>
      </c>
      <c r="R37" s="7" t="str">
        <f>IF(AND(B37="1600 (Mile)",OR(AND(E37='club records'!$B$34,F37&lt;='club records'!$C$34),AND(E37='club records'!$B$35,F37&lt;='club records'!$C$35),AND(E37='club records'!$B$36,F37&lt;='club records'!$C$36),AND(E37='club records'!$B$37,F37&lt;='club records'!$C$37))),"CR"," ")</f>
        <v xml:space="preserve"> </v>
      </c>
      <c r="S37" s="7" t="str">
        <f>IF(AND(B37=3000, OR(AND(E37='club records'!$B$38, F37&lt;='club records'!$C$38), AND(E37='club records'!$B$39, F37&lt;='club records'!$C$39), AND(E37='club records'!$B$40, F37&lt;='club records'!$C$40), AND(E37='club records'!$B$41, F37&lt;='club records'!$C$41))), "CR", " ")</f>
        <v xml:space="preserve"> </v>
      </c>
      <c r="T37" s="7" t="str">
        <f>IF(AND(B37=5000, OR(AND(E37='club records'!$B$42, F37&lt;='club records'!$C$42), AND(E37='club records'!$B$43, F37&lt;='club records'!$C$43))), "CR", " ")</f>
        <v xml:space="preserve"> </v>
      </c>
      <c r="U37" s="6" t="str">
        <f>IF(AND(B37=10000, OR(AND(E37='club records'!$B$44, F37&lt;='club records'!$C$44), AND(E37='club records'!$B$45, F37&lt;='club records'!$C$45))), "CR", " ")</f>
        <v xml:space="preserve"> </v>
      </c>
      <c r="V37" s="6" t="str">
        <f>IF(AND(B37="high jump", OR(AND(E37='club records'!$F$1, F37&gt;='club records'!$G$1), AND(E37='club records'!$F$2, F37&gt;='club records'!$G$2), AND(E37='club records'!$F$3, F37&gt;='club records'!$G$3), AND(E37='club records'!$F$4, F37&gt;='club records'!$G$4), AND(E37='club records'!$F$5, F37&gt;='club records'!$G$5))), "CR", " ")</f>
        <v xml:space="preserve"> </v>
      </c>
      <c r="W37" s="6" t="str">
        <f>IF(AND(B37="long jump", OR(AND(E37='club records'!$F$6, F37&gt;='club records'!$G$6), AND(E37='club records'!$F$7, F37&gt;='club records'!$G$7), AND(E37='club records'!$F$8, F37&gt;='club records'!$G$8), AND(E37='club records'!$F$9, F37&gt;='club records'!$G$9), AND(E37='club records'!$F$10, F37&gt;='club records'!$G$10))), "CR", " ")</f>
        <v xml:space="preserve"> </v>
      </c>
      <c r="X37" s="6" t="str">
        <f>IF(AND(B37="triple jump", OR(AND(E37='club records'!$F$11, F37&gt;='club records'!$G$11), AND(E37='club records'!$F$12, F37&gt;='club records'!$G$12), AND(E37='club records'!$F$13, F37&gt;='club records'!$G$13), AND(E37='club records'!$F$14, F37&gt;='club records'!$G$14), AND(E37='club records'!$F$15, F37&gt;='club records'!$G$15))), "CR", " ")</f>
        <v xml:space="preserve"> </v>
      </c>
      <c r="Y37" s="6" t="str">
        <f>IF(AND(B37="pole vault", OR(AND(E37='club records'!$F$16, F37&gt;='club records'!$G$16), AND(E37='club records'!$F$17, F37&gt;='club records'!$G$17), AND(E37='club records'!$F$18, F37&gt;='club records'!$G$18), AND(E37='club records'!$F$19, F37&gt;='club records'!$G$19), AND(E37='club records'!$F$20, F37&gt;='club records'!$G$20))), "CR", " ")</f>
        <v xml:space="preserve"> </v>
      </c>
      <c r="Z37" s="6" t="str">
        <f>IF(AND(B37="shot 3", E37='club records'!$F$36, F37&gt;='club records'!$G$36), "CR", " ")</f>
        <v xml:space="preserve"> </v>
      </c>
      <c r="AA37" s="6" t="str">
        <f>IF(AND(B37="shot 4", E37='club records'!$F$37, F37&gt;='club records'!$G$37), "CR", " ")</f>
        <v xml:space="preserve"> </v>
      </c>
      <c r="AB37" s="6" t="str">
        <f>IF(AND(B37="shot 5", E37='club records'!$F$38, F37&gt;='club records'!$G$38), "CR", " ")</f>
        <v xml:space="preserve"> </v>
      </c>
      <c r="AC37" s="6" t="str">
        <f>IF(AND(B37="shot 6", E37='club records'!$F$39, F37&gt;='club records'!$G$39), "CR", " ")</f>
        <v xml:space="preserve"> </v>
      </c>
      <c r="AD37" s="6" t="str">
        <f>IF(AND(B37="shot 7.26", E37='club records'!$F$40, F37&gt;='club records'!$G$40), "CR", " ")</f>
        <v xml:space="preserve"> </v>
      </c>
      <c r="AE37" s="6" t="str">
        <f>IF(AND(B37="60H",OR(AND(E37='club records'!$J$1,F37&lt;='club records'!$K$1),AND(E37='club records'!$J$2,F37&lt;='club records'!$K$2),AND(E37='club records'!$J$3,F37&lt;='club records'!$K$3),AND(E37='club records'!$J$4,F37&lt;='club records'!$K$4),AND(E37='club records'!$J$5,F37&lt;='club records'!$K$5))),"CR"," ")</f>
        <v xml:space="preserve"> </v>
      </c>
      <c r="AF37" s="7" t="str">
        <f>IF(AND(B37="4x200", OR(AND(E37='club records'!$N$6, F37&lt;='club records'!$O$6), AND(E37='club records'!$N$7, F37&lt;='club records'!$O$7), AND(E37='club records'!$N$8, F37&lt;='club records'!$O$8), AND(E37='club records'!$N$9, F37&lt;='club records'!$O$9), AND(E37='club records'!$N$10, F37&lt;='club records'!$O$10))), "CR", " ")</f>
        <v xml:space="preserve"> </v>
      </c>
      <c r="AG37" s="7" t="str">
        <f>IF(AND(B37="4x300", AND(E37='club records'!$N$11, F37&lt;='club records'!$O$11)), "CR", " ")</f>
        <v xml:space="preserve"> </v>
      </c>
      <c r="AH37" s="7" t="str">
        <f>IF(AND(B37="4x400", OR(AND(E37='club records'!$N$12, F37&lt;='club records'!$O$12), AND(E37='club records'!$N$13, F37&lt;='club records'!$O$13), AND(E37='club records'!$N$14, F37&lt;='club records'!$O$14), AND(E37='club records'!$N$15, F37&lt;='club records'!$O$15))), "CR", " ")</f>
        <v xml:space="preserve"> </v>
      </c>
      <c r="AI37" s="7" t="str">
        <f>IF(AND(B37="pentathlon", OR(AND(E37='club records'!$N$21, F37&gt;='club records'!$O$21), AND(E37='club records'!$N$22, F37&gt;='club records'!$O$22),AND(E37='club records'!$N$23, F37&gt;='club records'!$O$23),AND(E37='club records'!$N$24, F37&gt;='club records'!$O$24))), "CR", " ")</f>
        <v xml:space="preserve"> </v>
      </c>
      <c r="AJ37" s="7" t="str">
        <f>IF(AND(B37="heptathlon", OR(AND(E37='club records'!$N$26, F37&gt;='club records'!$O$26), AND(E37='club records'!$N$27, F37&gt;='club records'!$O$27))), "CR", " ")</f>
        <v xml:space="preserve"> </v>
      </c>
    </row>
    <row r="38" spans="1:36" ht="14.5" x14ac:dyDescent="0.35">
      <c r="A38" s="1" t="str">
        <f>E38</f>
        <v>U20</v>
      </c>
      <c r="B38" s="2">
        <v>800</v>
      </c>
      <c r="C38" s="1" t="s">
        <v>260</v>
      </c>
      <c r="D38" s="1" t="s">
        <v>261</v>
      </c>
      <c r="E38" s="11" t="s">
        <v>12</v>
      </c>
      <c r="F38" s="13" t="s">
        <v>353</v>
      </c>
      <c r="G38" s="17">
        <v>43848</v>
      </c>
      <c r="H38" s="1" t="s">
        <v>316</v>
      </c>
      <c r="I38" s="1" t="s">
        <v>352</v>
      </c>
      <c r="J38" s="7" t="str">
        <f>IF(OR(K38="CR", L38="CR", M38="CR", N38="CR", O38="CR", P38="CR", Q38="CR", R38="CR", S38="CR", T38="CR",U38="CR", V38="CR", W38="CR", X38="CR", Y38="CR", Z38="CR", AA38="CR", AB38="CR", AC38="CR", AD38="CR", AE38="CR", AF38="CR", AG38="CR", AH38="CR", AI38="CR", AJ38="CR"), "***CLUB RECORD***", "")</f>
        <v/>
      </c>
      <c r="K38" s="7" t="str">
        <f>IF(AND(B38=60, OR(AND(E38='club records'!$B$6, F38&lt;='club records'!$C$6), AND(E38='club records'!$B$7, F38&lt;='club records'!$C$7), AND(E38='club records'!$B$8, F38&lt;='club records'!$C$8), AND(E38='club records'!$B$9, F38&lt;='club records'!$C$9), AND(E38='club records'!$B$10, F38&lt;='club records'!$C$10))), "CR", " ")</f>
        <v xml:space="preserve"> </v>
      </c>
      <c r="L38" s="7" t="str">
        <f>IF(AND(B38=200, OR(AND(E38='club records'!$B$11, F38&lt;='club records'!$C$11), AND(E38='club records'!$B$12, F38&lt;='club records'!$C$12), AND(E38='club records'!$B$13, F38&lt;='club records'!$C$13), AND(E38='club records'!$B$14, F38&lt;='club records'!$C$14), AND(E38='club records'!$B$15, F38&lt;='club records'!$C$15))), "CR", " ")</f>
        <v xml:space="preserve"> </v>
      </c>
      <c r="M38" s="7" t="str">
        <f>IF(AND(B38=300, OR(AND(E38='club records'!$B$5, F38&lt;='club records'!$C$5), AND(E38='club records'!$B$16, F38&lt;='club records'!$C$16), AND(E38='club records'!$B$17, F38&lt;='club records'!$C$17))), "CR", " ")</f>
        <v xml:space="preserve"> </v>
      </c>
      <c r="N38" s="7" t="str">
        <f>IF(AND(B38=400, OR(AND(E38='club records'!$B$18, F38&lt;='club records'!$C$18), AND(E38='club records'!$B$19, F38&lt;='club records'!$C$19), AND(E38='club records'!$B$20, F38&lt;='club records'!$C$20), AND(E38='club records'!$B$21, F38&lt;='club records'!$C$21))), "CR", " ")</f>
        <v xml:space="preserve"> </v>
      </c>
      <c r="O38" s="7" t="str">
        <f>IF(AND(B38=800, OR(AND(E38='club records'!$B$22, F38&lt;='club records'!$C$22), AND(E38='club records'!$B$23, F38&lt;='club records'!$C$23), AND(E38='club records'!$B$24, F38&lt;='club records'!$C$24), AND(E38='club records'!$B$25, F38&lt;='club records'!$C$25), AND(E38='club records'!$B$26, F38&lt;='club records'!$C$26))), "CR", " ")</f>
        <v xml:space="preserve"> </v>
      </c>
      <c r="P38" s="7" t="str">
        <f>IF(AND(B38=1000, OR(AND(E38='club records'!$B$27, F38&lt;='club records'!$C$27), AND(E38='club records'!$B$28, F38&lt;='club records'!$C$28))), "CR", " ")</f>
        <v xml:space="preserve"> </v>
      </c>
      <c r="Q38" s="7" t="str">
        <f>IF(AND(B38=1500, OR(AND(E38='club records'!$B$29, F38&lt;='club records'!$C$29), AND(E38='club records'!$B$30, F38&lt;='club records'!$C$30), AND(E38='club records'!$B$31, F38&lt;='club records'!$C$31), AND(E38='club records'!$B$32, F38&lt;='club records'!$C$32), AND(E38='club records'!$B$33, F38&lt;='club records'!$C$33))), "CR", " ")</f>
        <v xml:space="preserve"> </v>
      </c>
      <c r="R38" s="7" t="str">
        <f>IF(AND(B38="1600 (Mile)",OR(AND(E38='club records'!$B$34,F38&lt;='club records'!$C$34),AND(E38='club records'!$B$35,F38&lt;='club records'!$C$35),AND(E38='club records'!$B$36,F38&lt;='club records'!$C$36),AND(E38='club records'!$B$37,F38&lt;='club records'!$C$37))),"CR"," ")</f>
        <v xml:space="preserve"> </v>
      </c>
      <c r="S38" s="7" t="str">
        <f>IF(AND(B38=3000, OR(AND(E38='club records'!$B$38, F38&lt;='club records'!$C$38), AND(E38='club records'!$B$39, F38&lt;='club records'!$C$39), AND(E38='club records'!$B$40, F38&lt;='club records'!$C$40), AND(E38='club records'!$B$41, F38&lt;='club records'!$C$41))), "CR", " ")</f>
        <v xml:space="preserve"> </v>
      </c>
      <c r="T38" s="7" t="str">
        <f>IF(AND(B38=5000, OR(AND(E38='club records'!$B$42, F38&lt;='club records'!$C$42), AND(E38='club records'!$B$43, F38&lt;='club records'!$C$43))), "CR", " ")</f>
        <v xml:space="preserve"> </v>
      </c>
      <c r="U38" s="6" t="str">
        <f>IF(AND(B38=10000, OR(AND(E38='club records'!$B$44, F38&lt;='club records'!$C$44), AND(E38='club records'!$B$45, F38&lt;='club records'!$C$45))), "CR", " ")</f>
        <v xml:space="preserve"> </v>
      </c>
      <c r="V38" s="6" t="str">
        <f>IF(AND(B38="high jump", OR(AND(E38='club records'!$F$1, F38&gt;='club records'!$G$1), AND(E38='club records'!$F$2, F38&gt;='club records'!$G$2), AND(E38='club records'!$F$3, F38&gt;='club records'!$G$3), AND(E38='club records'!$F$4, F38&gt;='club records'!$G$4), AND(E38='club records'!$F$5, F38&gt;='club records'!$G$5))), "CR", " ")</f>
        <v xml:space="preserve"> </v>
      </c>
      <c r="W38" s="6" t="str">
        <f>IF(AND(B38="long jump", OR(AND(E38='club records'!$F$6, F38&gt;='club records'!$G$6), AND(E38='club records'!$F$7, F38&gt;='club records'!$G$7), AND(E38='club records'!$F$8, F38&gt;='club records'!$G$8), AND(E38='club records'!$F$9, F38&gt;='club records'!$G$9), AND(E38='club records'!$F$10, F38&gt;='club records'!$G$10))), "CR", " ")</f>
        <v xml:space="preserve"> </v>
      </c>
      <c r="X38" s="6" t="str">
        <f>IF(AND(B38="triple jump", OR(AND(E38='club records'!$F$11, F38&gt;='club records'!$G$11), AND(E38='club records'!$F$12, F38&gt;='club records'!$G$12), AND(E38='club records'!$F$13, F38&gt;='club records'!$G$13), AND(E38='club records'!$F$14, F38&gt;='club records'!$G$14), AND(E38='club records'!$F$15, F38&gt;='club records'!$G$15))), "CR", " ")</f>
        <v xml:space="preserve"> </v>
      </c>
      <c r="Y38" s="6" t="str">
        <f>IF(AND(B38="pole vault", OR(AND(E38='club records'!$F$16, F38&gt;='club records'!$G$16), AND(E38='club records'!$F$17, F38&gt;='club records'!$G$17), AND(E38='club records'!$F$18, F38&gt;='club records'!$G$18), AND(E38='club records'!$F$19, F38&gt;='club records'!$G$19), AND(E38='club records'!$F$20, F38&gt;='club records'!$G$20))), "CR", " ")</f>
        <v xml:space="preserve"> </v>
      </c>
      <c r="Z38" s="6" t="str">
        <f>IF(AND(B38="shot 3", E38='club records'!$F$36, F38&gt;='club records'!$G$36), "CR", " ")</f>
        <v xml:space="preserve"> </v>
      </c>
      <c r="AA38" s="6" t="str">
        <f>IF(AND(B38="shot 4", E38='club records'!$F$37, F38&gt;='club records'!$G$37), "CR", " ")</f>
        <v xml:space="preserve"> </v>
      </c>
      <c r="AB38" s="6" t="str">
        <f>IF(AND(B38="shot 5", E38='club records'!$F$38, F38&gt;='club records'!$G$38), "CR", " ")</f>
        <v xml:space="preserve"> </v>
      </c>
      <c r="AC38" s="6" t="str">
        <f>IF(AND(B38="shot 6", E38='club records'!$F$39, F38&gt;='club records'!$G$39), "CR", " ")</f>
        <v xml:space="preserve"> </v>
      </c>
      <c r="AD38" s="6" t="str">
        <f>IF(AND(B38="shot 7.26", E38='club records'!$F$40, F38&gt;='club records'!$G$40), "CR", " ")</f>
        <v xml:space="preserve"> </v>
      </c>
      <c r="AE38" s="6" t="str">
        <f>IF(AND(B38="60H",OR(AND(E38='club records'!$J$1,F38&lt;='club records'!$K$1),AND(E38='club records'!$J$2,F38&lt;='club records'!$K$2),AND(E38='club records'!$J$3,F38&lt;='club records'!$K$3),AND(E38='club records'!$J$4,F38&lt;='club records'!$K$4),AND(E38='club records'!$J$5,F38&lt;='club records'!$K$5))),"CR"," ")</f>
        <v xml:space="preserve"> </v>
      </c>
      <c r="AF38" s="7" t="str">
        <f>IF(AND(B38="4x200", OR(AND(E38='club records'!$N$6, F38&lt;='club records'!$O$6), AND(E38='club records'!$N$7, F38&lt;='club records'!$O$7), AND(E38='club records'!$N$8, F38&lt;='club records'!$O$8), AND(E38='club records'!$N$9, F38&lt;='club records'!$O$9), AND(E38='club records'!$N$10, F38&lt;='club records'!$O$10))), "CR", " ")</f>
        <v xml:space="preserve"> </v>
      </c>
      <c r="AG38" s="7" t="str">
        <f>IF(AND(B38="4x300", AND(E38='club records'!$N$11, F38&lt;='club records'!$O$11)), "CR", " ")</f>
        <v xml:space="preserve"> </v>
      </c>
      <c r="AH38" s="7" t="str">
        <f>IF(AND(B38="4x400", OR(AND(E38='club records'!$N$12, F38&lt;='club records'!$O$12), AND(E38='club records'!$N$13, F38&lt;='club records'!$O$13), AND(E38='club records'!$N$14, F38&lt;='club records'!$O$14), AND(E38='club records'!$N$15, F38&lt;='club records'!$O$15))), "CR", " ")</f>
        <v xml:space="preserve"> </v>
      </c>
      <c r="AI38" s="7" t="str">
        <f>IF(AND(B38="pentathlon", OR(AND(E38='club records'!$N$21, F38&gt;='club records'!$O$21), AND(E38='club records'!$N$22, F38&gt;='club records'!$O$22),AND(E38='club records'!$N$23, F38&gt;='club records'!$O$23),AND(E38='club records'!$N$24, F38&gt;='club records'!$O$24))), "CR", " ")</f>
        <v xml:space="preserve"> </v>
      </c>
      <c r="AJ38" s="7" t="str">
        <f>IF(AND(B38="heptathlon", OR(AND(E38='club records'!$N$26, F38&gt;='club records'!$O$26), AND(E38='club records'!$N$27, F38&gt;='club records'!$O$27))), "CR", " ")</f>
        <v xml:space="preserve"> </v>
      </c>
    </row>
    <row r="39" spans="1:36" ht="14.5" x14ac:dyDescent="0.35">
      <c r="A39" s="1" t="str">
        <f>E39</f>
        <v>U20</v>
      </c>
      <c r="B39" s="2">
        <v>800</v>
      </c>
      <c r="C39" s="1" t="s">
        <v>63</v>
      </c>
      <c r="D39" s="1" t="s">
        <v>138</v>
      </c>
      <c r="E39" s="11" t="s">
        <v>12</v>
      </c>
      <c r="F39" s="13" t="s">
        <v>337</v>
      </c>
      <c r="G39" s="17">
        <v>43800</v>
      </c>
      <c r="H39" s="1" t="s">
        <v>316</v>
      </c>
      <c r="I39" s="1" t="s">
        <v>328</v>
      </c>
      <c r="J39" s="7" t="str">
        <f>IF(OR(K39="CR", L39="CR", M39="CR", N39="CR", O39="CR", P39="CR", Q39="CR", R39="CR", S39="CR", T39="CR",U39="CR", V39="CR", W39="CR", X39="CR", Y39="CR", Z39="CR", AA39="CR", AB39="CR", AC39="CR", AD39="CR", AE39="CR", AF39="CR", AG39="CR", AH39="CR", AI39="CR", AJ39="CR"), "***CLUB RECORD***", "")</f>
        <v/>
      </c>
      <c r="K39" s="7" t="str">
        <f>IF(AND(B39=60, OR(AND(E39='club records'!$B$6, F39&lt;='club records'!$C$6), AND(E39='club records'!$B$7, F39&lt;='club records'!$C$7), AND(E39='club records'!$B$8, F39&lt;='club records'!$C$8), AND(E39='club records'!$B$9, F39&lt;='club records'!$C$9), AND(E39='club records'!$B$10, F39&lt;='club records'!$C$10))), "CR", " ")</f>
        <v xml:space="preserve"> </v>
      </c>
      <c r="L39" s="7" t="str">
        <f>IF(AND(B39=200, OR(AND(E39='club records'!$B$11, F39&lt;='club records'!$C$11), AND(E39='club records'!$B$12, F39&lt;='club records'!$C$12), AND(E39='club records'!$B$13, F39&lt;='club records'!$C$13), AND(E39='club records'!$B$14, F39&lt;='club records'!$C$14), AND(E39='club records'!$B$15, F39&lt;='club records'!$C$15))), "CR", " ")</f>
        <v xml:space="preserve"> </v>
      </c>
      <c r="M39" s="7" t="str">
        <f>IF(AND(B39=300, OR(AND(E39='club records'!$B$5, F39&lt;='club records'!$C$5), AND(E39='club records'!$B$16, F39&lt;='club records'!$C$16), AND(E39='club records'!$B$17, F39&lt;='club records'!$C$17))), "CR", " ")</f>
        <v xml:space="preserve"> </v>
      </c>
      <c r="N39" s="7" t="str">
        <f>IF(AND(B39=400, OR(AND(E39='club records'!$B$18, F39&lt;='club records'!$C$18), AND(E39='club records'!$B$19, F39&lt;='club records'!$C$19), AND(E39='club records'!$B$20, F39&lt;='club records'!$C$20), AND(E39='club records'!$B$21, F39&lt;='club records'!$C$21))), "CR", " ")</f>
        <v xml:space="preserve"> </v>
      </c>
      <c r="O39" s="7" t="str">
        <f>IF(AND(B39=800, OR(AND(E39='club records'!$B$22, F39&lt;='club records'!$C$22), AND(E39='club records'!$B$23, F39&lt;='club records'!$C$23), AND(E39='club records'!$B$24, F39&lt;='club records'!$C$24), AND(E39='club records'!$B$25, F39&lt;='club records'!$C$25), AND(E39='club records'!$B$26, F39&lt;='club records'!$C$26))), "CR", " ")</f>
        <v xml:space="preserve"> </v>
      </c>
      <c r="P39" s="7" t="str">
        <f>IF(AND(B39=1000, OR(AND(E39='club records'!$B$27, F39&lt;='club records'!$C$27), AND(E39='club records'!$B$28, F39&lt;='club records'!$C$28))), "CR", " ")</f>
        <v xml:space="preserve"> </v>
      </c>
      <c r="Q39" s="7" t="str">
        <f>IF(AND(B39=1500, OR(AND(E39='club records'!$B$29, F39&lt;='club records'!$C$29), AND(E39='club records'!$B$30, F39&lt;='club records'!$C$30), AND(E39='club records'!$B$31, F39&lt;='club records'!$C$31), AND(E39='club records'!$B$32, F39&lt;='club records'!$C$32), AND(E39='club records'!$B$33, F39&lt;='club records'!$C$33))), "CR", " ")</f>
        <v xml:space="preserve"> </v>
      </c>
      <c r="R39" s="7" t="str">
        <f>IF(AND(B39="1600 (Mile)",OR(AND(E39='club records'!$B$34,F39&lt;='club records'!$C$34),AND(E39='club records'!$B$35,F39&lt;='club records'!$C$35),AND(E39='club records'!$B$36,F39&lt;='club records'!$C$36),AND(E39='club records'!$B$37,F39&lt;='club records'!$C$37))),"CR"," ")</f>
        <v xml:space="preserve"> </v>
      </c>
      <c r="S39" s="7" t="str">
        <f>IF(AND(B39=3000, OR(AND(E39='club records'!$B$38, F39&lt;='club records'!$C$38), AND(E39='club records'!$B$39, F39&lt;='club records'!$C$39), AND(E39='club records'!$B$40, F39&lt;='club records'!$C$40), AND(E39='club records'!$B$41, F39&lt;='club records'!$C$41))), "CR", " ")</f>
        <v xml:space="preserve"> </v>
      </c>
      <c r="T39" s="7" t="str">
        <f>IF(AND(B39=5000, OR(AND(E39='club records'!$B$42, F39&lt;='club records'!$C$42), AND(E39='club records'!$B$43, F39&lt;='club records'!$C$43))), "CR", " ")</f>
        <v xml:space="preserve"> </v>
      </c>
      <c r="U39" s="6" t="str">
        <f>IF(AND(B39=10000, OR(AND(E39='club records'!$B$44, F39&lt;='club records'!$C$44), AND(E39='club records'!$B$45, F39&lt;='club records'!$C$45))), "CR", " ")</f>
        <v xml:space="preserve"> </v>
      </c>
      <c r="V39" s="6" t="str">
        <f>IF(AND(B39="high jump", OR(AND(E39='club records'!$F$1, F39&gt;='club records'!$G$1), AND(E39='club records'!$F$2, F39&gt;='club records'!$G$2), AND(E39='club records'!$F$3, F39&gt;='club records'!$G$3), AND(E39='club records'!$F$4, F39&gt;='club records'!$G$4), AND(E39='club records'!$F$5, F39&gt;='club records'!$G$5))), "CR", " ")</f>
        <v xml:space="preserve"> </v>
      </c>
      <c r="W39" s="6" t="str">
        <f>IF(AND(B39="long jump", OR(AND(E39='club records'!$F$6, F39&gt;='club records'!$G$6), AND(E39='club records'!$F$7, F39&gt;='club records'!$G$7), AND(E39='club records'!$F$8, F39&gt;='club records'!$G$8), AND(E39='club records'!$F$9, F39&gt;='club records'!$G$9), AND(E39='club records'!$F$10, F39&gt;='club records'!$G$10))), "CR", " ")</f>
        <v xml:space="preserve"> </v>
      </c>
      <c r="X39" s="6" t="str">
        <f>IF(AND(B39="triple jump", OR(AND(E39='club records'!$F$11, F39&gt;='club records'!$G$11), AND(E39='club records'!$F$12, F39&gt;='club records'!$G$12), AND(E39='club records'!$F$13, F39&gt;='club records'!$G$13), AND(E39='club records'!$F$14, F39&gt;='club records'!$G$14), AND(E39='club records'!$F$15, F39&gt;='club records'!$G$15))), "CR", " ")</f>
        <v xml:space="preserve"> </v>
      </c>
      <c r="Y39" s="6" t="str">
        <f>IF(AND(B39="pole vault", OR(AND(E39='club records'!$F$16, F39&gt;='club records'!$G$16), AND(E39='club records'!$F$17, F39&gt;='club records'!$G$17), AND(E39='club records'!$F$18, F39&gt;='club records'!$G$18), AND(E39='club records'!$F$19, F39&gt;='club records'!$G$19), AND(E39='club records'!$F$20, F39&gt;='club records'!$G$20))), "CR", " ")</f>
        <v xml:space="preserve"> </v>
      </c>
      <c r="Z39" s="6" t="str">
        <f>IF(AND(B39="shot 3", E39='club records'!$F$36, F39&gt;='club records'!$G$36), "CR", " ")</f>
        <v xml:space="preserve"> </v>
      </c>
      <c r="AA39" s="6" t="str">
        <f>IF(AND(B39="shot 4", E39='club records'!$F$37, F39&gt;='club records'!$G$37), "CR", " ")</f>
        <v xml:space="preserve"> </v>
      </c>
      <c r="AB39" s="6" t="str">
        <f>IF(AND(B39="shot 5", E39='club records'!$F$38, F39&gt;='club records'!$G$38), "CR", " ")</f>
        <v xml:space="preserve"> </v>
      </c>
      <c r="AC39" s="6" t="str">
        <f>IF(AND(B39="shot 6", E39='club records'!$F$39, F39&gt;='club records'!$G$39), "CR", " ")</f>
        <v xml:space="preserve"> </v>
      </c>
      <c r="AD39" s="6" t="str">
        <f>IF(AND(B39="shot 7.26", E39='club records'!$F$40, F39&gt;='club records'!$G$40), "CR", " ")</f>
        <v xml:space="preserve"> </v>
      </c>
      <c r="AE39" s="6" t="str">
        <f>IF(AND(B39="60H",OR(AND(E39='club records'!$J$1,F39&lt;='club records'!$K$1),AND(E39='club records'!$J$2,F39&lt;='club records'!$K$2),AND(E39='club records'!$J$3,F39&lt;='club records'!$K$3),AND(E39='club records'!$J$4,F39&lt;='club records'!$K$4),AND(E39='club records'!$J$5,F39&lt;='club records'!$K$5))),"CR"," ")</f>
        <v xml:space="preserve"> </v>
      </c>
      <c r="AF39" s="7" t="str">
        <f>IF(AND(B39="4x200", OR(AND(E39='club records'!$N$6, F39&lt;='club records'!$O$6), AND(E39='club records'!$N$7, F39&lt;='club records'!$O$7), AND(E39='club records'!$N$8, F39&lt;='club records'!$O$8), AND(E39='club records'!$N$9, F39&lt;='club records'!$O$9), AND(E39='club records'!$N$10, F39&lt;='club records'!$O$10))), "CR", " ")</f>
        <v xml:space="preserve"> </v>
      </c>
      <c r="AG39" s="7" t="str">
        <f>IF(AND(B39="4x300", AND(E39='club records'!$N$11, F39&lt;='club records'!$O$11)), "CR", " ")</f>
        <v xml:space="preserve"> </v>
      </c>
      <c r="AH39" s="7" t="str">
        <f>IF(AND(B39="4x400", OR(AND(E39='club records'!$N$12, F39&lt;='club records'!$O$12), AND(E39='club records'!$N$13, F39&lt;='club records'!$O$13), AND(E39='club records'!$N$14, F39&lt;='club records'!$O$14), AND(E39='club records'!$N$15, F39&lt;='club records'!$O$15))), "CR", " ")</f>
        <v xml:space="preserve"> </v>
      </c>
      <c r="AI39" s="7" t="str">
        <f>IF(AND(B39="pentathlon", OR(AND(E39='club records'!$N$21, F39&gt;='club records'!$O$21), AND(E39='club records'!$N$22, F39&gt;='club records'!$O$22),AND(E39='club records'!$N$23, F39&gt;='club records'!$O$23),AND(E39='club records'!$N$24, F39&gt;='club records'!$O$24))), "CR", " ")</f>
        <v xml:space="preserve"> </v>
      </c>
      <c r="AJ39" s="7" t="str">
        <f>IF(AND(B39="heptathlon", OR(AND(E39='club records'!$N$26, F39&gt;='club records'!$O$26), AND(E39='club records'!$N$27, F39&gt;='club records'!$O$27))), "CR", " ")</f>
        <v xml:space="preserve"> </v>
      </c>
    </row>
    <row r="40" spans="1:36" ht="14.5" x14ac:dyDescent="0.35">
      <c r="A40" s="1" t="s">
        <v>14</v>
      </c>
      <c r="B40" s="2">
        <v>800</v>
      </c>
      <c r="C40" s="1" t="s">
        <v>159</v>
      </c>
      <c r="D40" s="1" t="s">
        <v>278</v>
      </c>
      <c r="E40" s="11" t="s">
        <v>14</v>
      </c>
      <c r="F40" s="13" t="s">
        <v>368</v>
      </c>
      <c r="G40" s="16">
        <v>43842</v>
      </c>
      <c r="H40" s="1" t="s">
        <v>316</v>
      </c>
      <c r="I40" s="1" t="s">
        <v>361</v>
      </c>
      <c r="J40" s="7" t="str">
        <f>IF(OR(K40="CR", L40="CR", M40="CR", N40="CR", O40="CR", P40="CR", Q40="CR", R40="CR", S40="CR", T40="CR",U40="CR", V40="CR", W40="CR", X40="CR", Y40="CR", Z40="CR", AA40="CR", AB40="CR", AC40="CR", AD40="CR", AE40="CR", AF40="CR", AG40="CR", AH40="CR", AI40="CR", AJ40="CR"), "***CLUB RECORD***", "")</f>
        <v/>
      </c>
      <c r="K40" s="7" t="str">
        <f>IF(AND(B40=60, OR(AND(E40='club records'!$B$6, F40&lt;='club records'!$C$6), AND(E40='club records'!$B$7, F40&lt;='club records'!$C$7), AND(E40='club records'!$B$8, F40&lt;='club records'!$C$8), AND(E40='club records'!$B$9, F40&lt;='club records'!$C$9), AND(E40='club records'!$B$10, F40&lt;='club records'!$C$10))), "CR", " ")</f>
        <v xml:space="preserve"> </v>
      </c>
      <c r="L40" s="7" t="str">
        <f>IF(AND(B40=200, OR(AND(E40='club records'!$B$11, F40&lt;='club records'!$C$11), AND(E40='club records'!$B$12, F40&lt;='club records'!$C$12), AND(E40='club records'!$B$13, F40&lt;='club records'!$C$13), AND(E40='club records'!$B$14, F40&lt;='club records'!$C$14), AND(E40='club records'!$B$15, F40&lt;='club records'!$C$15))), "CR", " ")</f>
        <v xml:space="preserve"> </v>
      </c>
      <c r="M40" s="7" t="str">
        <f>IF(AND(B40=300, OR(AND(E40='club records'!$B$5, F40&lt;='club records'!$C$5), AND(E40='club records'!$B$16, F40&lt;='club records'!$C$16), AND(E40='club records'!$B$17, F40&lt;='club records'!$C$17))), "CR", " ")</f>
        <v xml:space="preserve"> </v>
      </c>
      <c r="N40" s="7" t="str">
        <f>IF(AND(B40=400, OR(AND(E40='club records'!$B$18, F40&lt;='club records'!$C$18), AND(E40='club records'!$B$19, F40&lt;='club records'!$C$19), AND(E40='club records'!$B$20, F40&lt;='club records'!$C$20), AND(E40='club records'!$B$21, F40&lt;='club records'!$C$21))), "CR", " ")</f>
        <v xml:space="preserve"> </v>
      </c>
      <c r="O40" s="7" t="str">
        <f>IF(AND(B40=800, OR(AND(E40='club records'!$B$22, F40&lt;='club records'!$C$22), AND(E40='club records'!$B$23, F40&lt;='club records'!$C$23), AND(E40='club records'!$B$24, F40&lt;='club records'!$C$24), AND(E40='club records'!$B$25, F40&lt;='club records'!$C$25), AND(E40='club records'!$B$26, F40&lt;='club records'!$C$26))), "CR", " ")</f>
        <v xml:space="preserve"> </v>
      </c>
      <c r="P40" s="7" t="str">
        <f>IF(AND(B40=1000, OR(AND(E40='club records'!$B$27, F40&lt;='club records'!$C$27), AND(E40='club records'!$B$28, F40&lt;='club records'!$C$28))), "CR", " ")</f>
        <v xml:space="preserve"> </v>
      </c>
      <c r="Q40" s="7" t="str">
        <f>IF(AND(B40=1500, OR(AND(E40='club records'!$B$29, F40&lt;='club records'!$C$29), AND(E40='club records'!$B$30, F40&lt;='club records'!$C$30), AND(E40='club records'!$B$31, F40&lt;='club records'!$C$31), AND(E40='club records'!$B$32, F40&lt;='club records'!$C$32), AND(E40='club records'!$B$33, F40&lt;='club records'!$C$33))), "CR", " ")</f>
        <v xml:space="preserve"> </v>
      </c>
      <c r="R40" s="7" t="str">
        <f>IF(AND(B40="1600 (Mile)",OR(AND(E40='club records'!$B$34,F40&lt;='club records'!$C$34),AND(E40='club records'!$B$35,F40&lt;='club records'!$C$35),AND(E40='club records'!$B$36,F40&lt;='club records'!$C$36),AND(E40='club records'!$B$37,F40&lt;='club records'!$C$37))),"CR"," ")</f>
        <v xml:space="preserve"> </v>
      </c>
      <c r="S40" s="7" t="str">
        <f>IF(AND(B40=3000, OR(AND(E40='club records'!$B$38, F40&lt;='club records'!$C$38), AND(E40='club records'!$B$39, F40&lt;='club records'!$C$39), AND(E40='club records'!$B$40, F40&lt;='club records'!$C$40), AND(E40='club records'!$B$41, F40&lt;='club records'!$C$41))), "CR", " ")</f>
        <v xml:space="preserve"> </v>
      </c>
      <c r="T40" s="7" t="str">
        <f>IF(AND(B40=5000, OR(AND(E40='club records'!$B$42, F40&lt;='club records'!$C$42), AND(E40='club records'!$B$43, F40&lt;='club records'!$C$43))), "CR", " ")</f>
        <v xml:space="preserve"> </v>
      </c>
      <c r="U40" s="6" t="str">
        <f>IF(AND(B40=10000, OR(AND(E40='club records'!$B$44, F40&lt;='club records'!$C$44), AND(E40='club records'!$B$45, F40&lt;='club records'!$C$45))), "CR", " ")</f>
        <v xml:space="preserve"> </v>
      </c>
      <c r="V40" s="6" t="str">
        <f>IF(AND(B40="high jump", OR(AND(E40='club records'!$F$1, F40&gt;='club records'!$G$1), AND(E40='club records'!$F$2, F40&gt;='club records'!$G$2), AND(E40='club records'!$F$3, F40&gt;='club records'!$G$3), AND(E40='club records'!$F$4, F40&gt;='club records'!$G$4), AND(E40='club records'!$F$5, F40&gt;='club records'!$G$5))), "CR", " ")</f>
        <v xml:space="preserve"> </v>
      </c>
      <c r="W40" s="6" t="str">
        <f>IF(AND(B40="long jump", OR(AND(E40='club records'!$F$6, F40&gt;='club records'!$G$6), AND(E40='club records'!$F$7, F40&gt;='club records'!$G$7), AND(E40='club records'!$F$8, F40&gt;='club records'!$G$8), AND(E40='club records'!$F$9, F40&gt;='club records'!$G$9), AND(E40='club records'!$F$10, F40&gt;='club records'!$G$10))), "CR", " ")</f>
        <v xml:space="preserve"> </v>
      </c>
      <c r="X40" s="6" t="str">
        <f>IF(AND(B40="triple jump", OR(AND(E40='club records'!$F$11, F40&gt;='club records'!$G$11), AND(E40='club records'!$F$12, F40&gt;='club records'!$G$12), AND(E40='club records'!$F$13, F40&gt;='club records'!$G$13), AND(E40='club records'!$F$14, F40&gt;='club records'!$G$14), AND(E40='club records'!$F$15, F40&gt;='club records'!$G$15))), "CR", " ")</f>
        <v xml:space="preserve"> </v>
      </c>
      <c r="Y40" s="6" t="str">
        <f>IF(AND(B40="pole vault", OR(AND(E40='club records'!$F$16, F40&gt;='club records'!$G$16), AND(E40='club records'!$F$17, F40&gt;='club records'!$G$17), AND(E40='club records'!$F$18, F40&gt;='club records'!$G$18), AND(E40='club records'!$F$19, F40&gt;='club records'!$G$19), AND(E40='club records'!$F$20, F40&gt;='club records'!$G$20))), "CR", " ")</f>
        <v xml:space="preserve"> </v>
      </c>
      <c r="Z40" s="6" t="str">
        <f>IF(AND(B40="shot 3", E40='club records'!$F$36, F40&gt;='club records'!$G$36), "CR", " ")</f>
        <v xml:space="preserve"> </v>
      </c>
      <c r="AA40" s="6" t="str">
        <f>IF(AND(B40="shot 4", E40='club records'!$F$37, F40&gt;='club records'!$G$37), "CR", " ")</f>
        <v xml:space="preserve"> </v>
      </c>
      <c r="AB40" s="6" t="str">
        <f>IF(AND(B40="shot 5", E40='club records'!$F$38, F40&gt;='club records'!$G$38), "CR", " ")</f>
        <v xml:space="preserve"> </v>
      </c>
      <c r="AC40" s="6" t="str">
        <f>IF(AND(B40="shot 6", E40='club records'!$F$39, F40&gt;='club records'!$G$39), "CR", " ")</f>
        <v xml:space="preserve"> </v>
      </c>
      <c r="AD40" s="6" t="str">
        <f>IF(AND(B40="shot 7.26", E40='club records'!$F$40, F40&gt;='club records'!$G$40), "CR", " ")</f>
        <v xml:space="preserve"> </v>
      </c>
      <c r="AE40" s="6" t="str">
        <f>IF(AND(B40="60H",OR(AND(E40='club records'!$J$1,F40&lt;='club records'!$K$1),AND(E40='club records'!$J$2,F40&lt;='club records'!$K$2),AND(E40='club records'!$J$3,F40&lt;='club records'!$K$3),AND(E40='club records'!$J$4,F40&lt;='club records'!$K$4),AND(E40='club records'!$J$5,F40&lt;='club records'!$K$5))),"CR"," ")</f>
        <v xml:space="preserve"> </v>
      </c>
      <c r="AF40" s="7" t="str">
        <f>IF(AND(B40="4x200", OR(AND(E40='club records'!$N$6, F40&lt;='club records'!$O$6), AND(E40='club records'!$N$7, F40&lt;='club records'!$O$7), AND(E40='club records'!$N$8, F40&lt;='club records'!$O$8), AND(E40='club records'!$N$9, F40&lt;='club records'!$O$9), AND(E40='club records'!$N$10, F40&lt;='club records'!$O$10))), "CR", " ")</f>
        <v xml:space="preserve"> </v>
      </c>
      <c r="AG40" s="7" t="str">
        <f>IF(AND(B40="4x300", AND(E40='club records'!$N$11, F40&lt;='club records'!$O$11)), "CR", " ")</f>
        <v xml:space="preserve"> </v>
      </c>
      <c r="AH40" s="7" t="str">
        <f>IF(AND(B40="4x400", OR(AND(E40='club records'!$N$12, F40&lt;='club records'!$O$12), AND(E40='club records'!$N$13, F40&lt;='club records'!$O$13), AND(E40='club records'!$N$14, F40&lt;='club records'!$O$14), AND(E40='club records'!$N$15, F40&lt;='club records'!$O$15))), "CR", " ")</f>
        <v xml:space="preserve"> </v>
      </c>
      <c r="AI40" s="7" t="str">
        <f>IF(AND(B40="pentathlon", OR(AND(E40='club records'!$N$21, F40&gt;='club records'!$O$21), AND(E40='club records'!$N$22, F40&gt;='club records'!$O$22),AND(E40='club records'!$N$23, F40&gt;='club records'!$O$23),AND(E40='club records'!$N$24, F40&gt;='club records'!$O$24))), "CR", " ")</f>
        <v xml:space="preserve"> </v>
      </c>
      <c r="AJ40" s="7" t="str">
        <f>IF(AND(B40="heptathlon", OR(AND(E40='club records'!$N$26, F40&gt;='club records'!$O$26), AND(E40='club records'!$N$27, F40&gt;='club records'!$O$27))), "CR", " ")</f>
        <v xml:space="preserve"> </v>
      </c>
    </row>
    <row r="41" spans="1:36" ht="14.5" x14ac:dyDescent="0.35">
      <c r="A41" s="1" t="str">
        <f>E41</f>
        <v>U17</v>
      </c>
      <c r="B41" s="2">
        <v>800</v>
      </c>
      <c r="C41" s="1" t="s">
        <v>354</v>
      </c>
      <c r="D41" s="1" t="s">
        <v>140</v>
      </c>
      <c r="E41" s="11" t="s">
        <v>14</v>
      </c>
      <c r="F41" s="13" t="s">
        <v>355</v>
      </c>
      <c r="G41" s="17">
        <v>43848</v>
      </c>
      <c r="H41" s="1" t="s">
        <v>316</v>
      </c>
      <c r="I41" s="1" t="s">
        <v>352</v>
      </c>
      <c r="J41" s="7" t="str">
        <f>IF(OR(K41="CR", L41="CR", M41="CR", N41="CR", O41="CR", P41="CR", Q41="CR", R41="CR", S41="CR", T41="CR",U41="CR", V41="CR", W41="CR", X41="CR", Y41="CR", Z41="CR", AA41="CR", AB41="CR", AC41="CR", AD41="CR", AE41="CR", AF41="CR", AG41="CR", AH41="CR", AI41="CR", AJ41="CR"), "***CLUB RECORD***", "")</f>
        <v/>
      </c>
      <c r="K41" s="7" t="str">
        <f>IF(AND(B41=60, OR(AND(E41='club records'!$B$6, F41&lt;='club records'!$C$6), AND(E41='club records'!$B$7, F41&lt;='club records'!$C$7), AND(E41='club records'!$B$8, F41&lt;='club records'!$C$8), AND(E41='club records'!$B$9, F41&lt;='club records'!$C$9), AND(E41='club records'!$B$10, F41&lt;='club records'!$C$10))), "CR", " ")</f>
        <v xml:space="preserve"> </v>
      </c>
      <c r="L41" s="7" t="str">
        <f>IF(AND(B41=200, OR(AND(E41='club records'!$B$11, F41&lt;='club records'!$C$11), AND(E41='club records'!$B$12, F41&lt;='club records'!$C$12), AND(E41='club records'!$B$13, F41&lt;='club records'!$C$13), AND(E41='club records'!$B$14, F41&lt;='club records'!$C$14), AND(E41='club records'!$B$15, F41&lt;='club records'!$C$15))), "CR", " ")</f>
        <v xml:space="preserve"> </v>
      </c>
      <c r="M41" s="7" t="str">
        <f>IF(AND(B41=300, OR(AND(E41='club records'!$B$5, F41&lt;='club records'!$C$5), AND(E41='club records'!$B$16, F41&lt;='club records'!$C$16), AND(E41='club records'!$B$17, F41&lt;='club records'!$C$17))), "CR", " ")</f>
        <v xml:space="preserve"> </v>
      </c>
      <c r="N41" s="7" t="str">
        <f>IF(AND(B41=400, OR(AND(E41='club records'!$B$18, F41&lt;='club records'!$C$18), AND(E41='club records'!$B$19, F41&lt;='club records'!$C$19), AND(E41='club records'!$B$20, F41&lt;='club records'!$C$20), AND(E41='club records'!$B$21, F41&lt;='club records'!$C$21))), "CR", " ")</f>
        <v xml:space="preserve"> </v>
      </c>
      <c r="O41" s="7" t="str">
        <f>IF(AND(B41=800, OR(AND(E41='club records'!$B$22, F41&lt;='club records'!$C$22), AND(E41='club records'!$B$23, F41&lt;='club records'!$C$23), AND(E41='club records'!$B$24, F41&lt;='club records'!$C$24), AND(E41='club records'!$B$25, F41&lt;='club records'!$C$25), AND(E41='club records'!$B$26, F41&lt;='club records'!$C$26))), "CR", " ")</f>
        <v xml:space="preserve"> </v>
      </c>
      <c r="P41" s="7" t="str">
        <f>IF(AND(B41=1000, OR(AND(E41='club records'!$B$27, F41&lt;='club records'!$C$27), AND(E41='club records'!$B$28, F41&lt;='club records'!$C$28))), "CR", " ")</f>
        <v xml:space="preserve"> </v>
      </c>
      <c r="Q41" s="7" t="str">
        <f>IF(AND(B41=1500, OR(AND(E41='club records'!$B$29, F41&lt;='club records'!$C$29), AND(E41='club records'!$B$30, F41&lt;='club records'!$C$30), AND(E41='club records'!$B$31, F41&lt;='club records'!$C$31), AND(E41='club records'!$B$32, F41&lt;='club records'!$C$32), AND(E41='club records'!$B$33, F41&lt;='club records'!$C$33))), "CR", " ")</f>
        <v xml:space="preserve"> </v>
      </c>
      <c r="R41" s="7" t="str">
        <f>IF(AND(B41="1600 (Mile)",OR(AND(E41='club records'!$B$34,F41&lt;='club records'!$C$34),AND(E41='club records'!$B$35,F41&lt;='club records'!$C$35),AND(E41='club records'!$B$36,F41&lt;='club records'!$C$36),AND(E41='club records'!$B$37,F41&lt;='club records'!$C$37))),"CR"," ")</f>
        <v xml:space="preserve"> </v>
      </c>
      <c r="S41" s="7" t="str">
        <f>IF(AND(B41=3000, OR(AND(E41='club records'!$B$38, F41&lt;='club records'!$C$38), AND(E41='club records'!$B$39, F41&lt;='club records'!$C$39), AND(E41='club records'!$B$40, F41&lt;='club records'!$C$40), AND(E41='club records'!$B$41, F41&lt;='club records'!$C$41))), "CR", " ")</f>
        <v xml:space="preserve"> </v>
      </c>
      <c r="T41" s="7" t="str">
        <f>IF(AND(B41=5000, OR(AND(E41='club records'!$B$42, F41&lt;='club records'!$C$42), AND(E41='club records'!$B$43, F41&lt;='club records'!$C$43))), "CR", " ")</f>
        <v xml:space="preserve"> </v>
      </c>
      <c r="U41" s="6" t="str">
        <f>IF(AND(B41=10000, OR(AND(E41='club records'!$B$44, F41&lt;='club records'!$C$44), AND(E41='club records'!$B$45, F41&lt;='club records'!$C$45))), "CR", " ")</f>
        <v xml:space="preserve"> </v>
      </c>
      <c r="V41" s="6" t="str">
        <f>IF(AND(B41="high jump", OR(AND(E41='club records'!$F$1, F41&gt;='club records'!$G$1), AND(E41='club records'!$F$2, F41&gt;='club records'!$G$2), AND(E41='club records'!$F$3, F41&gt;='club records'!$G$3), AND(E41='club records'!$F$4, F41&gt;='club records'!$G$4), AND(E41='club records'!$F$5, F41&gt;='club records'!$G$5))), "CR", " ")</f>
        <v xml:space="preserve"> </v>
      </c>
      <c r="W41" s="6" t="str">
        <f>IF(AND(B41="long jump", OR(AND(E41='club records'!$F$6, F41&gt;='club records'!$G$6), AND(E41='club records'!$F$7, F41&gt;='club records'!$G$7), AND(E41='club records'!$F$8, F41&gt;='club records'!$G$8), AND(E41='club records'!$F$9, F41&gt;='club records'!$G$9), AND(E41='club records'!$F$10, F41&gt;='club records'!$G$10))), "CR", " ")</f>
        <v xml:space="preserve"> </v>
      </c>
      <c r="X41" s="6" t="str">
        <f>IF(AND(B41="triple jump", OR(AND(E41='club records'!$F$11, F41&gt;='club records'!$G$11), AND(E41='club records'!$F$12, F41&gt;='club records'!$G$12), AND(E41='club records'!$F$13, F41&gt;='club records'!$G$13), AND(E41='club records'!$F$14, F41&gt;='club records'!$G$14), AND(E41='club records'!$F$15, F41&gt;='club records'!$G$15))), "CR", " ")</f>
        <v xml:space="preserve"> </v>
      </c>
      <c r="Y41" s="6" t="str">
        <f>IF(AND(B41="pole vault", OR(AND(E41='club records'!$F$16, F41&gt;='club records'!$G$16), AND(E41='club records'!$F$17, F41&gt;='club records'!$G$17), AND(E41='club records'!$F$18, F41&gt;='club records'!$G$18), AND(E41='club records'!$F$19, F41&gt;='club records'!$G$19), AND(E41='club records'!$F$20, F41&gt;='club records'!$G$20))), "CR", " ")</f>
        <v xml:space="preserve"> </v>
      </c>
      <c r="Z41" s="6" t="str">
        <f>IF(AND(B41="shot 3", E41='club records'!$F$36, F41&gt;='club records'!$G$36), "CR", " ")</f>
        <v xml:space="preserve"> </v>
      </c>
      <c r="AA41" s="6" t="str">
        <f>IF(AND(B41="shot 4", E41='club records'!$F$37, F41&gt;='club records'!$G$37), "CR", " ")</f>
        <v xml:space="preserve"> </v>
      </c>
      <c r="AB41" s="6" t="str">
        <f>IF(AND(B41="shot 5", E41='club records'!$F$38, F41&gt;='club records'!$G$38), "CR", " ")</f>
        <v xml:space="preserve"> </v>
      </c>
      <c r="AC41" s="6" t="str">
        <f>IF(AND(B41="shot 6", E41='club records'!$F$39, F41&gt;='club records'!$G$39), "CR", " ")</f>
        <v xml:space="preserve"> </v>
      </c>
      <c r="AD41" s="6" t="str">
        <f>IF(AND(B41="shot 7.26", E41='club records'!$F$40, F41&gt;='club records'!$G$40), "CR", " ")</f>
        <v xml:space="preserve"> </v>
      </c>
      <c r="AE41" s="6" t="str">
        <f>IF(AND(B41="60H",OR(AND(E41='club records'!$J$1,F41&lt;='club records'!$K$1),AND(E41='club records'!$J$2,F41&lt;='club records'!$K$2),AND(E41='club records'!$J$3,F41&lt;='club records'!$K$3),AND(E41='club records'!$J$4,F41&lt;='club records'!$K$4),AND(E41='club records'!$J$5,F41&lt;='club records'!$K$5))),"CR"," ")</f>
        <v xml:space="preserve"> </v>
      </c>
      <c r="AF41" s="7" t="str">
        <f>IF(AND(B41="4x200", OR(AND(E41='club records'!$N$6, F41&lt;='club records'!$O$6), AND(E41='club records'!$N$7, F41&lt;='club records'!$O$7), AND(E41='club records'!$N$8, F41&lt;='club records'!$O$8), AND(E41='club records'!$N$9, F41&lt;='club records'!$O$9), AND(E41='club records'!$N$10, F41&lt;='club records'!$O$10))), "CR", " ")</f>
        <v xml:space="preserve"> </v>
      </c>
      <c r="AG41" s="7" t="str">
        <f>IF(AND(B41="4x300", AND(E41='club records'!$N$11, F41&lt;='club records'!$O$11)), "CR", " ")</f>
        <v xml:space="preserve"> </v>
      </c>
      <c r="AH41" s="7" t="str">
        <f>IF(AND(B41="4x400", OR(AND(E41='club records'!$N$12, F41&lt;='club records'!$O$12), AND(E41='club records'!$N$13, F41&lt;='club records'!$O$13), AND(E41='club records'!$N$14, F41&lt;='club records'!$O$14), AND(E41='club records'!$N$15, F41&lt;='club records'!$O$15))), "CR", " ")</f>
        <v xml:space="preserve"> </v>
      </c>
      <c r="AI41" s="7" t="str">
        <f>IF(AND(B41="pentathlon", OR(AND(E41='club records'!$N$21, F41&gt;='club records'!$O$21), AND(E41='club records'!$N$22, F41&gt;='club records'!$O$22),AND(E41='club records'!$N$23, F41&gt;='club records'!$O$23),AND(E41='club records'!$N$24, F41&gt;='club records'!$O$24))), "CR", " ")</f>
        <v xml:space="preserve"> </v>
      </c>
      <c r="AJ41" s="7" t="str">
        <f>IF(AND(B41="heptathlon", OR(AND(E41='club records'!$N$26, F41&gt;='club records'!$O$26), AND(E41='club records'!$N$27, F41&gt;='club records'!$O$27))), "CR", " ")</f>
        <v xml:space="preserve"> </v>
      </c>
    </row>
    <row r="42" spans="1:36" ht="14.5" x14ac:dyDescent="0.35">
      <c r="A42" s="1" t="str">
        <f>E42</f>
        <v>U17</v>
      </c>
      <c r="B42" s="2">
        <v>800</v>
      </c>
      <c r="C42" s="1" t="s">
        <v>56</v>
      </c>
      <c r="D42" s="1" t="s">
        <v>255</v>
      </c>
      <c r="E42" s="11" t="s">
        <v>14</v>
      </c>
      <c r="F42" s="13" t="s">
        <v>367</v>
      </c>
      <c r="G42" s="16">
        <v>43842</v>
      </c>
      <c r="H42" s="1" t="s">
        <v>316</v>
      </c>
      <c r="I42" s="1" t="s">
        <v>362</v>
      </c>
      <c r="J42" s="7" t="str">
        <f>IF(OR(K42="CR", L42="CR", M42="CR", N42="CR", O42="CR", P42="CR", Q42="CR", R42="CR", S42="CR", T42="CR",U42="CR", V42="CR", W42="CR", X42="CR", Y42="CR", Z42="CR", AA42="CR", AB42="CR", AC42="CR", AD42="CR", AE42="CR", AF42="CR", AG42="CR", AH42="CR", AI42="CR", AJ42="CR"), "***CLUB RECORD***", "")</f>
        <v/>
      </c>
      <c r="K42" s="7" t="str">
        <f>IF(AND(B42=60, OR(AND(E42='club records'!$B$6, F42&lt;='club records'!$C$6), AND(E42='club records'!$B$7, F42&lt;='club records'!$C$7), AND(E42='club records'!$B$8, F42&lt;='club records'!$C$8), AND(E42='club records'!$B$9, F42&lt;='club records'!$C$9), AND(E42='club records'!$B$10, F42&lt;='club records'!$C$10))), "CR", " ")</f>
        <v xml:space="preserve"> </v>
      </c>
      <c r="L42" s="7" t="str">
        <f>IF(AND(B42=200, OR(AND(E42='club records'!$B$11, F42&lt;='club records'!$C$11), AND(E42='club records'!$B$12, F42&lt;='club records'!$C$12), AND(E42='club records'!$B$13, F42&lt;='club records'!$C$13), AND(E42='club records'!$B$14, F42&lt;='club records'!$C$14), AND(E42='club records'!$B$15, F42&lt;='club records'!$C$15))), "CR", " ")</f>
        <v xml:space="preserve"> </v>
      </c>
      <c r="M42" s="7" t="str">
        <f>IF(AND(B42=300, OR(AND(E42='club records'!$B$5, F42&lt;='club records'!$C$5), AND(E42='club records'!$B$16, F42&lt;='club records'!$C$16), AND(E42='club records'!$B$17, F42&lt;='club records'!$C$17))), "CR", " ")</f>
        <v xml:space="preserve"> </v>
      </c>
      <c r="N42" s="7" t="str">
        <f>IF(AND(B42=400, OR(AND(E42='club records'!$B$18, F42&lt;='club records'!$C$18), AND(E42='club records'!$B$19, F42&lt;='club records'!$C$19), AND(E42='club records'!$B$20, F42&lt;='club records'!$C$20), AND(E42='club records'!$B$21, F42&lt;='club records'!$C$21))), "CR", " ")</f>
        <v xml:space="preserve"> </v>
      </c>
      <c r="O42" s="7" t="str">
        <f>IF(AND(B42=800, OR(AND(E42='club records'!$B$22, F42&lt;='club records'!$C$22), AND(E42='club records'!$B$23, F42&lt;='club records'!$C$23), AND(E42='club records'!$B$24, F42&lt;='club records'!$C$24), AND(E42='club records'!$B$25, F42&lt;='club records'!$C$25), AND(E42='club records'!$B$26, F42&lt;='club records'!$C$26))), "CR", " ")</f>
        <v xml:space="preserve"> </v>
      </c>
      <c r="P42" s="7" t="str">
        <f>IF(AND(B42=1000, OR(AND(E42='club records'!$B$27, F42&lt;='club records'!$C$27), AND(E42='club records'!$B$28, F42&lt;='club records'!$C$28))), "CR", " ")</f>
        <v xml:space="preserve"> </v>
      </c>
      <c r="Q42" s="7" t="str">
        <f>IF(AND(B42=1500, OR(AND(E42='club records'!$B$29, F42&lt;='club records'!$C$29), AND(E42='club records'!$B$30, F42&lt;='club records'!$C$30), AND(E42='club records'!$B$31, F42&lt;='club records'!$C$31), AND(E42='club records'!$B$32, F42&lt;='club records'!$C$32), AND(E42='club records'!$B$33, F42&lt;='club records'!$C$33))), "CR", " ")</f>
        <v xml:space="preserve"> </v>
      </c>
      <c r="R42" s="7" t="str">
        <f>IF(AND(B42="1600 (Mile)",OR(AND(E42='club records'!$B$34,F42&lt;='club records'!$C$34),AND(E42='club records'!$B$35,F42&lt;='club records'!$C$35),AND(E42='club records'!$B$36,F42&lt;='club records'!$C$36),AND(E42='club records'!$B$37,F42&lt;='club records'!$C$37))),"CR"," ")</f>
        <v xml:space="preserve"> </v>
      </c>
      <c r="S42" s="7" t="str">
        <f>IF(AND(B42=3000, OR(AND(E42='club records'!$B$38, F42&lt;='club records'!$C$38), AND(E42='club records'!$B$39, F42&lt;='club records'!$C$39), AND(E42='club records'!$B$40, F42&lt;='club records'!$C$40), AND(E42='club records'!$B$41, F42&lt;='club records'!$C$41))), "CR", " ")</f>
        <v xml:space="preserve"> </v>
      </c>
      <c r="T42" s="7" t="str">
        <f>IF(AND(B42=5000, OR(AND(E42='club records'!$B$42, F42&lt;='club records'!$C$42), AND(E42='club records'!$B$43, F42&lt;='club records'!$C$43))), "CR", " ")</f>
        <v xml:space="preserve"> </v>
      </c>
      <c r="U42" s="6" t="str">
        <f>IF(AND(B42=10000, OR(AND(E42='club records'!$B$44, F42&lt;='club records'!$C$44), AND(E42='club records'!$B$45, F42&lt;='club records'!$C$45))), "CR", " ")</f>
        <v xml:space="preserve"> </v>
      </c>
      <c r="V42" s="6" t="str">
        <f>IF(AND(B42="high jump", OR(AND(E42='club records'!$F$1, F42&gt;='club records'!$G$1), AND(E42='club records'!$F$2, F42&gt;='club records'!$G$2), AND(E42='club records'!$F$3, F42&gt;='club records'!$G$3), AND(E42='club records'!$F$4, F42&gt;='club records'!$G$4), AND(E42='club records'!$F$5, F42&gt;='club records'!$G$5))), "CR", " ")</f>
        <v xml:space="preserve"> </v>
      </c>
      <c r="W42" s="6" t="str">
        <f>IF(AND(B42="long jump", OR(AND(E42='club records'!$F$6, F42&gt;='club records'!$G$6), AND(E42='club records'!$F$7, F42&gt;='club records'!$G$7), AND(E42='club records'!$F$8, F42&gt;='club records'!$G$8), AND(E42='club records'!$F$9, F42&gt;='club records'!$G$9), AND(E42='club records'!$F$10, F42&gt;='club records'!$G$10))), "CR", " ")</f>
        <v xml:space="preserve"> </v>
      </c>
      <c r="X42" s="6" t="str">
        <f>IF(AND(B42="triple jump", OR(AND(E42='club records'!$F$11, F42&gt;='club records'!$G$11), AND(E42='club records'!$F$12, F42&gt;='club records'!$G$12), AND(E42='club records'!$F$13, F42&gt;='club records'!$G$13), AND(E42='club records'!$F$14, F42&gt;='club records'!$G$14), AND(E42='club records'!$F$15, F42&gt;='club records'!$G$15))), "CR", " ")</f>
        <v xml:space="preserve"> </v>
      </c>
      <c r="Y42" s="6" t="str">
        <f>IF(AND(B42="pole vault", OR(AND(E42='club records'!$F$16, F42&gt;='club records'!$G$16), AND(E42='club records'!$F$17, F42&gt;='club records'!$G$17), AND(E42='club records'!$F$18, F42&gt;='club records'!$G$18), AND(E42='club records'!$F$19, F42&gt;='club records'!$G$19), AND(E42='club records'!$F$20, F42&gt;='club records'!$G$20))), "CR", " ")</f>
        <v xml:space="preserve"> </v>
      </c>
      <c r="Z42" s="6" t="str">
        <f>IF(AND(B42="shot 3", E42='club records'!$F$36, F42&gt;='club records'!$G$36), "CR", " ")</f>
        <v xml:space="preserve"> </v>
      </c>
      <c r="AA42" s="6" t="str">
        <f>IF(AND(B42="shot 4", E42='club records'!$F$37, F42&gt;='club records'!$G$37), "CR", " ")</f>
        <v xml:space="preserve"> </v>
      </c>
      <c r="AB42" s="6" t="str">
        <f>IF(AND(B42="shot 5", E42='club records'!$F$38, F42&gt;='club records'!$G$38), "CR", " ")</f>
        <v xml:space="preserve"> </v>
      </c>
      <c r="AC42" s="6" t="str">
        <f>IF(AND(B42="shot 6", E42='club records'!$F$39, F42&gt;='club records'!$G$39), "CR", " ")</f>
        <v xml:space="preserve"> </v>
      </c>
      <c r="AD42" s="6" t="str">
        <f>IF(AND(B42="shot 7.26", E42='club records'!$F$40, F42&gt;='club records'!$G$40), "CR", " ")</f>
        <v xml:space="preserve"> </v>
      </c>
      <c r="AE42" s="6" t="str">
        <f>IF(AND(B42="60H",OR(AND(E42='club records'!$J$1,F42&lt;='club records'!$K$1),AND(E42='club records'!$J$2,F42&lt;='club records'!$K$2),AND(E42='club records'!$J$3,F42&lt;='club records'!$K$3),AND(E42='club records'!$J$4,F42&lt;='club records'!$K$4),AND(E42='club records'!$J$5,F42&lt;='club records'!$K$5))),"CR"," ")</f>
        <v xml:space="preserve"> </v>
      </c>
      <c r="AF42" s="7" t="str">
        <f>IF(AND(B42="4x200", OR(AND(E42='club records'!$N$6, F42&lt;='club records'!$O$6), AND(E42='club records'!$N$7, F42&lt;='club records'!$O$7), AND(E42='club records'!$N$8, F42&lt;='club records'!$O$8), AND(E42='club records'!$N$9, F42&lt;='club records'!$O$9), AND(E42='club records'!$N$10, F42&lt;='club records'!$O$10))), "CR", " ")</f>
        <v xml:space="preserve"> </v>
      </c>
      <c r="AG42" s="7" t="str">
        <f>IF(AND(B42="4x300", AND(E42='club records'!$N$11, F42&lt;='club records'!$O$11)), "CR", " ")</f>
        <v xml:space="preserve"> </v>
      </c>
      <c r="AH42" s="7" t="str">
        <f>IF(AND(B42="4x400", OR(AND(E42='club records'!$N$12, F42&lt;='club records'!$O$12), AND(E42='club records'!$N$13, F42&lt;='club records'!$O$13), AND(E42='club records'!$N$14, F42&lt;='club records'!$O$14), AND(E42='club records'!$N$15, F42&lt;='club records'!$O$15))), "CR", " ")</f>
        <v xml:space="preserve"> </v>
      </c>
      <c r="AI42" s="7" t="str">
        <f>IF(AND(B42="pentathlon", OR(AND(E42='club records'!$N$21, F42&gt;='club records'!$O$21), AND(E42='club records'!$N$22, F42&gt;='club records'!$O$22),AND(E42='club records'!$N$23, F42&gt;='club records'!$O$23),AND(E42='club records'!$N$24, F42&gt;='club records'!$O$24))), "CR", " ")</f>
        <v xml:space="preserve"> </v>
      </c>
      <c r="AJ42" s="7" t="str">
        <f>IF(AND(B42="heptathlon", OR(AND(E42='club records'!$N$26, F42&gt;='club records'!$O$26), AND(E42='club records'!$N$27, F42&gt;='club records'!$O$27))), "CR", " ")</f>
        <v xml:space="preserve"> </v>
      </c>
    </row>
    <row r="43" spans="1:36" ht="14.5" x14ac:dyDescent="0.35">
      <c r="A43" s="1" t="s">
        <v>296</v>
      </c>
      <c r="B43" s="2">
        <v>800</v>
      </c>
      <c r="C43" s="1" t="s">
        <v>137</v>
      </c>
      <c r="D43" s="1" t="s">
        <v>16</v>
      </c>
      <c r="E43" s="11" t="s">
        <v>97</v>
      </c>
      <c r="F43" s="12" t="s">
        <v>356</v>
      </c>
      <c r="G43" s="17">
        <v>43848</v>
      </c>
      <c r="H43" s="1" t="s">
        <v>316</v>
      </c>
      <c r="I43" s="1" t="s">
        <v>352</v>
      </c>
      <c r="J43" s="7" t="str">
        <f>IF(OR(K43="CR", L43="CR", M43="CR", N43="CR", O43="CR", P43="CR", Q43="CR", R43="CR", S43="CR", T43="CR",U43="CR", V43="CR", W43="CR", X43="CR", Y43="CR", Z43="CR", AA43="CR", AB43="CR", AC43="CR", AD43="CR", AE43="CR", AF43="CR", AG43="CR", AH43="CR", AI43="CR", AJ43="CR"), "***CLUB RECORD***", "")</f>
        <v/>
      </c>
      <c r="K43" s="7" t="str">
        <f>IF(AND(B43=60, OR(AND(E43='club records'!$B$6, F43&lt;='club records'!$C$6), AND(E43='club records'!$B$7, F43&lt;='club records'!$C$7), AND(E43='club records'!$B$8, F43&lt;='club records'!$C$8), AND(E43='club records'!$B$9, F43&lt;='club records'!$C$9), AND(E43='club records'!$B$10, F43&lt;='club records'!$C$10))), "CR", " ")</f>
        <v xml:space="preserve"> </v>
      </c>
      <c r="L43" s="7" t="str">
        <f>IF(AND(B43=200, OR(AND(E43='club records'!$B$11, F43&lt;='club records'!$C$11), AND(E43='club records'!$B$12, F43&lt;='club records'!$C$12), AND(E43='club records'!$B$13, F43&lt;='club records'!$C$13), AND(E43='club records'!$B$14, F43&lt;='club records'!$C$14), AND(E43='club records'!$B$15, F43&lt;='club records'!$C$15))), "CR", " ")</f>
        <v xml:space="preserve"> </v>
      </c>
      <c r="M43" s="7" t="str">
        <f>IF(AND(B43=300, OR(AND(E43='club records'!$B$5, F43&lt;='club records'!$C$5), AND(E43='club records'!$B$16, F43&lt;='club records'!$C$16), AND(E43='club records'!$B$17, F43&lt;='club records'!$C$17))), "CR", " ")</f>
        <v xml:space="preserve"> </v>
      </c>
      <c r="N43" s="7" t="str">
        <f>IF(AND(B43=400, OR(AND(E43='club records'!$B$18, F43&lt;='club records'!$C$18), AND(E43='club records'!$B$19, F43&lt;='club records'!$C$19), AND(E43='club records'!$B$20, F43&lt;='club records'!$C$20), AND(E43='club records'!$B$21, F43&lt;='club records'!$C$21))), "CR", " ")</f>
        <v xml:space="preserve"> </v>
      </c>
      <c r="O43" s="7" t="str">
        <f>IF(AND(B43=800, OR(AND(E43='club records'!$B$22, F43&lt;='club records'!$C$22), AND(E43='club records'!$B$23, F43&lt;='club records'!$C$23), AND(E43='club records'!$B$24, F43&lt;='club records'!$C$24), AND(E43='club records'!$B$25, F43&lt;='club records'!$C$25), AND(E43='club records'!$B$26, F43&lt;='club records'!$C$26))), "CR", " ")</f>
        <v xml:space="preserve"> </v>
      </c>
      <c r="P43" s="7" t="str">
        <f>IF(AND(B43=1000, OR(AND(E43='club records'!$B$27, F43&lt;='club records'!$C$27), AND(E43='club records'!$B$28, F43&lt;='club records'!$C$28))), "CR", " ")</f>
        <v xml:space="preserve"> </v>
      </c>
      <c r="Q43" s="7" t="str">
        <f>IF(AND(B43=1500, OR(AND(E43='club records'!$B$29, F43&lt;='club records'!$C$29), AND(E43='club records'!$B$30, F43&lt;='club records'!$C$30), AND(E43='club records'!$B$31, F43&lt;='club records'!$C$31), AND(E43='club records'!$B$32, F43&lt;='club records'!$C$32), AND(E43='club records'!$B$33, F43&lt;='club records'!$C$33))), "CR", " ")</f>
        <v xml:space="preserve"> </v>
      </c>
      <c r="R43" s="7" t="str">
        <f>IF(AND(B43="1600 (Mile)",OR(AND(E43='club records'!$B$34,F43&lt;='club records'!$C$34),AND(E43='club records'!$B$35,F43&lt;='club records'!$C$35),AND(E43='club records'!$B$36,F43&lt;='club records'!$C$36),AND(E43='club records'!$B$37,F43&lt;='club records'!$C$37))),"CR"," ")</f>
        <v xml:space="preserve"> </v>
      </c>
      <c r="S43" s="7" t="str">
        <f>IF(AND(B43=3000, OR(AND(E43='club records'!$B$38, F43&lt;='club records'!$C$38), AND(E43='club records'!$B$39, F43&lt;='club records'!$C$39), AND(E43='club records'!$B$40, F43&lt;='club records'!$C$40), AND(E43='club records'!$B$41, F43&lt;='club records'!$C$41))), "CR", " ")</f>
        <v xml:space="preserve"> </v>
      </c>
      <c r="T43" s="7" t="str">
        <f>IF(AND(B43=5000, OR(AND(E43='club records'!$B$42, F43&lt;='club records'!$C$42), AND(E43='club records'!$B$43, F43&lt;='club records'!$C$43))), "CR", " ")</f>
        <v xml:space="preserve"> </v>
      </c>
      <c r="U43" s="6" t="str">
        <f>IF(AND(B43=10000, OR(AND(E43='club records'!$B$44, F43&lt;='club records'!$C$44), AND(E43='club records'!$B$45, F43&lt;='club records'!$C$45))), "CR", " ")</f>
        <v xml:space="preserve"> </v>
      </c>
      <c r="V43" s="6" t="str">
        <f>IF(AND(B43="high jump", OR(AND(E43='club records'!$F$1, F43&gt;='club records'!$G$1), AND(E43='club records'!$F$2, F43&gt;='club records'!$G$2), AND(E43='club records'!$F$3, F43&gt;='club records'!$G$3), AND(E43='club records'!$F$4, F43&gt;='club records'!$G$4), AND(E43='club records'!$F$5, F43&gt;='club records'!$G$5))), "CR", " ")</f>
        <v xml:space="preserve"> </v>
      </c>
      <c r="W43" s="6" t="str">
        <f>IF(AND(B43="long jump", OR(AND(E43='club records'!$F$6, F43&gt;='club records'!$G$6), AND(E43='club records'!$F$7, F43&gt;='club records'!$G$7), AND(E43='club records'!$F$8, F43&gt;='club records'!$G$8), AND(E43='club records'!$F$9, F43&gt;='club records'!$G$9), AND(E43='club records'!$F$10, F43&gt;='club records'!$G$10))), "CR", " ")</f>
        <v xml:space="preserve"> </v>
      </c>
      <c r="X43" s="6" t="str">
        <f>IF(AND(B43="triple jump", OR(AND(E43='club records'!$F$11, F43&gt;='club records'!$G$11), AND(E43='club records'!$F$12, F43&gt;='club records'!$G$12), AND(E43='club records'!$F$13, F43&gt;='club records'!$G$13), AND(E43='club records'!$F$14, F43&gt;='club records'!$G$14), AND(E43='club records'!$F$15, F43&gt;='club records'!$G$15))), "CR", " ")</f>
        <v xml:space="preserve"> </v>
      </c>
      <c r="Y43" s="6" t="str">
        <f>IF(AND(B43="pole vault", OR(AND(E43='club records'!$F$16, F43&gt;='club records'!$G$16), AND(E43='club records'!$F$17, F43&gt;='club records'!$G$17), AND(E43='club records'!$F$18, F43&gt;='club records'!$G$18), AND(E43='club records'!$F$19, F43&gt;='club records'!$G$19), AND(E43='club records'!$F$20, F43&gt;='club records'!$G$20))), "CR", " ")</f>
        <v xml:space="preserve"> </v>
      </c>
      <c r="Z43" s="6" t="str">
        <f>IF(AND(B43="shot 3", E43='club records'!$F$36, F43&gt;='club records'!$G$36), "CR", " ")</f>
        <v xml:space="preserve"> </v>
      </c>
      <c r="AA43" s="6" t="str">
        <f>IF(AND(B43="shot 4", E43='club records'!$F$37, F43&gt;='club records'!$G$37), "CR", " ")</f>
        <v xml:space="preserve"> </v>
      </c>
      <c r="AB43" s="6" t="str">
        <f>IF(AND(B43="shot 5", E43='club records'!$F$38, F43&gt;='club records'!$G$38), "CR", " ")</f>
        <v xml:space="preserve"> </v>
      </c>
      <c r="AC43" s="6" t="str">
        <f>IF(AND(B43="shot 6", E43='club records'!$F$39, F43&gt;='club records'!$G$39), "CR", " ")</f>
        <v xml:space="preserve"> </v>
      </c>
      <c r="AD43" s="6" t="str">
        <f>IF(AND(B43="shot 7.26", E43='club records'!$F$40, F43&gt;='club records'!$G$40), "CR", " ")</f>
        <v xml:space="preserve"> </v>
      </c>
      <c r="AE43" s="6" t="str">
        <f>IF(AND(B43="60H",OR(AND(E43='club records'!$J$1,F43&lt;='club records'!$K$1),AND(E43='club records'!$J$2,F43&lt;='club records'!$K$2),AND(E43='club records'!$J$3,F43&lt;='club records'!$K$3),AND(E43='club records'!$J$4,F43&lt;='club records'!$K$4),AND(E43='club records'!$J$5,F43&lt;='club records'!$K$5))),"CR"," ")</f>
        <v xml:space="preserve"> </v>
      </c>
      <c r="AF43" s="7" t="str">
        <f>IF(AND(B43="4x200", OR(AND(E43='club records'!$N$6, F43&lt;='club records'!$O$6), AND(E43='club records'!$N$7, F43&lt;='club records'!$O$7), AND(E43='club records'!$N$8, F43&lt;='club records'!$O$8), AND(E43='club records'!$N$9, F43&lt;='club records'!$O$9), AND(E43='club records'!$N$10, F43&lt;='club records'!$O$10))), "CR", " ")</f>
        <v xml:space="preserve"> </v>
      </c>
      <c r="AG43" s="7" t="str">
        <f>IF(AND(B43="4x300", AND(E43='club records'!$N$11, F43&lt;='club records'!$O$11)), "CR", " ")</f>
        <v xml:space="preserve"> </v>
      </c>
      <c r="AH43" s="7" t="str">
        <f>IF(AND(B43="4x400", OR(AND(E43='club records'!$N$12, F43&lt;='club records'!$O$12), AND(E43='club records'!$N$13, F43&lt;='club records'!$O$13), AND(E43='club records'!$N$14, F43&lt;='club records'!$O$14), AND(E43='club records'!$N$15, F43&lt;='club records'!$O$15))), "CR", " ")</f>
        <v xml:space="preserve"> </v>
      </c>
      <c r="AI43" s="7" t="str">
        <f>IF(AND(B43="pentathlon", OR(AND(E43='club records'!$N$21, F43&gt;='club records'!$O$21), AND(E43='club records'!$N$22, F43&gt;='club records'!$O$22),AND(E43='club records'!$N$23, F43&gt;='club records'!$O$23),AND(E43='club records'!$N$24, F43&gt;='club records'!$O$24))), "CR", " ")</f>
        <v xml:space="preserve"> </v>
      </c>
      <c r="AJ43" s="7" t="str">
        <f>IF(AND(B43="heptathlon", OR(AND(E43='club records'!$N$26, F43&gt;='club records'!$O$26), AND(E43='club records'!$N$27, F43&gt;='club records'!$O$27))), "CR", " ")</f>
        <v xml:space="preserve"> </v>
      </c>
    </row>
    <row r="44" spans="1:36" ht="14.5" x14ac:dyDescent="0.35">
      <c r="A44" s="1" t="str">
        <f>E44</f>
        <v>U15</v>
      </c>
      <c r="B44" s="2">
        <v>800</v>
      </c>
      <c r="C44" s="1" t="s">
        <v>120</v>
      </c>
      <c r="D44" s="1" t="s">
        <v>148</v>
      </c>
      <c r="E44" s="11" t="s">
        <v>11</v>
      </c>
      <c r="F44" s="13" t="s">
        <v>366</v>
      </c>
      <c r="G44" s="16">
        <v>43842</v>
      </c>
      <c r="H44" s="1" t="s">
        <v>316</v>
      </c>
      <c r="I44" s="1" t="s">
        <v>361</v>
      </c>
      <c r="J44" s="7" t="str">
        <f>IF(OR(K44="CR", L44="CR", M44="CR", N44="CR", O44="CR", P44="CR", Q44="CR", R44="CR", S44="CR", T44="CR",U44="CR", V44="CR", W44="CR", X44="CR", Y44="CR", Z44="CR", AA44="CR", AB44="CR", AC44="CR", AD44="CR", AE44="CR", AF44="CR", AG44="CR", AH44="CR", AI44="CR", AJ44="CR"), "***CLUB RECORD***", "")</f>
        <v/>
      </c>
      <c r="K44" s="7" t="str">
        <f>IF(AND(B44=60, OR(AND(E44='club records'!$B$6, F44&lt;='club records'!$C$6), AND(E44='club records'!$B$7, F44&lt;='club records'!$C$7), AND(E44='club records'!$B$8, F44&lt;='club records'!$C$8), AND(E44='club records'!$B$9, F44&lt;='club records'!$C$9), AND(E44='club records'!$B$10, F44&lt;='club records'!$C$10))), "CR", " ")</f>
        <v xml:space="preserve"> </v>
      </c>
      <c r="L44" s="7" t="str">
        <f>IF(AND(B44=200, OR(AND(E44='club records'!$B$11, F44&lt;='club records'!$C$11), AND(E44='club records'!$B$12, F44&lt;='club records'!$C$12), AND(E44='club records'!$B$13, F44&lt;='club records'!$C$13), AND(E44='club records'!$B$14, F44&lt;='club records'!$C$14), AND(E44='club records'!$B$15, F44&lt;='club records'!$C$15))), "CR", " ")</f>
        <v xml:space="preserve"> </v>
      </c>
      <c r="M44" s="7" t="str">
        <f>IF(AND(B44=300, OR(AND(E44='club records'!$B$5, F44&lt;='club records'!$C$5), AND(E44='club records'!$B$16, F44&lt;='club records'!$C$16), AND(E44='club records'!$B$17, F44&lt;='club records'!$C$17))), "CR", " ")</f>
        <v xml:space="preserve"> </v>
      </c>
      <c r="N44" s="7" t="str">
        <f>IF(AND(B44=400, OR(AND(E44='club records'!$B$18, F44&lt;='club records'!$C$18), AND(E44='club records'!$B$19, F44&lt;='club records'!$C$19), AND(E44='club records'!$B$20, F44&lt;='club records'!$C$20), AND(E44='club records'!$B$21, F44&lt;='club records'!$C$21))), "CR", " ")</f>
        <v xml:space="preserve"> </v>
      </c>
      <c r="O44" s="7" t="str">
        <f>IF(AND(B44=800, OR(AND(E44='club records'!$B$22, F44&lt;='club records'!$C$22), AND(E44='club records'!$B$23, F44&lt;='club records'!$C$23), AND(E44='club records'!$B$24, F44&lt;='club records'!$C$24), AND(E44='club records'!$B$25, F44&lt;='club records'!$C$25), AND(E44='club records'!$B$26, F44&lt;='club records'!$C$26))), "CR", " ")</f>
        <v xml:space="preserve"> </v>
      </c>
      <c r="P44" s="7" t="str">
        <f>IF(AND(B44=1000, OR(AND(E44='club records'!$B$27, F44&lt;='club records'!$C$27), AND(E44='club records'!$B$28, F44&lt;='club records'!$C$28))), "CR", " ")</f>
        <v xml:space="preserve"> </v>
      </c>
      <c r="Q44" s="7" t="str">
        <f>IF(AND(B44=1500, OR(AND(E44='club records'!$B$29, F44&lt;='club records'!$C$29), AND(E44='club records'!$B$30, F44&lt;='club records'!$C$30), AND(E44='club records'!$B$31, F44&lt;='club records'!$C$31), AND(E44='club records'!$B$32, F44&lt;='club records'!$C$32), AND(E44='club records'!$B$33, F44&lt;='club records'!$C$33))), "CR", " ")</f>
        <v xml:space="preserve"> </v>
      </c>
      <c r="R44" s="7" t="str">
        <f>IF(AND(B44="1600 (Mile)",OR(AND(E44='club records'!$B$34,F44&lt;='club records'!$C$34),AND(E44='club records'!$B$35,F44&lt;='club records'!$C$35),AND(E44='club records'!$B$36,F44&lt;='club records'!$C$36),AND(E44='club records'!$B$37,F44&lt;='club records'!$C$37))),"CR"," ")</f>
        <v xml:space="preserve"> </v>
      </c>
      <c r="S44" s="7" t="str">
        <f>IF(AND(B44=3000, OR(AND(E44='club records'!$B$38, F44&lt;='club records'!$C$38), AND(E44='club records'!$B$39, F44&lt;='club records'!$C$39), AND(E44='club records'!$B$40, F44&lt;='club records'!$C$40), AND(E44='club records'!$B$41, F44&lt;='club records'!$C$41))), "CR", " ")</f>
        <v xml:space="preserve"> </v>
      </c>
      <c r="T44" s="7" t="str">
        <f>IF(AND(B44=5000, OR(AND(E44='club records'!$B$42, F44&lt;='club records'!$C$42), AND(E44='club records'!$B$43, F44&lt;='club records'!$C$43))), "CR", " ")</f>
        <v xml:space="preserve"> </v>
      </c>
      <c r="U44" s="6" t="str">
        <f>IF(AND(B44=10000, OR(AND(E44='club records'!$B$44, F44&lt;='club records'!$C$44), AND(E44='club records'!$B$45, F44&lt;='club records'!$C$45))), "CR", " ")</f>
        <v xml:space="preserve"> </v>
      </c>
      <c r="V44" s="6" t="str">
        <f>IF(AND(B44="high jump", OR(AND(E44='club records'!$F$1, F44&gt;='club records'!$G$1), AND(E44='club records'!$F$2, F44&gt;='club records'!$G$2), AND(E44='club records'!$F$3, F44&gt;='club records'!$G$3), AND(E44='club records'!$F$4, F44&gt;='club records'!$G$4), AND(E44='club records'!$F$5, F44&gt;='club records'!$G$5))), "CR", " ")</f>
        <v xml:space="preserve"> </v>
      </c>
      <c r="W44" s="6" t="str">
        <f>IF(AND(B44="long jump", OR(AND(E44='club records'!$F$6, F44&gt;='club records'!$G$6), AND(E44='club records'!$F$7, F44&gt;='club records'!$G$7), AND(E44='club records'!$F$8, F44&gt;='club records'!$G$8), AND(E44='club records'!$F$9, F44&gt;='club records'!$G$9), AND(E44='club records'!$F$10, F44&gt;='club records'!$G$10))), "CR", " ")</f>
        <v xml:space="preserve"> </v>
      </c>
      <c r="X44" s="6" t="str">
        <f>IF(AND(B44="triple jump", OR(AND(E44='club records'!$F$11, F44&gt;='club records'!$G$11), AND(E44='club records'!$F$12, F44&gt;='club records'!$G$12), AND(E44='club records'!$F$13, F44&gt;='club records'!$G$13), AND(E44='club records'!$F$14, F44&gt;='club records'!$G$14), AND(E44='club records'!$F$15, F44&gt;='club records'!$G$15))), "CR", " ")</f>
        <v xml:space="preserve"> </v>
      </c>
      <c r="Y44" s="6" t="str">
        <f>IF(AND(B44="pole vault", OR(AND(E44='club records'!$F$16, F44&gt;='club records'!$G$16), AND(E44='club records'!$F$17, F44&gt;='club records'!$G$17), AND(E44='club records'!$F$18, F44&gt;='club records'!$G$18), AND(E44='club records'!$F$19, F44&gt;='club records'!$G$19), AND(E44='club records'!$F$20, F44&gt;='club records'!$G$20))), "CR", " ")</f>
        <v xml:space="preserve"> </v>
      </c>
      <c r="Z44" s="6" t="str">
        <f>IF(AND(B44="shot 3", E44='club records'!$F$36, F44&gt;='club records'!$G$36), "CR", " ")</f>
        <v xml:space="preserve"> </v>
      </c>
      <c r="AA44" s="6" t="str">
        <f>IF(AND(B44="shot 4", E44='club records'!$F$37, F44&gt;='club records'!$G$37), "CR", " ")</f>
        <v xml:space="preserve"> </v>
      </c>
      <c r="AB44" s="6" t="str">
        <f>IF(AND(B44="shot 5", E44='club records'!$F$38, F44&gt;='club records'!$G$38), "CR", " ")</f>
        <v xml:space="preserve"> </v>
      </c>
      <c r="AC44" s="6" t="str">
        <f>IF(AND(B44="shot 6", E44='club records'!$F$39, F44&gt;='club records'!$G$39), "CR", " ")</f>
        <v xml:space="preserve"> </v>
      </c>
      <c r="AD44" s="6" t="str">
        <f>IF(AND(B44="shot 7.26", E44='club records'!$F$40, F44&gt;='club records'!$G$40), "CR", " ")</f>
        <v xml:space="preserve"> </v>
      </c>
      <c r="AE44" s="6" t="str">
        <f>IF(AND(B44="60H",OR(AND(E44='club records'!$J$1,F44&lt;='club records'!$K$1),AND(E44='club records'!$J$2,F44&lt;='club records'!$K$2),AND(E44='club records'!$J$3,F44&lt;='club records'!$K$3),AND(E44='club records'!$J$4,F44&lt;='club records'!$K$4),AND(E44='club records'!$J$5,F44&lt;='club records'!$K$5))),"CR"," ")</f>
        <v xml:space="preserve"> </v>
      </c>
      <c r="AF44" s="7" t="str">
        <f>IF(AND(B44="4x200", OR(AND(E44='club records'!$N$6, F44&lt;='club records'!$O$6), AND(E44='club records'!$N$7, F44&lt;='club records'!$O$7), AND(E44='club records'!$N$8, F44&lt;='club records'!$O$8), AND(E44='club records'!$N$9, F44&lt;='club records'!$O$9), AND(E44='club records'!$N$10, F44&lt;='club records'!$O$10))), "CR", " ")</f>
        <v xml:space="preserve"> </v>
      </c>
      <c r="AG44" s="7" t="str">
        <f>IF(AND(B44="4x300", AND(E44='club records'!$N$11, F44&lt;='club records'!$O$11)), "CR", " ")</f>
        <v xml:space="preserve"> </v>
      </c>
      <c r="AH44" s="7" t="str">
        <f>IF(AND(B44="4x400", OR(AND(E44='club records'!$N$12, F44&lt;='club records'!$O$12), AND(E44='club records'!$N$13, F44&lt;='club records'!$O$13), AND(E44='club records'!$N$14, F44&lt;='club records'!$O$14), AND(E44='club records'!$N$15, F44&lt;='club records'!$O$15))), "CR", " ")</f>
        <v xml:space="preserve"> </v>
      </c>
      <c r="AI44" s="7" t="str">
        <f>IF(AND(B44="pentathlon", OR(AND(E44='club records'!$N$21, F44&gt;='club records'!$O$21), AND(E44='club records'!$N$22, F44&gt;='club records'!$O$22),AND(E44='club records'!$N$23, F44&gt;='club records'!$O$23),AND(E44='club records'!$N$24, F44&gt;='club records'!$O$24))), "CR", " ")</f>
        <v xml:space="preserve"> </v>
      </c>
      <c r="AJ44" s="7" t="str">
        <f>IF(AND(B44="heptathlon", OR(AND(E44='club records'!$N$26, F44&gt;='club records'!$O$26), AND(E44='club records'!$N$27, F44&gt;='club records'!$O$27))), "CR", " ")</f>
        <v xml:space="preserve"> </v>
      </c>
    </row>
    <row r="45" spans="1:36" ht="14.5" x14ac:dyDescent="0.35">
      <c r="A45" s="1" t="s">
        <v>14</v>
      </c>
      <c r="B45" s="2">
        <v>800</v>
      </c>
      <c r="C45" s="1" t="s">
        <v>146</v>
      </c>
      <c r="D45" s="1" t="s">
        <v>17</v>
      </c>
      <c r="E45" s="11" t="s">
        <v>14</v>
      </c>
      <c r="F45" s="13" t="s">
        <v>358</v>
      </c>
      <c r="G45" s="16">
        <v>43848</v>
      </c>
      <c r="H45" s="1" t="s">
        <v>316</v>
      </c>
      <c r="I45" s="1" t="s">
        <v>352</v>
      </c>
      <c r="J45" s="7" t="str">
        <f>IF(OR(K45="CR", L45="CR", M45="CR", N45="CR", O45="CR", P45="CR", Q45="CR", R45="CR", S45="CR", T45="CR",U45="CR", V45="CR", W45="CR", X45="CR", Y45="CR", Z45="CR", AA45="CR", AB45="CR", AC45="CR", AD45="CR", AE45="CR", AF45="CR", AG45="CR", AH45="CR", AI45="CR", AJ45="CR"), "***CLUB RECORD***", "")</f>
        <v/>
      </c>
      <c r="K45" s="7" t="str">
        <f>IF(AND(B45=60, OR(AND(E45='club records'!$B$6, F45&lt;='club records'!$C$6), AND(E45='club records'!$B$7, F45&lt;='club records'!$C$7), AND(E45='club records'!$B$8, F45&lt;='club records'!$C$8), AND(E45='club records'!$B$9, F45&lt;='club records'!$C$9), AND(E45='club records'!$B$10, F45&lt;='club records'!$C$10))), "CR", " ")</f>
        <v xml:space="preserve"> </v>
      </c>
      <c r="L45" s="7" t="str">
        <f>IF(AND(B45=200, OR(AND(E45='club records'!$B$11, F45&lt;='club records'!$C$11), AND(E45='club records'!$B$12, F45&lt;='club records'!$C$12), AND(E45='club records'!$B$13, F45&lt;='club records'!$C$13), AND(E45='club records'!$B$14, F45&lt;='club records'!$C$14), AND(E45='club records'!$B$15, F45&lt;='club records'!$C$15))), "CR", " ")</f>
        <v xml:space="preserve"> </v>
      </c>
      <c r="M45" s="7" t="str">
        <f>IF(AND(B45=300, OR(AND(E45='club records'!$B$5, F45&lt;='club records'!$C$5), AND(E45='club records'!$B$16, F45&lt;='club records'!$C$16), AND(E45='club records'!$B$17, F45&lt;='club records'!$C$17))), "CR", " ")</f>
        <v xml:space="preserve"> </v>
      </c>
      <c r="N45" s="7" t="str">
        <f>IF(AND(B45=400, OR(AND(E45='club records'!$B$18, F45&lt;='club records'!$C$18), AND(E45='club records'!$B$19, F45&lt;='club records'!$C$19), AND(E45='club records'!$B$20, F45&lt;='club records'!$C$20), AND(E45='club records'!$B$21, F45&lt;='club records'!$C$21))), "CR", " ")</f>
        <v xml:space="preserve"> </v>
      </c>
      <c r="O45" s="7" t="str">
        <f>IF(AND(B45=800, OR(AND(E45='club records'!$B$22, F45&lt;='club records'!$C$22), AND(E45='club records'!$B$23, F45&lt;='club records'!$C$23), AND(E45='club records'!$B$24, F45&lt;='club records'!$C$24), AND(E45='club records'!$B$25, F45&lt;='club records'!$C$25), AND(E45='club records'!$B$26, F45&lt;='club records'!$C$26))), "CR", " ")</f>
        <v xml:space="preserve"> </v>
      </c>
      <c r="P45" s="7" t="str">
        <f>IF(AND(B45=1000, OR(AND(E45='club records'!$B$27, F45&lt;='club records'!$C$27), AND(E45='club records'!$B$28, F45&lt;='club records'!$C$28))), "CR", " ")</f>
        <v xml:space="preserve"> </v>
      </c>
      <c r="Q45" s="7" t="str">
        <f>IF(AND(B45=1500, OR(AND(E45='club records'!$B$29, F45&lt;='club records'!$C$29), AND(E45='club records'!$B$30, F45&lt;='club records'!$C$30), AND(E45='club records'!$B$31, F45&lt;='club records'!$C$31), AND(E45='club records'!$B$32, F45&lt;='club records'!$C$32), AND(E45='club records'!$B$33, F45&lt;='club records'!$C$33))), "CR", " ")</f>
        <v xml:space="preserve"> </v>
      </c>
      <c r="R45" s="7" t="str">
        <f>IF(AND(B45="1600 (Mile)",OR(AND(E45='club records'!$B$34,F45&lt;='club records'!$C$34),AND(E45='club records'!$B$35,F45&lt;='club records'!$C$35),AND(E45='club records'!$B$36,F45&lt;='club records'!$C$36),AND(E45='club records'!$B$37,F45&lt;='club records'!$C$37))),"CR"," ")</f>
        <v xml:space="preserve"> </v>
      </c>
      <c r="S45" s="7" t="str">
        <f>IF(AND(B45=3000, OR(AND(E45='club records'!$B$38, F45&lt;='club records'!$C$38), AND(E45='club records'!$B$39, F45&lt;='club records'!$C$39), AND(E45='club records'!$B$40, F45&lt;='club records'!$C$40), AND(E45='club records'!$B$41, F45&lt;='club records'!$C$41))), "CR", " ")</f>
        <v xml:space="preserve"> </v>
      </c>
      <c r="T45" s="7" t="str">
        <f>IF(AND(B45=5000, OR(AND(E45='club records'!$B$42, F45&lt;='club records'!$C$42), AND(E45='club records'!$B$43, F45&lt;='club records'!$C$43))), "CR", " ")</f>
        <v xml:space="preserve"> </v>
      </c>
      <c r="U45" s="6" t="str">
        <f>IF(AND(B45=10000, OR(AND(E45='club records'!$B$44, F45&lt;='club records'!$C$44), AND(E45='club records'!$B$45, F45&lt;='club records'!$C$45))), "CR", " ")</f>
        <v xml:space="preserve"> </v>
      </c>
      <c r="V45" s="6" t="str">
        <f>IF(AND(B45="high jump", OR(AND(E45='club records'!$F$1, F45&gt;='club records'!$G$1), AND(E45='club records'!$F$2, F45&gt;='club records'!$G$2), AND(E45='club records'!$F$3, F45&gt;='club records'!$G$3), AND(E45='club records'!$F$4, F45&gt;='club records'!$G$4), AND(E45='club records'!$F$5, F45&gt;='club records'!$G$5))), "CR", " ")</f>
        <v xml:space="preserve"> </v>
      </c>
      <c r="W45" s="6" t="str">
        <f>IF(AND(B45="long jump", OR(AND(E45='club records'!$F$6, F45&gt;='club records'!$G$6), AND(E45='club records'!$F$7, F45&gt;='club records'!$G$7), AND(E45='club records'!$F$8, F45&gt;='club records'!$G$8), AND(E45='club records'!$F$9, F45&gt;='club records'!$G$9), AND(E45='club records'!$F$10, F45&gt;='club records'!$G$10))), "CR", " ")</f>
        <v xml:space="preserve"> </v>
      </c>
      <c r="X45" s="6" t="str">
        <f>IF(AND(B45="triple jump", OR(AND(E45='club records'!$F$11, F45&gt;='club records'!$G$11), AND(E45='club records'!$F$12, F45&gt;='club records'!$G$12), AND(E45='club records'!$F$13, F45&gt;='club records'!$G$13), AND(E45='club records'!$F$14, F45&gt;='club records'!$G$14), AND(E45='club records'!$F$15, F45&gt;='club records'!$G$15))), "CR", " ")</f>
        <v xml:space="preserve"> </v>
      </c>
      <c r="Y45" s="6" t="str">
        <f>IF(AND(B45="pole vault", OR(AND(E45='club records'!$F$16, F45&gt;='club records'!$G$16), AND(E45='club records'!$F$17, F45&gt;='club records'!$G$17), AND(E45='club records'!$F$18, F45&gt;='club records'!$G$18), AND(E45='club records'!$F$19, F45&gt;='club records'!$G$19), AND(E45='club records'!$F$20, F45&gt;='club records'!$G$20))), "CR", " ")</f>
        <v xml:space="preserve"> </v>
      </c>
      <c r="Z45" s="6" t="str">
        <f>IF(AND(B45="shot 3", E45='club records'!$F$36, F45&gt;='club records'!$G$36), "CR", " ")</f>
        <v xml:space="preserve"> </v>
      </c>
      <c r="AA45" s="6" t="str">
        <f>IF(AND(B45="shot 4", E45='club records'!$F$37, F45&gt;='club records'!$G$37), "CR", " ")</f>
        <v xml:space="preserve"> </v>
      </c>
      <c r="AB45" s="6" t="str">
        <f>IF(AND(B45="shot 5", E45='club records'!$F$38, F45&gt;='club records'!$G$38), "CR", " ")</f>
        <v xml:space="preserve"> </v>
      </c>
      <c r="AC45" s="6" t="str">
        <f>IF(AND(B45="shot 6", E45='club records'!$F$39, F45&gt;='club records'!$G$39), "CR", " ")</f>
        <v xml:space="preserve"> </v>
      </c>
      <c r="AD45" s="6" t="str">
        <f>IF(AND(B45="shot 7.26", E45='club records'!$F$40, F45&gt;='club records'!$G$40), "CR", " ")</f>
        <v xml:space="preserve"> </v>
      </c>
      <c r="AE45" s="6" t="str">
        <f>IF(AND(B45="60H",OR(AND(E45='club records'!$J$1,F45&lt;='club records'!$K$1),AND(E45='club records'!$J$2,F45&lt;='club records'!$K$2),AND(E45='club records'!$J$3,F45&lt;='club records'!$K$3),AND(E45='club records'!$J$4,F45&lt;='club records'!$K$4),AND(E45='club records'!$J$5,F45&lt;='club records'!$K$5))),"CR"," ")</f>
        <v xml:space="preserve"> </v>
      </c>
      <c r="AF45" s="7" t="str">
        <f>IF(AND(B45="4x200", OR(AND(E45='club records'!$N$6, F45&lt;='club records'!$O$6), AND(E45='club records'!$N$7, F45&lt;='club records'!$O$7), AND(E45='club records'!$N$8, F45&lt;='club records'!$O$8), AND(E45='club records'!$N$9, F45&lt;='club records'!$O$9), AND(E45='club records'!$N$10, F45&lt;='club records'!$O$10))), "CR", " ")</f>
        <v xml:space="preserve"> </v>
      </c>
      <c r="AG45" s="7" t="str">
        <f>IF(AND(B45="4x300", AND(E45='club records'!$N$11, F45&lt;='club records'!$O$11)), "CR", " ")</f>
        <v xml:space="preserve"> </v>
      </c>
      <c r="AH45" s="7" t="str">
        <f>IF(AND(B45="4x400", OR(AND(E45='club records'!$N$12, F45&lt;='club records'!$O$12), AND(E45='club records'!$N$13, F45&lt;='club records'!$O$13), AND(E45='club records'!$N$14, F45&lt;='club records'!$O$14), AND(E45='club records'!$N$15, F45&lt;='club records'!$O$15))), "CR", " ")</f>
        <v xml:space="preserve"> </v>
      </c>
      <c r="AI45" s="7" t="str">
        <f>IF(AND(B45="pentathlon", OR(AND(E45='club records'!$N$21, F45&gt;='club records'!$O$21), AND(E45='club records'!$N$22, F45&gt;='club records'!$O$22),AND(E45='club records'!$N$23, F45&gt;='club records'!$O$23),AND(E45='club records'!$N$24, F45&gt;='club records'!$O$24))), "CR", " ")</f>
        <v xml:space="preserve"> </v>
      </c>
      <c r="AJ45" s="7" t="str">
        <f>IF(AND(B45="heptathlon", OR(AND(E45='club records'!$N$26, F45&gt;='club records'!$O$26), AND(E45='club records'!$N$27, F45&gt;='club records'!$O$27))), "CR", " ")</f>
        <v xml:space="preserve"> </v>
      </c>
    </row>
    <row r="46" spans="1:36" ht="14.5" x14ac:dyDescent="0.35">
      <c r="A46" s="1" t="s">
        <v>13</v>
      </c>
      <c r="B46" s="2">
        <v>800</v>
      </c>
      <c r="C46" s="1" t="s">
        <v>94</v>
      </c>
      <c r="D46" s="1" t="s">
        <v>21</v>
      </c>
      <c r="E46" s="11" t="s">
        <v>11</v>
      </c>
      <c r="F46" s="13" t="s">
        <v>365</v>
      </c>
      <c r="G46" s="16">
        <v>43842</v>
      </c>
      <c r="H46" s="1" t="s">
        <v>316</v>
      </c>
      <c r="I46" s="1" t="s">
        <v>361</v>
      </c>
      <c r="J46" s="7" t="str">
        <f>IF(OR(K46="CR", L46="CR", M46="CR", N46="CR", O46="CR", P46="CR", Q46="CR", R46="CR", S46="CR", T46="CR",U46="CR", V46="CR", W46="CR", X46="CR", Y46="CR", Z46="CR", AA46="CR", AB46="CR", AC46="CR", AD46="CR", AE46="CR", AF46="CR", AG46="CR", AH46="CR", AI46="CR", AJ46="CR"), "***CLUB RECORD***", "")</f>
        <v/>
      </c>
      <c r="K46" s="7" t="str">
        <f>IF(AND(B46=60, OR(AND(E46='club records'!$B$6, F46&lt;='club records'!$C$6), AND(E46='club records'!$B$7, F46&lt;='club records'!$C$7), AND(E46='club records'!$B$8, F46&lt;='club records'!$C$8), AND(E46='club records'!$B$9, F46&lt;='club records'!$C$9), AND(E46='club records'!$B$10, F46&lt;='club records'!$C$10))), "CR", " ")</f>
        <v xml:space="preserve"> </v>
      </c>
      <c r="L46" s="7" t="str">
        <f>IF(AND(B46=200, OR(AND(E46='club records'!$B$11, F46&lt;='club records'!$C$11), AND(E46='club records'!$B$12, F46&lt;='club records'!$C$12), AND(E46='club records'!$B$13, F46&lt;='club records'!$C$13), AND(E46='club records'!$B$14, F46&lt;='club records'!$C$14), AND(E46='club records'!$B$15, F46&lt;='club records'!$C$15))), "CR", " ")</f>
        <v xml:space="preserve"> </v>
      </c>
      <c r="M46" s="7" t="str">
        <f>IF(AND(B46=300, OR(AND(E46='club records'!$B$5, F46&lt;='club records'!$C$5), AND(E46='club records'!$B$16, F46&lt;='club records'!$C$16), AND(E46='club records'!$B$17, F46&lt;='club records'!$C$17))), "CR", " ")</f>
        <v xml:space="preserve"> </v>
      </c>
      <c r="N46" s="7" t="str">
        <f>IF(AND(B46=400, OR(AND(E46='club records'!$B$18, F46&lt;='club records'!$C$18), AND(E46='club records'!$B$19, F46&lt;='club records'!$C$19), AND(E46='club records'!$B$20, F46&lt;='club records'!$C$20), AND(E46='club records'!$B$21, F46&lt;='club records'!$C$21))), "CR", " ")</f>
        <v xml:space="preserve"> </v>
      </c>
      <c r="O46" s="7" t="str">
        <f>IF(AND(B46=800, OR(AND(E46='club records'!$B$22, F46&lt;='club records'!$C$22), AND(E46='club records'!$B$23, F46&lt;='club records'!$C$23), AND(E46='club records'!$B$24, F46&lt;='club records'!$C$24), AND(E46='club records'!$B$25, F46&lt;='club records'!$C$25), AND(E46='club records'!$B$26, F46&lt;='club records'!$C$26))), "CR", " ")</f>
        <v xml:space="preserve"> </v>
      </c>
      <c r="P46" s="7" t="str">
        <f>IF(AND(B46=1000, OR(AND(E46='club records'!$B$27, F46&lt;='club records'!$C$27), AND(E46='club records'!$B$28, F46&lt;='club records'!$C$28))), "CR", " ")</f>
        <v xml:space="preserve"> </v>
      </c>
      <c r="Q46" s="7" t="str">
        <f>IF(AND(B46=1500, OR(AND(E46='club records'!$B$29, F46&lt;='club records'!$C$29), AND(E46='club records'!$B$30, F46&lt;='club records'!$C$30), AND(E46='club records'!$B$31, F46&lt;='club records'!$C$31), AND(E46='club records'!$B$32, F46&lt;='club records'!$C$32), AND(E46='club records'!$B$33, F46&lt;='club records'!$C$33))), "CR", " ")</f>
        <v xml:space="preserve"> </v>
      </c>
      <c r="R46" s="7" t="str">
        <f>IF(AND(B46="1600 (Mile)",OR(AND(E46='club records'!$B$34,F46&lt;='club records'!$C$34),AND(E46='club records'!$B$35,F46&lt;='club records'!$C$35),AND(E46='club records'!$B$36,F46&lt;='club records'!$C$36),AND(E46='club records'!$B$37,F46&lt;='club records'!$C$37))),"CR"," ")</f>
        <v xml:space="preserve"> </v>
      </c>
      <c r="S46" s="7" t="str">
        <f>IF(AND(B46=3000, OR(AND(E46='club records'!$B$38, F46&lt;='club records'!$C$38), AND(E46='club records'!$B$39, F46&lt;='club records'!$C$39), AND(E46='club records'!$B$40, F46&lt;='club records'!$C$40), AND(E46='club records'!$B$41, F46&lt;='club records'!$C$41))), "CR", " ")</f>
        <v xml:space="preserve"> </v>
      </c>
      <c r="T46" s="7" t="str">
        <f>IF(AND(B46=5000, OR(AND(E46='club records'!$B$42, F46&lt;='club records'!$C$42), AND(E46='club records'!$B$43, F46&lt;='club records'!$C$43))), "CR", " ")</f>
        <v xml:space="preserve"> </v>
      </c>
      <c r="U46" s="6" t="str">
        <f>IF(AND(B46=10000, OR(AND(E46='club records'!$B$44, F46&lt;='club records'!$C$44), AND(E46='club records'!$B$45, F46&lt;='club records'!$C$45))), "CR", " ")</f>
        <v xml:space="preserve"> </v>
      </c>
      <c r="V46" s="6" t="str">
        <f>IF(AND(B46="high jump", OR(AND(E46='club records'!$F$1, F46&gt;='club records'!$G$1), AND(E46='club records'!$F$2, F46&gt;='club records'!$G$2), AND(E46='club records'!$F$3, F46&gt;='club records'!$G$3), AND(E46='club records'!$F$4, F46&gt;='club records'!$G$4), AND(E46='club records'!$F$5, F46&gt;='club records'!$G$5))), "CR", " ")</f>
        <v xml:space="preserve"> </v>
      </c>
      <c r="W46" s="6" t="str">
        <f>IF(AND(B46="long jump", OR(AND(E46='club records'!$F$6, F46&gt;='club records'!$G$6), AND(E46='club records'!$F$7, F46&gt;='club records'!$G$7), AND(E46='club records'!$F$8, F46&gt;='club records'!$G$8), AND(E46='club records'!$F$9, F46&gt;='club records'!$G$9), AND(E46='club records'!$F$10, F46&gt;='club records'!$G$10))), "CR", " ")</f>
        <v xml:space="preserve"> </v>
      </c>
      <c r="X46" s="6" t="str">
        <f>IF(AND(B46="triple jump", OR(AND(E46='club records'!$F$11, F46&gt;='club records'!$G$11), AND(E46='club records'!$F$12, F46&gt;='club records'!$G$12), AND(E46='club records'!$F$13, F46&gt;='club records'!$G$13), AND(E46='club records'!$F$14, F46&gt;='club records'!$G$14), AND(E46='club records'!$F$15, F46&gt;='club records'!$G$15))), "CR", " ")</f>
        <v xml:space="preserve"> </v>
      </c>
      <c r="Y46" s="6" t="str">
        <f>IF(AND(B46="pole vault", OR(AND(E46='club records'!$F$16, F46&gt;='club records'!$G$16), AND(E46='club records'!$F$17, F46&gt;='club records'!$G$17), AND(E46='club records'!$F$18, F46&gt;='club records'!$G$18), AND(E46='club records'!$F$19, F46&gt;='club records'!$G$19), AND(E46='club records'!$F$20, F46&gt;='club records'!$G$20))), "CR", " ")</f>
        <v xml:space="preserve"> </v>
      </c>
      <c r="Z46" s="6" t="str">
        <f>IF(AND(B46="shot 3", E46='club records'!$F$36, F46&gt;='club records'!$G$36), "CR", " ")</f>
        <v xml:space="preserve"> </v>
      </c>
      <c r="AA46" s="6" t="str">
        <f>IF(AND(B46="shot 4", E46='club records'!$F$37, F46&gt;='club records'!$G$37), "CR", " ")</f>
        <v xml:space="preserve"> </v>
      </c>
      <c r="AB46" s="6" t="str">
        <f>IF(AND(B46="shot 5", E46='club records'!$F$38, F46&gt;='club records'!$G$38), "CR", " ")</f>
        <v xml:space="preserve"> </v>
      </c>
      <c r="AC46" s="6" t="str">
        <f>IF(AND(B46="shot 6", E46='club records'!$F$39, F46&gt;='club records'!$G$39), "CR", " ")</f>
        <v xml:space="preserve"> </v>
      </c>
      <c r="AD46" s="6" t="str">
        <f>IF(AND(B46="shot 7.26", E46='club records'!$F$40, F46&gt;='club records'!$G$40), "CR", " ")</f>
        <v xml:space="preserve"> </v>
      </c>
      <c r="AE46" s="6" t="str">
        <f>IF(AND(B46="60H",OR(AND(E46='club records'!$J$1,F46&lt;='club records'!$K$1),AND(E46='club records'!$J$2,F46&lt;='club records'!$K$2),AND(E46='club records'!$J$3,F46&lt;='club records'!$K$3),AND(E46='club records'!$J$4,F46&lt;='club records'!$K$4),AND(E46='club records'!$J$5,F46&lt;='club records'!$K$5))),"CR"," ")</f>
        <v xml:space="preserve"> </v>
      </c>
      <c r="AF46" s="7" t="str">
        <f>IF(AND(B46="4x200", OR(AND(E46='club records'!$N$6, F46&lt;='club records'!$O$6), AND(E46='club records'!$N$7, F46&lt;='club records'!$O$7), AND(E46='club records'!$N$8, F46&lt;='club records'!$O$8), AND(E46='club records'!$N$9, F46&lt;='club records'!$O$9), AND(E46='club records'!$N$10, F46&lt;='club records'!$O$10))), "CR", " ")</f>
        <v xml:space="preserve"> </v>
      </c>
      <c r="AG46" s="7" t="str">
        <f>IF(AND(B46="4x300", AND(E46='club records'!$N$11, F46&lt;='club records'!$O$11)), "CR", " ")</f>
        <v xml:space="preserve"> </v>
      </c>
      <c r="AH46" s="7" t="str">
        <f>IF(AND(B46="4x400", OR(AND(E46='club records'!$N$12, F46&lt;='club records'!$O$12), AND(E46='club records'!$N$13, F46&lt;='club records'!$O$13), AND(E46='club records'!$N$14, F46&lt;='club records'!$O$14), AND(E46='club records'!$N$15, F46&lt;='club records'!$O$15))), "CR", " ")</f>
        <v xml:space="preserve"> </v>
      </c>
      <c r="AI46" s="7" t="str">
        <f>IF(AND(B46="pentathlon", OR(AND(E46='club records'!$N$21, F46&gt;='club records'!$O$21), AND(E46='club records'!$N$22, F46&gt;='club records'!$O$22),AND(E46='club records'!$N$23, F46&gt;='club records'!$O$23),AND(E46='club records'!$N$24, F46&gt;='club records'!$O$24))), "CR", " ")</f>
        <v xml:space="preserve"> </v>
      </c>
      <c r="AJ46" s="7" t="str">
        <f>IF(AND(B46="heptathlon", OR(AND(E46='club records'!$N$26, F46&gt;='club records'!$O$26), AND(E46='club records'!$N$27, F46&gt;='club records'!$O$27))), "CR", " ")</f>
        <v xml:space="preserve"> </v>
      </c>
    </row>
    <row r="47" spans="1:36" ht="14.5" x14ac:dyDescent="0.35">
      <c r="A47" s="1" t="s">
        <v>19</v>
      </c>
      <c r="B47" s="2">
        <v>800</v>
      </c>
      <c r="C47" s="1" t="s">
        <v>330</v>
      </c>
      <c r="D47" s="1" t="s">
        <v>331</v>
      </c>
      <c r="E47" s="11" t="s">
        <v>13</v>
      </c>
      <c r="F47" s="13" t="s">
        <v>332</v>
      </c>
      <c r="G47" s="16">
        <v>43800</v>
      </c>
      <c r="H47" s="1" t="s">
        <v>316</v>
      </c>
      <c r="I47" s="1" t="s">
        <v>328</v>
      </c>
      <c r="J47" s="7" t="str">
        <f>IF(OR(K47="CR", L47="CR", M47="CR", N47="CR", O47="CR", P47="CR", Q47="CR", R47="CR", S47="CR", T47="CR",U47="CR", V47="CR", W47="CR", X47="CR", Y47="CR", Z47="CR", AA47="CR", AB47="CR", AC47="CR", AD47="CR", AE47="CR", AF47="CR", AG47="CR", AH47="CR", AI47="CR", AJ47="CR"), "***CLUB RECORD***", "")</f>
        <v/>
      </c>
      <c r="K47" s="7" t="str">
        <f>IF(AND(B47=60, OR(AND(E47='club records'!$B$6, F47&lt;='club records'!$C$6), AND(E47='club records'!$B$7, F47&lt;='club records'!$C$7), AND(E47='club records'!$B$8, F47&lt;='club records'!$C$8), AND(E47='club records'!$B$9, F47&lt;='club records'!$C$9), AND(E47='club records'!$B$10, F47&lt;='club records'!$C$10))), "CR", " ")</f>
        <v xml:space="preserve"> </v>
      </c>
      <c r="L47" s="7" t="str">
        <f>IF(AND(B47=200, OR(AND(E47='club records'!$B$11, F47&lt;='club records'!$C$11), AND(E47='club records'!$B$12, F47&lt;='club records'!$C$12), AND(E47='club records'!$B$13, F47&lt;='club records'!$C$13), AND(E47='club records'!$B$14, F47&lt;='club records'!$C$14), AND(E47='club records'!$B$15, F47&lt;='club records'!$C$15))), "CR", " ")</f>
        <v xml:space="preserve"> </v>
      </c>
      <c r="M47" s="7" t="str">
        <f>IF(AND(B47=300, OR(AND(E47='club records'!$B$5, F47&lt;='club records'!$C$5), AND(E47='club records'!$B$16, F47&lt;='club records'!$C$16), AND(E47='club records'!$B$17, F47&lt;='club records'!$C$17))), "CR", " ")</f>
        <v xml:space="preserve"> </v>
      </c>
      <c r="N47" s="7" t="str">
        <f>IF(AND(B47=400, OR(AND(E47='club records'!$B$18, F47&lt;='club records'!$C$18), AND(E47='club records'!$B$19, F47&lt;='club records'!$C$19), AND(E47='club records'!$B$20, F47&lt;='club records'!$C$20), AND(E47='club records'!$B$21, F47&lt;='club records'!$C$21))), "CR", " ")</f>
        <v xml:space="preserve"> </v>
      </c>
      <c r="O47" s="7" t="str">
        <f>IF(AND(B47=800, OR(AND(E47='club records'!$B$22, F47&lt;='club records'!$C$22), AND(E47='club records'!$B$23, F47&lt;='club records'!$C$23), AND(E47='club records'!$B$24, F47&lt;='club records'!$C$24), AND(E47='club records'!$B$25, F47&lt;='club records'!$C$25), AND(E47='club records'!$B$26, F47&lt;='club records'!$C$26))), "CR", " ")</f>
        <v xml:space="preserve"> </v>
      </c>
      <c r="P47" s="7" t="str">
        <f>IF(AND(B47=1000, OR(AND(E47='club records'!$B$27, F47&lt;='club records'!$C$27), AND(E47='club records'!$B$28, F47&lt;='club records'!$C$28))), "CR", " ")</f>
        <v xml:space="preserve"> </v>
      </c>
      <c r="Q47" s="7" t="str">
        <f>IF(AND(B47=1500, OR(AND(E47='club records'!$B$29, F47&lt;='club records'!$C$29), AND(E47='club records'!$B$30, F47&lt;='club records'!$C$30), AND(E47='club records'!$B$31, F47&lt;='club records'!$C$31), AND(E47='club records'!$B$32, F47&lt;='club records'!$C$32), AND(E47='club records'!$B$33, F47&lt;='club records'!$C$33))), "CR", " ")</f>
        <v xml:space="preserve"> </v>
      </c>
      <c r="R47" s="7" t="str">
        <f>IF(AND(B47="1600 (Mile)",OR(AND(E47='club records'!$B$34,F47&lt;='club records'!$C$34),AND(E47='club records'!$B$35,F47&lt;='club records'!$C$35),AND(E47='club records'!$B$36,F47&lt;='club records'!$C$36),AND(E47='club records'!$B$37,F47&lt;='club records'!$C$37))),"CR"," ")</f>
        <v xml:space="preserve"> </v>
      </c>
      <c r="S47" s="7" t="str">
        <f>IF(AND(B47=3000, OR(AND(E47='club records'!$B$38, F47&lt;='club records'!$C$38), AND(E47='club records'!$B$39, F47&lt;='club records'!$C$39), AND(E47='club records'!$B$40, F47&lt;='club records'!$C$40), AND(E47='club records'!$B$41, F47&lt;='club records'!$C$41))), "CR", " ")</f>
        <v xml:space="preserve"> </v>
      </c>
      <c r="T47" s="7" t="str">
        <f>IF(AND(B47=5000, OR(AND(E47='club records'!$B$42, F47&lt;='club records'!$C$42), AND(E47='club records'!$B$43, F47&lt;='club records'!$C$43))), "CR", " ")</f>
        <v xml:space="preserve"> </v>
      </c>
      <c r="U47" s="6" t="str">
        <f>IF(AND(B47=10000, OR(AND(E47='club records'!$B$44, F47&lt;='club records'!$C$44), AND(E47='club records'!$B$45, F47&lt;='club records'!$C$45))), "CR", " ")</f>
        <v xml:space="preserve"> </v>
      </c>
      <c r="V47" s="6" t="str">
        <f>IF(AND(B47="high jump", OR(AND(E47='club records'!$F$1, F47&gt;='club records'!$G$1), AND(E47='club records'!$F$2, F47&gt;='club records'!$G$2), AND(E47='club records'!$F$3, F47&gt;='club records'!$G$3), AND(E47='club records'!$F$4, F47&gt;='club records'!$G$4), AND(E47='club records'!$F$5, F47&gt;='club records'!$G$5))), "CR", " ")</f>
        <v xml:space="preserve"> </v>
      </c>
      <c r="W47" s="6" t="str">
        <f>IF(AND(B47="long jump", OR(AND(E47='club records'!$F$6, F47&gt;='club records'!$G$6), AND(E47='club records'!$F$7, F47&gt;='club records'!$G$7), AND(E47='club records'!$F$8, F47&gt;='club records'!$G$8), AND(E47='club records'!$F$9, F47&gt;='club records'!$G$9), AND(E47='club records'!$F$10, F47&gt;='club records'!$G$10))), "CR", " ")</f>
        <v xml:space="preserve"> </v>
      </c>
      <c r="X47" s="6" t="str">
        <f>IF(AND(B47="triple jump", OR(AND(E47='club records'!$F$11, F47&gt;='club records'!$G$11), AND(E47='club records'!$F$12, F47&gt;='club records'!$G$12), AND(E47='club records'!$F$13, F47&gt;='club records'!$G$13), AND(E47='club records'!$F$14, F47&gt;='club records'!$G$14), AND(E47='club records'!$F$15, F47&gt;='club records'!$G$15))), "CR", " ")</f>
        <v xml:space="preserve"> </v>
      </c>
      <c r="Y47" s="6" t="str">
        <f>IF(AND(B47="pole vault", OR(AND(E47='club records'!$F$16, F47&gt;='club records'!$G$16), AND(E47='club records'!$F$17, F47&gt;='club records'!$G$17), AND(E47='club records'!$F$18, F47&gt;='club records'!$G$18), AND(E47='club records'!$F$19, F47&gt;='club records'!$G$19), AND(E47='club records'!$F$20, F47&gt;='club records'!$G$20))), "CR", " ")</f>
        <v xml:space="preserve"> </v>
      </c>
      <c r="Z47" s="6" t="str">
        <f>IF(AND(B47="shot 3", E47='club records'!$F$36, F47&gt;='club records'!$G$36), "CR", " ")</f>
        <v xml:space="preserve"> </v>
      </c>
      <c r="AA47" s="6" t="str">
        <f>IF(AND(B47="shot 4", E47='club records'!$F$37, F47&gt;='club records'!$G$37), "CR", " ")</f>
        <v xml:space="preserve"> </v>
      </c>
      <c r="AB47" s="6" t="str">
        <f>IF(AND(B47="shot 5", E47='club records'!$F$38, F47&gt;='club records'!$G$38), "CR", " ")</f>
        <v xml:space="preserve"> </v>
      </c>
      <c r="AC47" s="6" t="str">
        <f>IF(AND(B47="shot 6", E47='club records'!$F$39, F47&gt;='club records'!$G$39), "CR", " ")</f>
        <v xml:space="preserve"> </v>
      </c>
      <c r="AD47" s="6" t="str">
        <f>IF(AND(B47="shot 7.26", E47='club records'!$F$40, F47&gt;='club records'!$G$40), "CR", " ")</f>
        <v xml:space="preserve"> </v>
      </c>
      <c r="AE47" s="6" t="str">
        <f>IF(AND(B47="60H",OR(AND(E47='club records'!$J$1,F47&lt;='club records'!$K$1),AND(E47='club records'!$J$2,F47&lt;='club records'!$K$2),AND(E47='club records'!$J$3,F47&lt;='club records'!$K$3),AND(E47='club records'!$J$4,F47&lt;='club records'!$K$4),AND(E47='club records'!$J$5,F47&lt;='club records'!$K$5))),"CR"," ")</f>
        <v xml:space="preserve"> </v>
      </c>
      <c r="AF47" s="7" t="str">
        <f>IF(AND(B47="4x200", OR(AND(E47='club records'!$N$6, F47&lt;='club records'!$O$6), AND(E47='club records'!$N$7, F47&lt;='club records'!$O$7), AND(E47='club records'!$N$8, F47&lt;='club records'!$O$8), AND(E47='club records'!$N$9, F47&lt;='club records'!$O$9), AND(E47='club records'!$N$10, F47&lt;='club records'!$O$10))), "CR", " ")</f>
        <v xml:space="preserve"> </v>
      </c>
      <c r="AG47" s="7" t="str">
        <f>IF(AND(B47="4x300", AND(E47='club records'!$N$11, F47&lt;='club records'!$O$11)), "CR", " ")</f>
        <v xml:space="preserve"> </v>
      </c>
      <c r="AH47" s="7" t="str">
        <f>IF(AND(B47="4x400", OR(AND(E47='club records'!$N$12, F47&lt;='club records'!$O$12), AND(E47='club records'!$N$13, F47&lt;='club records'!$O$13), AND(E47='club records'!$N$14, F47&lt;='club records'!$O$14), AND(E47='club records'!$N$15, F47&lt;='club records'!$O$15))), "CR", " ")</f>
        <v xml:space="preserve"> </v>
      </c>
      <c r="AI47" s="7" t="str">
        <f>IF(AND(B47="pentathlon", OR(AND(E47='club records'!$N$21, F47&gt;='club records'!$O$21), AND(E47='club records'!$N$22, F47&gt;='club records'!$O$22),AND(E47='club records'!$N$23, F47&gt;='club records'!$O$23),AND(E47='club records'!$N$24, F47&gt;='club records'!$O$24))), "CR", " ")</f>
        <v xml:space="preserve"> </v>
      </c>
      <c r="AJ47" s="7" t="str">
        <f>IF(AND(B47="heptathlon", OR(AND(E47='club records'!$N$26, F47&gt;='club records'!$O$26), AND(E47='club records'!$N$27, F47&gt;='club records'!$O$27))), "CR", " ")</f>
        <v xml:space="preserve"> </v>
      </c>
    </row>
    <row r="48" spans="1:36" ht="14.5" x14ac:dyDescent="0.35">
      <c r="A48" s="1" t="str">
        <f>E48</f>
        <v>U15</v>
      </c>
      <c r="B48" s="2">
        <v>800</v>
      </c>
      <c r="C48" s="1" t="s">
        <v>174</v>
      </c>
      <c r="D48" s="1" t="s">
        <v>175</v>
      </c>
      <c r="E48" s="11" t="s">
        <v>11</v>
      </c>
      <c r="F48" s="13" t="s">
        <v>320</v>
      </c>
      <c r="G48" s="16">
        <v>43765</v>
      </c>
      <c r="H48" s="1" t="s">
        <v>316</v>
      </c>
      <c r="I48" s="1" t="s">
        <v>317</v>
      </c>
      <c r="J48" s="7" t="str">
        <f>IF(OR(K48="CR", L48="CR", M48="CR", N48="CR", O48="CR", P48="CR", Q48="CR", R48="CR", S48="CR", T48="CR",U48="CR", V48="CR", W48="CR", X48="CR", Y48="CR", Z48="CR", AA48="CR", AB48="CR", AC48="CR", AD48="CR", AE48="CR", AF48="CR", AG48="CR", AH48="CR", AI48="CR", AJ48="CR"), "***CLUB RECORD***", "")</f>
        <v/>
      </c>
      <c r="K48" s="7" t="str">
        <f>IF(AND(B48=60, OR(AND(E48='club records'!$B$6, F48&lt;='club records'!$C$6), AND(E48='club records'!$B$7, F48&lt;='club records'!$C$7), AND(E48='club records'!$B$8, F48&lt;='club records'!$C$8), AND(E48='club records'!$B$9, F48&lt;='club records'!$C$9), AND(E48='club records'!$B$10, F48&lt;='club records'!$C$10))), "CR", " ")</f>
        <v xml:space="preserve"> </v>
      </c>
      <c r="L48" s="7" t="str">
        <f>IF(AND(B48=200, OR(AND(E48='club records'!$B$11, F48&lt;='club records'!$C$11), AND(E48='club records'!$B$12, F48&lt;='club records'!$C$12), AND(E48='club records'!$B$13, F48&lt;='club records'!$C$13), AND(E48='club records'!$B$14, F48&lt;='club records'!$C$14), AND(E48='club records'!$B$15, F48&lt;='club records'!$C$15))), "CR", " ")</f>
        <v xml:space="preserve"> </v>
      </c>
      <c r="M48" s="7" t="str">
        <f>IF(AND(B48=300, OR(AND(E48='club records'!$B$5, F48&lt;='club records'!$C$5), AND(E48='club records'!$B$16, F48&lt;='club records'!$C$16), AND(E48='club records'!$B$17, F48&lt;='club records'!$C$17))), "CR", " ")</f>
        <v xml:space="preserve"> </v>
      </c>
      <c r="N48" s="7" t="str">
        <f>IF(AND(B48=400, OR(AND(E48='club records'!$B$18, F48&lt;='club records'!$C$18), AND(E48='club records'!$B$19, F48&lt;='club records'!$C$19), AND(E48='club records'!$B$20, F48&lt;='club records'!$C$20), AND(E48='club records'!$B$21, F48&lt;='club records'!$C$21))), "CR", " ")</f>
        <v xml:space="preserve"> </v>
      </c>
      <c r="O48" s="7" t="str">
        <f>IF(AND(B48=800, OR(AND(E48='club records'!$B$22, F48&lt;='club records'!$C$22), AND(E48='club records'!$B$23, F48&lt;='club records'!$C$23), AND(E48='club records'!$B$24, F48&lt;='club records'!$C$24), AND(E48='club records'!$B$25, F48&lt;='club records'!$C$25), AND(E48='club records'!$B$26, F48&lt;='club records'!$C$26))), "CR", " ")</f>
        <v xml:space="preserve"> </v>
      </c>
      <c r="P48" s="7" t="str">
        <f>IF(AND(B48=1000, OR(AND(E48='club records'!$B$27, F48&lt;='club records'!$C$27), AND(E48='club records'!$B$28, F48&lt;='club records'!$C$28))), "CR", " ")</f>
        <v xml:space="preserve"> </v>
      </c>
      <c r="Q48" s="7" t="str">
        <f>IF(AND(B48=1500, OR(AND(E48='club records'!$B$29, F48&lt;='club records'!$C$29), AND(E48='club records'!$B$30, F48&lt;='club records'!$C$30), AND(E48='club records'!$B$31, F48&lt;='club records'!$C$31), AND(E48='club records'!$B$32, F48&lt;='club records'!$C$32), AND(E48='club records'!$B$33, F48&lt;='club records'!$C$33))), "CR", " ")</f>
        <v xml:space="preserve"> </v>
      </c>
      <c r="R48" s="7" t="str">
        <f>IF(AND(B48="1600 (Mile)",OR(AND(E48='club records'!$B$34,F48&lt;='club records'!$C$34),AND(E48='club records'!$B$35,F48&lt;='club records'!$C$35),AND(E48='club records'!$B$36,F48&lt;='club records'!$C$36),AND(E48='club records'!$B$37,F48&lt;='club records'!$C$37))),"CR"," ")</f>
        <v xml:space="preserve"> </v>
      </c>
      <c r="S48" s="7" t="str">
        <f>IF(AND(B48=3000, OR(AND(E48='club records'!$B$38, F48&lt;='club records'!$C$38), AND(E48='club records'!$B$39, F48&lt;='club records'!$C$39), AND(E48='club records'!$B$40, F48&lt;='club records'!$C$40), AND(E48='club records'!$B$41, F48&lt;='club records'!$C$41))), "CR", " ")</f>
        <v xml:space="preserve"> </v>
      </c>
      <c r="T48" s="7" t="str">
        <f>IF(AND(B48=5000, OR(AND(E48='club records'!$B$42, F48&lt;='club records'!$C$42), AND(E48='club records'!$B$43, F48&lt;='club records'!$C$43))), "CR", " ")</f>
        <v xml:space="preserve"> </v>
      </c>
      <c r="U48" s="6" t="str">
        <f>IF(AND(B48=10000, OR(AND(E48='club records'!$B$44, F48&lt;='club records'!$C$44), AND(E48='club records'!$B$45, F48&lt;='club records'!$C$45))), "CR", " ")</f>
        <v xml:space="preserve"> </v>
      </c>
      <c r="V48" s="6" t="str">
        <f>IF(AND(B48="high jump", OR(AND(E48='club records'!$F$1, F48&gt;='club records'!$G$1), AND(E48='club records'!$F$2, F48&gt;='club records'!$G$2), AND(E48='club records'!$F$3, F48&gt;='club records'!$G$3), AND(E48='club records'!$F$4, F48&gt;='club records'!$G$4), AND(E48='club records'!$F$5, F48&gt;='club records'!$G$5))), "CR", " ")</f>
        <v xml:space="preserve"> </v>
      </c>
      <c r="W48" s="6" t="str">
        <f>IF(AND(B48="long jump", OR(AND(E48='club records'!$F$6, F48&gt;='club records'!$G$6), AND(E48='club records'!$F$7, F48&gt;='club records'!$G$7), AND(E48='club records'!$F$8, F48&gt;='club records'!$G$8), AND(E48='club records'!$F$9, F48&gt;='club records'!$G$9), AND(E48='club records'!$F$10, F48&gt;='club records'!$G$10))), "CR", " ")</f>
        <v xml:space="preserve"> </v>
      </c>
      <c r="X48" s="6" t="str">
        <f>IF(AND(B48="triple jump", OR(AND(E48='club records'!$F$11, F48&gt;='club records'!$G$11), AND(E48='club records'!$F$12, F48&gt;='club records'!$G$12), AND(E48='club records'!$F$13, F48&gt;='club records'!$G$13), AND(E48='club records'!$F$14, F48&gt;='club records'!$G$14), AND(E48='club records'!$F$15, F48&gt;='club records'!$G$15))), "CR", " ")</f>
        <v xml:space="preserve"> </v>
      </c>
      <c r="Y48" s="6" t="str">
        <f>IF(AND(B48="pole vault", OR(AND(E48='club records'!$F$16, F48&gt;='club records'!$G$16), AND(E48='club records'!$F$17, F48&gt;='club records'!$G$17), AND(E48='club records'!$F$18, F48&gt;='club records'!$G$18), AND(E48='club records'!$F$19, F48&gt;='club records'!$G$19), AND(E48='club records'!$F$20, F48&gt;='club records'!$G$20))), "CR", " ")</f>
        <v xml:space="preserve"> </v>
      </c>
      <c r="Z48" s="6" t="str">
        <f>IF(AND(B48="shot 3", E48='club records'!$F$36, F48&gt;='club records'!$G$36), "CR", " ")</f>
        <v xml:space="preserve"> </v>
      </c>
      <c r="AA48" s="6" t="str">
        <f>IF(AND(B48="shot 4", E48='club records'!$F$37, F48&gt;='club records'!$G$37), "CR", " ")</f>
        <v xml:space="preserve"> </v>
      </c>
      <c r="AB48" s="6" t="str">
        <f>IF(AND(B48="shot 5", E48='club records'!$F$38, F48&gt;='club records'!$G$38), "CR", " ")</f>
        <v xml:space="preserve"> </v>
      </c>
      <c r="AC48" s="6" t="str">
        <f>IF(AND(B48="shot 6", E48='club records'!$F$39, F48&gt;='club records'!$G$39), "CR", " ")</f>
        <v xml:space="preserve"> </v>
      </c>
      <c r="AD48" s="6" t="str">
        <f>IF(AND(B48="shot 7.26", E48='club records'!$F$40, F48&gt;='club records'!$G$40), "CR", " ")</f>
        <v xml:space="preserve"> </v>
      </c>
      <c r="AE48" s="6" t="str">
        <f>IF(AND(B48="60H",OR(AND(E48='club records'!$J$1,F48&lt;='club records'!$K$1),AND(E48='club records'!$J$2,F48&lt;='club records'!$K$2),AND(E48='club records'!$J$3,F48&lt;='club records'!$K$3),AND(E48='club records'!$J$4,F48&lt;='club records'!$K$4),AND(E48='club records'!$J$5,F48&lt;='club records'!$K$5))),"CR"," ")</f>
        <v xml:space="preserve"> </v>
      </c>
      <c r="AF48" s="7" t="str">
        <f>IF(AND(B48="4x200", OR(AND(E48='club records'!$N$6, F48&lt;='club records'!$O$6), AND(E48='club records'!$N$7, F48&lt;='club records'!$O$7), AND(E48='club records'!$N$8, F48&lt;='club records'!$O$8), AND(E48='club records'!$N$9, F48&lt;='club records'!$O$9), AND(E48='club records'!$N$10, F48&lt;='club records'!$O$10))), "CR", " ")</f>
        <v xml:space="preserve"> </v>
      </c>
      <c r="AG48" s="7" t="str">
        <f>IF(AND(B48="4x300", AND(E48='club records'!$N$11, F48&lt;='club records'!$O$11)), "CR", " ")</f>
        <v xml:space="preserve"> </v>
      </c>
      <c r="AH48" s="7" t="str">
        <f>IF(AND(B48="4x400", OR(AND(E48='club records'!$N$12, F48&lt;='club records'!$O$12), AND(E48='club records'!$N$13, F48&lt;='club records'!$O$13), AND(E48='club records'!$N$14, F48&lt;='club records'!$O$14), AND(E48='club records'!$N$15, F48&lt;='club records'!$O$15))), "CR", " ")</f>
        <v xml:space="preserve"> </v>
      </c>
      <c r="AI48" s="7" t="str">
        <f>IF(AND(B48="pentathlon", OR(AND(E48='club records'!$N$21, F48&gt;='club records'!$O$21), AND(E48='club records'!$N$22, F48&gt;='club records'!$O$22),AND(E48='club records'!$N$23, F48&gt;='club records'!$O$23),AND(E48='club records'!$N$24, F48&gt;='club records'!$O$24))), "CR", " ")</f>
        <v xml:space="preserve"> </v>
      </c>
      <c r="AJ48" s="7" t="str">
        <f>IF(AND(B48="heptathlon", OR(AND(E48='club records'!$N$26, F48&gt;='club records'!$O$26), AND(E48='club records'!$N$27, F48&gt;='club records'!$O$27))), "CR", " ")</f>
        <v xml:space="preserve"> </v>
      </c>
    </row>
    <row r="49" spans="1:36" ht="14.5" x14ac:dyDescent="0.35">
      <c r="A49" s="1" t="str">
        <f>E49</f>
        <v>U13</v>
      </c>
      <c r="B49" s="2">
        <v>800</v>
      </c>
      <c r="C49" s="1" t="s">
        <v>103</v>
      </c>
      <c r="D49" s="1" t="s">
        <v>104</v>
      </c>
      <c r="E49" s="11" t="s">
        <v>13</v>
      </c>
      <c r="F49" s="13" t="s">
        <v>333</v>
      </c>
      <c r="G49" s="16">
        <v>43800</v>
      </c>
      <c r="H49" s="1" t="s">
        <v>316</v>
      </c>
      <c r="I49" s="1" t="s">
        <v>328</v>
      </c>
      <c r="J49" s="7" t="str">
        <f>IF(OR(K49="CR", L49="CR", M49="CR", N49="CR", O49="CR", P49="CR", Q49="CR", R49="CR", S49="CR", T49="CR",U49="CR", V49="CR", W49="CR", X49="CR", Y49="CR", Z49="CR", AA49="CR", AB49="CR", AC49="CR", AD49="CR", AE49="CR", AF49="CR", AG49="CR", AH49="CR", AI49="CR", AJ49="CR"), "***CLUB RECORD***", "")</f>
        <v/>
      </c>
      <c r="K49" s="7" t="str">
        <f>IF(AND(B49=60, OR(AND(E49='club records'!$B$6, F49&lt;='club records'!$C$6), AND(E49='club records'!$B$7, F49&lt;='club records'!$C$7), AND(E49='club records'!$B$8, F49&lt;='club records'!$C$8), AND(E49='club records'!$B$9, F49&lt;='club records'!$C$9), AND(E49='club records'!$B$10, F49&lt;='club records'!$C$10))), "CR", " ")</f>
        <v xml:space="preserve"> </v>
      </c>
      <c r="L49" s="7" t="str">
        <f>IF(AND(B49=200, OR(AND(E49='club records'!$B$11, F49&lt;='club records'!$C$11), AND(E49='club records'!$B$12, F49&lt;='club records'!$C$12), AND(E49='club records'!$B$13, F49&lt;='club records'!$C$13), AND(E49='club records'!$B$14, F49&lt;='club records'!$C$14), AND(E49='club records'!$B$15, F49&lt;='club records'!$C$15))), "CR", " ")</f>
        <v xml:space="preserve"> </v>
      </c>
      <c r="M49" s="7" t="str">
        <f>IF(AND(B49=300, OR(AND(E49='club records'!$B$5, F49&lt;='club records'!$C$5), AND(E49='club records'!$B$16, F49&lt;='club records'!$C$16), AND(E49='club records'!$B$17, F49&lt;='club records'!$C$17))), "CR", " ")</f>
        <v xml:space="preserve"> </v>
      </c>
      <c r="N49" s="7" t="str">
        <f>IF(AND(B49=400, OR(AND(E49='club records'!$B$18, F49&lt;='club records'!$C$18), AND(E49='club records'!$B$19, F49&lt;='club records'!$C$19), AND(E49='club records'!$B$20, F49&lt;='club records'!$C$20), AND(E49='club records'!$B$21, F49&lt;='club records'!$C$21))), "CR", " ")</f>
        <v xml:space="preserve"> </v>
      </c>
      <c r="O49" s="7" t="str">
        <f>IF(AND(B49=800, OR(AND(E49='club records'!$B$22, F49&lt;='club records'!$C$22), AND(E49='club records'!$B$23, F49&lt;='club records'!$C$23), AND(E49='club records'!$B$24, F49&lt;='club records'!$C$24), AND(E49='club records'!$B$25, F49&lt;='club records'!$C$25), AND(E49='club records'!$B$26, F49&lt;='club records'!$C$26))), "CR", " ")</f>
        <v xml:space="preserve"> </v>
      </c>
      <c r="P49" s="7" t="str">
        <f>IF(AND(B49=1000, OR(AND(E49='club records'!$B$27, F49&lt;='club records'!$C$27), AND(E49='club records'!$B$28, F49&lt;='club records'!$C$28))), "CR", " ")</f>
        <v xml:space="preserve"> </v>
      </c>
      <c r="Q49" s="7" t="str">
        <f>IF(AND(B49=1500, OR(AND(E49='club records'!$B$29, F49&lt;='club records'!$C$29), AND(E49='club records'!$B$30, F49&lt;='club records'!$C$30), AND(E49='club records'!$B$31, F49&lt;='club records'!$C$31), AND(E49='club records'!$B$32, F49&lt;='club records'!$C$32), AND(E49='club records'!$B$33, F49&lt;='club records'!$C$33))), "CR", " ")</f>
        <v xml:space="preserve"> </v>
      </c>
      <c r="R49" s="7" t="str">
        <f>IF(AND(B49="1600 (Mile)",OR(AND(E49='club records'!$B$34,F49&lt;='club records'!$C$34),AND(E49='club records'!$B$35,F49&lt;='club records'!$C$35),AND(E49='club records'!$B$36,F49&lt;='club records'!$C$36),AND(E49='club records'!$B$37,F49&lt;='club records'!$C$37))),"CR"," ")</f>
        <v xml:space="preserve"> </v>
      </c>
      <c r="S49" s="7" t="str">
        <f>IF(AND(B49=3000, OR(AND(E49='club records'!$B$38, F49&lt;='club records'!$C$38), AND(E49='club records'!$B$39, F49&lt;='club records'!$C$39), AND(E49='club records'!$B$40, F49&lt;='club records'!$C$40), AND(E49='club records'!$B$41, F49&lt;='club records'!$C$41))), "CR", " ")</f>
        <v xml:space="preserve"> </v>
      </c>
      <c r="T49" s="7" t="str">
        <f>IF(AND(B49=5000, OR(AND(E49='club records'!$B$42, F49&lt;='club records'!$C$42), AND(E49='club records'!$B$43, F49&lt;='club records'!$C$43))), "CR", " ")</f>
        <v xml:space="preserve"> </v>
      </c>
      <c r="U49" s="6" t="str">
        <f>IF(AND(B49=10000, OR(AND(E49='club records'!$B$44, F49&lt;='club records'!$C$44), AND(E49='club records'!$B$45, F49&lt;='club records'!$C$45))), "CR", " ")</f>
        <v xml:space="preserve"> </v>
      </c>
      <c r="V49" s="6" t="str">
        <f>IF(AND(B49="high jump", OR(AND(E49='club records'!$F$1, F49&gt;='club records'!$G$1), AND(E49='club records'!$F$2, F49&gt;='club records'!$G$2), AND(E49='club records'!$F$3, F49&gt;='club records'!$G$3), AND(E49='club records'!$F$4, F49&gt;='club records'!$G$4), AND(E49='club records'!$F$5, F49&gt;='club records'!$G$5))), "CR", " ")</f>
        <v xml:space="preserve"> </v>
      </c>
      <c r="W49" s="6" t="str">
        <f>IF(AND(B49="long jump", OR(AND(E49='club records'!$F$6, F49&gt;='club records'!$G$6), AND(E49='club records'!$F$7, F49&gt;='club records'!$G$7), AND(E49='club records'!$F$8, F49&gt;='club records'!$G$8), AND(E49='club records'!$F$9, F49&gt;='club records'!$G$9), AND(E49='club records'!$F$10, F49&gt;='club records'!$G$10))), "CR", " ")</f>
        <v xml:space="preserve"> </v>
      </c>
      <c r="X49" s="6" t="str">
        <f>IF(AND(B49="triple jump", OR(AND(E49='club records'!$F$11, F49&gt;='club records'!$G$11), AND(E49='club records'!$F$12, F49&gt;='club records'!$G$12), AND(E49='club records'!$F$13, F49&gt;='club records'!$G$13), AND(E49='club records'!$F$14, F49&gt;='club records'!$G$14), AND(E49='club records'!$F$15, F49&gt;='club records'!$G$15))), "CR", " ")</f>
        <v xml:space="preserve"> </v>
      </c>
      <c r="Y49" s="6" t="str">
        <f>IF(AND(B49="pole vault", OR(AND(E49='club records'!$F$16, F49&gt;='club records'!$G$16), AND(E49='club records'!$F$17, F49&gt;='club records'!$G$17), AND(E49='club records'!$F$18, F49&gt;='club records'!$G$18), AND(E49='club records'!$F$19, F49&gt;='club records'!$G$19), AND(E49='club records'!$F$20, F49&gt;='club records'!$G$20))), "CR", " ")</f>
        <v xml:space="preserve"> </v>
      </c>
      <c r="Z49" s="6" t="str">
        <f>IF(AND(B49="shot 3", E49='club records'!$F$36, F49&gt;='club records'!$G$36), "CR", " ")</f>
        <v xml:space="preserve"> </v>
      </c>
      <c r="AA49" s="6" t="str">
        <f>IF(AND(B49="shot 4", E49='club records'!$F$37, F49&gt;='club records'!$G$37), "CR", " ")</f>
        <v xml:space="preserve"> </v>
      </c>
      <c r="AB49" s="6" t="str">
        <f>IF(AND(B49="shot 5", E49='club records'!$F$38, F49&gt;='club records'!$G$38), "CR", " ")</f>
        <v xml:space="preserve"> </v>
      </c>
      <c r="AC49" s="6" t="str">
        <f>IF(AND(B49="shot 6", E49='club records'!$F$39, F49&gt;='club records'!$G$39), "CR", " ")</f>
        <v xml:space="preserve"> </v>
      </c>
      <c r="AD49" s="6" t="str">
        <f>IF(AND(B49="shot 7.26", E49='club records'!$F$40, F49&gt;='club records'!$G$40), "CR", " ")</f>
        <v xml:space="preserve"> </v>
      </c>
      <c r="AE49" s="6" t="str">
        <f>IF(AND(B49="60H",OR(AND(E49='club records'!$J$1,F49&lt;='club records'!$K$1),AND(E49='club records'!$J$2,F49&lt;='club records'!$K$2),AND(E49='club records'!$J$3,F49&lt;='club records'!$K$3),AND(E49='club records'!$J$4,F49&lt;='club records'!$K$4),AND(E49='club records'!$J$5,F49&lt;='club records'!$K$5))),"CR"," ")</f>
        <v xml:space="preserve"> </v>
      </c>
      <c r="AF49" s="7" t="str">
        <f>IF(AND(B49="4x200", OR(AND(E49='club records'!$N$6, F49&lt;='club records'!$O$6), AND(E49='club records'!$N$7, F49&lt;='club records'!$O$7), AND(E49='club records'!$N$8, F49&lt;='club records'!$O$8), AND(E49='club records'!$N$9, F49&lt;='club records'!$O$9), AND(E49='club records'!$N$10, F49&lt;='club records'!$O$10))), "CR", " ")</f>
        <v xml:space="preserve"> </v>
      </c>
      <c r="AG49" s="7" t="str">
        <f>IF(AND(B49="4x300", AND(E49='club records'!$N$11, F49&lt;='club records'!$O$11)), "CR", " ")</f>
        <v xml:space="preserve"> </v>
      </c>
      <c r="AH49" s="7" t="str">
        <f>IF(AND(B49="4x400", OR(AND(E49='club records'!$N$12, F49&lt;='club records'!$O$12), AND(E49='club records'!$N$13, F49&lt;='club records'!$O$13), AND(E49='club records'!$N$14, F49&lt;='club records'!$O$14), AND(E49='club records'!$N$15, F49&lt;='club records'!$O$15))), "CR", " ")</f>
        <v xml:space="preserve"> </v>
      </c>
      <c r="AI49" s="7" t="str">
        <f>IF(AND(B49="pentathlon", OR(AND(E49='club records'!$N$21, F49&gt;='club records'!$O$21), AND(E49='club records'!$N$22, F49&gt;='club records'!$O$22),AND(E49='club records'!$N$23, F49&gt;='club records'!$O$23),AND(E49='club records'!$N$24, F49&gt;='club records'!$O$24))), "CR", " ")</f>
        <v xml:space="preserve"> </v>
      </c>
      <c r="AJ49" s="7" t="str">
        <f>IF(AND(B49="heptathlon", OR(AND(E49='club records'!$N$26, F49&gt;='club records'!$O$26), AND(E49='club records'!$N$27, F49&gt;='club records'!$O$27))), "CR", " ")</f>
        <v xml:space="preserve"> </v>
      </c>
    </row>
    <row r="50" spans="1:36" ht="14.5" x14ac:dyDescent="0.35">
      <c r="A50" s="1" t="str">
        <f>E50</f>
        <v>U13</v>
      </c>
      <c r="B50" s="2">
        <v>800</v>
      </c>
      <c r="C50" s="1" t="s">
        <v>314</v>
      </c>
      <c r="D50" s="1" t="s">
        <v>183</v>
      </c>
      <c r="E50" s="11" t="s">
        <v>13</v>
      </c>
      <c r="F50" s="13" t="s">
        <v>319</v>
      </c>
      <c r="G50" s="16">
        <v>43765</v>
      </c>
      <c r="H50" s="1" t="s">
        <v>316</v>
      </c>
      <c r="I50" s="1" t="s">
        <v>317</v>
      </c>
      <c r="J50" s="7" t="str">
        <f>IF(OR(K50="CR", L50="CR", M50="CR", N50="CR", O50="CR", P50="CR", Q50="CR", R50="CR", S50="CR", T50="CR",U50="CR", V50="CR", W50="CR", X50="CR", Y50="CR", Z50="CR", AA50="CR", AB50="CR", AC50="CR", AD50="CR", AE50="CR", AF50="CR", AG50="CR", AH50="CR", AI50="CR", AJ50="CR"), "***CLUB RECORD***", "")</f>
        <v/>
      </c>
      <c r="K50" s="7" t="str">
        <f>IF(AND(B50=60, OR(AND(E50='club records'!$B$6, F50&lt;='club records'!$C$6), AND(E50='club records'!$B$7, F50&lt;='club records'!$C$7), AND(E50='club records'!$B$8, F50&lt;='club records'!$C$8), AND(E50='club records'!$B$9, F50&lt;='club records'!$C$9), AND(E50='club records'!$B$10, F50&lt;='club records'!$C$10))), "CR", " ")</f>
        <v xml:space="preserve"> </v>
      </c>
      <c r="L50" s="7" t="str">
        <f>IF(AND(B50=200, OR(AND(E50='club records'!$B$11, F50&lt;='club records'!$C$11), AND(E50='club records'!$B$12, F50&lt;='club records'!$C$12), AND(E50='club records'!$B$13, F50&lt;='club records'!$C$13), AND(E50='club records'!$B$14, F50&lt;='club records'!$C$14), AND(E50='club records'!$B$15, F50&lt;='club records'!$C$15))), "CR", " ")</f>
        <v xml:space="preserve"> </v>
      </c>
      <c r="M50" s="7" t="str">
        <f>IF(AND(B50=300, OR(AND(E50='club records'!$B$5, F50&lt;='club records'!$C$5), AND(E50='club records'!$B$16, F50&lt;='club records'!$C$16), AND(E50='club records'!$B$17, F50&lt;='club records'!$C$17))), "CR", " ")</f>
        <v xml:space="preserve"> </v>
      </c>
      <c r="N50" s="7" t="str">
        <f>IF(AND(B50=400, OR(AND(E50='club records'!$B$18, F50&lt;='club records'!$C$18), AND(E50='club records'!$B$19, F50&lt;='club records'!$C$19), AND(E50='club records'!$B$20, F50&lt;='club records'!$C$20), AND(E50='club records'!$B$21, F50&lt;='club records'!$C$21))), "CR", " ")</f>
        <v xml:space="preserve"> </v>
      </c>
      <c r="O50" s="7" t="str">
        <f>IF(AND(B50=800, OR(AND(E50='club records'!$B$22, F50&lt;='club records'!$C$22), AND(E50='club records'!$B$23, F50&lt;='club records'!$C$23), AND(E50='club records'!$B$24, F50&lt;='club records'!$C$24), AND(E50='club records'!$B$25, F50&lt;='club records'!$C$25), AND(E50='club records'!$B$26, F50&lt;='club records'!$C$26))), "CR", " ")</f>
        <v xml:space="preserve"> </v>
      </c>
      <c r="P50" s="7" t="str">
        <f>IF(AND(B50=1000, OR(AND(E50='club records'!$B$27, F50&lt;='club records'!$C$27), AND(E50='club records'!$B$28, F50&lt;='club records'!$C$28))), "CR", " ")</f>
        <v xml:space="preserve"> </v>
      </c>
      <c r="Q50" s="7" t="str">
        <f>IF(AND(B50=1500, OR(AND(E50='club records'!$B$29, F50&lt;='club records'!$C$29), AND(E50='club records'!$B$30, F50&lt;='club records'!$C$30), AND(E50='club records'!$B$31, F50&lt;='club records'!$C$31), AND(E50='club records'!$B$32, F50&lt;='club records'!$C$32), AND(E50='club records'!$B$33, F50&lt;='club records'!$C$33))), "CR", " ")</f>
        <v xml:space="preserve"> </v>
      </c>
      <c r="R50" s="7" t="str">
        <f>IF(AND(B50="1600 (Mile)",OR(AND(E50='club records'!$B$34,F50&lt;='club records'!$C$34),AND(E50='club records'!$B$35,F50&lt;='club records'!$C$35),AND(E50='club records'!$B$36,F50&lt;='club records'!$C$36),AND(E50='club records'!$B$37,F50&lt;='club records'!$C$37))),"CR"," ")</f>
        <v xml:space="preserve"> </v>
      </c>
      <c r="S50" s="7" t="str">
        <f>IF(AND(B50=3000, OR(AND(E50='club records'!$B$38, F50&lt;='club records'!$C$38), AND(E50='club records'!$B$39, F50&lt;='club records'!$C$39), AND(E50='club records'!$B$40, F50&lt;='club records'!$C$40), AND(E50='club records'!$B$41, F50&lt;='club records'!$C$41))), "CR", " ")</f>
        <v xml:space="preserve"> </v>
      </c>
      <c r="T50" s="7" t="str">
        <f>IF(AND(B50=5000, OR(AND(E50='club records'!$B$42, F50&lt;='club records'!$C$42), AND(E50='club records'!$B$43, F50&lt;='club records'!$C$43))), "CR", " ")</f>
        <v xml:space="preserve"> </v>
      </c>
      <c r="U50" s="6" t="str">
        <f>IF(AND(B50=10000, OR(AND(E50='club records'!$B$44, F50&lt;='club records'!$C$44), AND(E50='club records'!$B$45, F50&lt;='club records'!$C$45))), "CR", " ")</f>
        <v xml:space="preserve"> </v>
      </c>
      <c r="V50" s="6" t="str">
        <f>IF(AND(B50="high jump", OR(AND(E50='club records'!$F$1, F50&gt;='club records'!$G$1), AND(E50='club records'!$F$2, F50&gt;='club records'!$G$2), AND(E50='club records'!$F$3, F50&gt;='club records'!$G$3), AND(E50='club records'!$F$4, F50&gt;='club records'!$G$4), AND(E50='club records'!$F$5, F50&gt;='club records'!$G$5))), "CR", " ")</f>
        <v xml:space="preserve"> </v>
      </c>
      <c r="W50" s="6" t="str">
        <f>IF(AND(B50="long jump", OR(AND(E50='club records'!$F$6, F50&gt;='club records'!$G$6), AND(E50='club records'!$F$7, F50&gt;='club records'!$G$7), AND(E50='club records'!$F$8, F50&gt;='club records'!$G$8), AND(E50='club records'!$F$9, F50&gt;='club records'!$G$9), AND(E50='club records'!$F$10, F50&gt;='club records'!$G$10))), "CR", " ")</f>
        <v xml:space="preserve"> </v>
      </c>
      <c r="X50" s="6" t="str">
        <f>IF(AND(B50="triple jump", OR(AND(E50='club records'!$F$11, F50&gt;='club records'!$G$11), AND(E50='club records'!$F$12, F50&gt;='club records'!$G$12), AND(E50='club records'!$F$13, F50&gt;='club records'!$G$13), AND(E50='club records'!$F$14, F50&gt;='club records'!$G$14), AND(E50='club records'!$F$15, F50&gt;='club records'!$G$15))), "CR", " ")</f>
        <v xml:space="preserve"> </v>
      </c>
      <c r="Y50" s="6" t="str">
        <f>IF(AND(B50="pole vault", OR(AND(E50='club records'!$F$16, F50&gt;='club records'!$G$16), AND(E50='club records'!$F$17, F50&gt;='club records'!$G$17), AND(E50='club records'!$F$18, F50&gt;='club records'!$G$18), AND(E50='club records'!$F$19, F50&gt;='club records'!$G$19), AND(E50='club records'!$F$20, F50&gt;='club records'!$G$20))), "CR", " ")</f>
        <v xml:space="preserve"> </v>
      </c>
      <c r="Z50" s="6" t="str">
        <f>IF(AND(B50="shot 3", E50='club records'!$F$36, F50&gt;='club records'!$G$36), "CR", " ")</f>
        <v xml:space="preserve"> </v>
      </c>
      <c r="AA50" s="6" t="str">
        <f>IF(AND(B50="shot 4", E50='club records'!$F$37, F50&gt;='club records'!$G$37), "CR", " ")</f>
        <v xml:space="preserve"> </v>
      </c>
      <c r="AB50" s="6" t="str">
        <f>IF(AND(B50="shot 5", E50='club records'!$F$38, F50&gt;='club records'!$G$38), "CR", " ")</f>
        <v xml:space="preserve"> </v>
      </c>
      <c r="AC50" s="6" t="str">
        <f>IF(AND(B50="shot 6", E50='club records'!$F$39, F50&gt;='club records'!$G$39), "CR", " ")</f>
        <v xml:space="preserve"> </v>
      </c>
      <c r="AD50" s="6" t="str">
        <f>IF(AND(B50="shot 7.26", E50='club records'!$F$40, F50&gt;='club records'!$G$40), "CR", " ")</f>
        <v xml:space="preserve"> </v>
      </c>
      <c r="AE50" s="6" t="str">
        <f>IF(AND(B50="60H",OR(AND(E50='club records'!$J$1,F50&lt;='club records'!$K$1),AND(E50='club records'!$J$2,F50&lt;='club records'!$K$2),AND(E50='club records'!$J$3,F50&lt;='club records'!$K$3),AND(E50='club records'!$J$4,F50&lt;='club records'!$K$4),AND(E50='club records'!$J$5,F50&lt;='club records'!$K$5))),"CR"," ")</f>
        <v xml:space="preserve"> </v>
      </c>
      <c r="AF50" s="7" t="str">
        <f>IF(AND(B50="4x200", OR(AND(E50='club records'!$N$6, F50&lt;='club records'!$O$6), AND(E50='club records'!$N$7, F50&lt;='club records'!$O$7), AND(E50='club records'!$N$8, F50&lt;='club records'!$O$8), AND(E50='club records'!$N$9, F50&lt;='club records'!$O$9), AND(E50='club records'!$N$10, F50&lt;='club records'!$O$10))), "CR", " ")</f>
        <v xml:space="preserve"> </v>
      </c>
      <c r="AG50" s="7" t="str">
        <f>IF(AND(B50="4x300", AND(E50='club records'!$N$11, F50&lt;='club records'!$O$11)), "CR", " ")</f>
        <v xml:space="preserve"> </v>
      </c>
      <c r="AH50" s="7" t="str">
        <f>IF(AND(B50="4x400", OR(AND(E50='club records'!$N$12, F50&lt;='club records'!$O$12), AND(E50='club records'!$N$13, F50&lt;='club records'!$O$13), AND(E50='club records'!$N$14, F50&lt;='club records'!$O$14), AND(E50='club records'!$N$15, F50&lt;='club records'!$O$15))), "CR", " ")</f>
        <v xml:space="preserve"> </v>
      </c>
      <c r="AI50" s="7" t="str">
        <f>IF(AND(B50="pentathlon", OR(AND(E50='club records'!$N$21, F50&gt;='club records'!$O$21), AND(E50='club records'!$N$22, F50&gt;='club records'!$O$22),AND(E50='club records'!$N$23, F50&gt;='club records'!$O$23),AND(E50='club records'!$N$24, F50&gt;='club records'!$O$24))), "CR", " ")</f>
        <v xml:space="preserve"> </v>
      </c>
      <c r="AJ50" s="7" t="str">
        <f>IF(AND(B50="heptathlon", OR(AND(E50='club records'!$N$26, F50&gt;='club records'!$O$26), AND(E50='club records'!$N$27, F50&gt;='club records'!$O$27))), "CR", " ")</f>
        <v xml:space="preserve"> </v>
      </c>
    </row>
    <row r="51" spans="1:36" ht="14.5" x14ac:dyDescent="0.35">
      <c r="A51" s="1" t="str">
        <f>E51</f>
        <v>U15</v>
      </c>
      <c r="B51" s="2">
        <v>800</v>
      </c>
      <c r="C51" s="1" t="s">
        <v>118</v>
      </c>
      <c r="D51" s="1" t="s">
        <v>140</v>
      </c>
      <c r="E51" s="11" t="s">
        <v>11</v>
      </c>
      <c r="F51" s="13" t="s">
        <v>357</v>
      </c>
      <c r="G51" s="17">
        <v>43848</v>
      </c>
      <c r="H51" s="1" t="s">
        <v>316</v>
      </c>
      <c r="I51" s="1" t="s">
        <v>352</v>
      </c>
      <c r="J51" s="7" t="str">
        <f>IF(OR(K51="CR", L51="CR", M51="CR", N51="CR", O51="CR", P51="CR", Q51="CR", R51="CR", S51="CR", T51="CR",U51="CR", V51="CR", W51="CR", X51="CR", Y51="CR", Z51="CR", AA51="CR", AB51="CR", AC51="CR", AD51="CR", AE51="CR", AF51="CR", AG51="CR", AH51="CR", AI51="CR", AJ51="CR"), "***CLUB RECORD***", "")</f>
        <v/>
      </c>
      <c r="K51" s="7" t="str">
        <f>IF(AND(B51=60, OR(AND(E51='club records'!$B$6, F51&lt;='club records'!$C$6), AND(E51='club records'!$B$7, F51&lt;='club records'!$C$7), AND(E51='club records'!$B$8, F51&lt;='club records'!$C$8), AND(E51='club records'!$B$9, F51&lt;='club records'!$C$9), AND(E51='club records'!$B$10, F51&lt;='club records'!$C$10))), "CR", " ")</f>
        <v xml:space="preserve"> </v>
      </c>
      <c r="L51" s="7" t="str">
        <f>IF(AND(B51=200, OR(AND(E51='club records'!$B$11, F51&lt;='club records'!$C$11), AND(E51='club records'!$B$12, F51&lt;='club records'!$C$12), AND(E51='club records'!$B$13, F51&lt;='club records'!$C$13), AND(E51='club records'!$B$14, F51&lt;='club records'!$C$14), AND(E51='club records'!$B$15, F51&lt;='club records'!$C$15))), "CR", " ")</f>
        <v xml:space="preserve"> </v>
      </c>
      <c r="M51" s="7" t="str">
        <f>IF(AND(B51=300, OR(AND(E51='club records'!$B$5, F51&lt;='club records'!$C$5), AND(E51='club records'!$B$16, F51&lt;='club records'!$C$16), AND(E51='club records'!$B$17, F51&lt;='club records'!$C$17))), "CR", " ")</f>
        <v xml:space="preserve"> </v>
      </c>
      <c r="N51" s="7" t="str">
        <f>IF(AND(B51=400, OR(AND(E51='club records'!$B$18, F51&lt;='club records'!$C$18), AND(E51='club records'!$B$19, F51&lt;='club records'!$C$19), AND(E51='club records'!$B$20, F51&lt;='club records'!$C$20), AND(E51='club records'!$B$21, F51&lt;='club records'!$C$21))), "CR", " ")</f>
        <v xml:space="preserve"> </v>
      </c>
      <c r="O51" s="7" t="str">
        <f>IF(AND(B51=800, OR(AND(E51='club records'!$B$22, F51&lt;='club records'!$C$22), AND(E51='club records'!$B$23, F51&lt;='club records'!$C$23), AND(E51='club records'!$B$24, F51&lt;='club records'!$C$24), AND(E51='club records'!$B$25, F51&lt;='club records'!$C$25), AND(E51='club records'!$B$26, F51&lt;='club records'!$C$26))), "CR", " ")</f>
        <v xml:space="preserve"> </v>
      </c>
      <c r="P51" s="7" t="str">
        <f>IF(AND(B51=1000, OR(AND(E51='club records'!$B$27, F51&lt;='club records'!$C$27), AND(E51='club records'!$B$28, F51&lt;='club records'!$C$28))), "CR", " ")</f>
        <v xml:space="preserve"> </v>
      </c>
      <c r="Q51" s="7" t="str">
        <f>IF(AND(B51=1500, OR(AND(E51='club records'!$B$29, F51&lt;='club records'!$C$29), AND(E51='club records'!$B$30, F51&lt;='club records'!$C$30), AND(E51='club records'!$B$31, F51&lt;='club records'!$C$31), AND(E51='club records'!$B$32, F51&lt;='club records'!$C$32), AND(E51='club records'!$B$33, F51&lt;='club records'!$C$33))), "CR", " ")</f>
        <v xml:space="preserve"> </v>
      </c>
      <c r="R51" s="7" t="str">
        <f>IF(AND(B51="1600 (Mile)",OR(AND(E51='club records'!$B$34,F51&lt;='club records'!$C$34),AND(E51='club records'!$B$35,F51&lt;='club records'!$C$35),AND(E51='club records'!$B$36,F51&lt;='club records'!$C$36),AND(E51='club records'!$B$37,F51&lt;='club records'!$C$37))),"CR"," ")</f>
        <v xml:space="preserve"> </v>
      </c>
      <c r="S51" s="7" t="str">
        <f>IF(AND(B51=3000, OR(AND(E51='club records'!$B$38, F51&lt;='club records'!$C$38), AND(E51='club records'!$B$39, F51&lt;='club records'!$C$39), AND(E51='club records'!$B$40, F51&lt;='club records'!$C$40), AND(E51='club records'!$B$41, F51&lt;='club records'!$C$41))), "CR", " ")</f>
        <v xml:space="preserve"> </v>
      </c>
      <c r="T51" s="7" t="str">
        <f>IF(AND(B51=5000, OR(AND(E51='club records'!$B$42, F51&lt;='club records'!$C$42), AND(E51='club records'!$B$43, F51&lt;='club records'!$C$43))), "CR", " ")</f>
        <v xml:space="preserve"> </v>
      </c>
      <c r="U51" s="6" t="str">
        <f>IF(AND(B51=10000, OR(AND(E51='club records'!$B$44, F51&lt;='club records'!$C$44), AND(E51='club records'!$B$45, F51&lt;='club records'!$C$45))), "CR", " ")</f>
        <v xml:space="preserve"> </v>
      </c>
      <c r="V51" s="6" t="str">
        <f>IF(AND(B51="high jump", OR(AND(E51='club records'!$F$1, F51&gt;='club records'!$G$1), AND(E51='club records'!$F$2, F51&gt;='club records'!$G$2), AND(E51='club records'!$F$3, F51&gt;='club records'!$G$3), AND(E51='club records'!$F$4, F51&gt;='club records'!$G$4), AND(E51='club records'!$F$5, F51&gt;='club records'!$G$5))), "CR", " ")</f>
        <v xml:space="preserve"> </v>
      </c>
      <c r="W51" s="6" t="str">
        <f>IF(AND(B51="long jump", OR(AND(E51='club records'!$F$6, F51&gt;='club records'!$G$6), AND(E51='club records'!$F$7, F51&gt;='club records'!$G$7), AND(E51='club records'!$F$8, F51&gt;='club records'!$G$8), AND(E51='club records'!$F$9, F51&gt;='club records'!$G$9), AND(E51='club records'!$F$10, F51&gt;='club records'!$G$10))), "CR", " ")</f>
        <v xml:space="preserve"> </v>
      </c>
      <c r="X51" s="6" t="str">
        <f>IF(AND(B51="triple jump", OR(AND(E51='club records'!$F$11, F51&gt;='club records'!$G$11), AND(E51='club records'!$F$12, F51&gt;='club records'!$G$12), AND(E51='club records'!$F$13, F51&gt;='club records'!$G$13), AND(E51='club records'!$F$14, F51&gt;='club records'!$G$14), AND(E51='club records'!$F$15, F51&gt;='club records'!$G$15))), "CR", " ")</f>
        <v xml:space="preserve"> </v>
      </c>
      <c r="Y51" s="6" t="str">
        <f>IF(AND(B51="pole vault", OR(AND(E51='club records'!$F$16, F51&gt;='club records'!$G$16), AND(E51='club records'!$F$17, F51&gt;='club records'!$G$17), AND(E51='club records'!$F$18, F51&gt;='club records'!$G$18), AND(E51='club records'!$F$19, F51&gt;='club records'!$G$19), AND(E51='club records'!$F$20, F51&gt;='club records'!$G$20))), "CR", " ")</f>
        <v xml:space="preserve"> </v>
      </c>
      <c r="Z51" s="6" t="str">
        <f>IF(AND(B51="shot 3", E51='club records'!$F$36, F51&gt;='club records'!$G$36), "CR", " ")</f>
        <v xml:space="preserve"> </v>
      </c>
      <c r="AA51" s="6" t="str">
        <f>IF(AND(B51="shot 4", E51='club records'!$F$37, F51&gt;='club records'!$G$37), "CR", " ")</f>
        <v xml:space="preserve"> </v>
      </c>
      <c r="AB51" s="6" t="str">
        <f>IF(AND(B51="shot 5", E51='club records'!$F$38, F51&gt;='club records'!$G$38), "CR", " ")</f>
        <v xml:space="preserve"> </v>
      </c>
      <c r="AC51" s="6" t="str">
        <f>IF(AND(B51="shot 6", E51='club records'!$F$39, F51&gt;='club records'!$G$39), "CR", " ")</f>
        <v xml:space="preserve"> </v>
      </c>
      <c r="AD51" s="6" t="str">
        <f>IF(AND(B51="shot 7.26", E51='club records'!$F$40, F51&gt;='club records'!$G$40), "CR", " ")</f>
        <v xml:space="preserve"> </v>
      </c>
      <c r="AE51" s="6" t="str">
        <f>IF(AND(B51="60H",OR(AND(E51='club records'!$J$1,F51&lt;='club records'!$K$1),AND(E51='club records'!$J$2,F51&lt;='club records'!$K$2),AND(E51='club records'!$J$3,F51&lt;='club records'!$K$3),AND(E51='club records'!$J$4,F51&lt;='club records'!$K$4),AND(E51='club records'!$J$5,F51&lt;='club records'!$K$5))),"CR"," ")</f>
        <v xml:space="preserve"> </v>
      </c>
      <c r="AF51" s="7" t="str">
        <f>IF(AND(B51="4x200", OR(AND(E51='club records'!$N$6, F51&lt;='club records'!$O$6), AND(E51='club records'!$N$7, F51&lt;='club records'!$O$7), AND(E51='club records'!$N$8, F51&lt;='club records'!$O$8), AND(E51='club records'!$N$9, F51&lt;='club records'!$O$9), AND(E51='club records'!$N$10, F51&lt;='club records'!$O$10))), "CR", " ")</f>
        <v xml:space="preserve"> </v>
      </c>
      <c r="AG51" s="7" t="str">
        <f>IF(AND(B51="4x300", AND(E51='club records'!$N$11, F51&lt;='club records'!$O$11)), "CR", " ")</f>
        <v xml:space="preserve"> </v>
      </c>
      <c r="AH51" s="7" t="str">
        <f>IF(AND(B51="4x400", OR(AND(E51='club records'!$N$12, F51&lt;='club records'!$O$12), AND(E51='club records'!$N$13, F51&lt;='club records'!$O$13), AND(E51='club records'!$N$14, F51&lt;='club records'!$O$14), AND(E51='club records'!$N$15, F51&lt;='club records'!$O$15))), "CR", " ")</f>
        <v xml:space="preserve"> </v>
      </c>
      <c r="AI51" s="7" t="str">
        <f>IF(AND(B51="pentathlon", OR(AND(E51='club records'!$N$21, F51&gt;='club records'!$O$21), AND(E51='club records'!$N$22, F51&gt;='club records'!$O$22),AND(E51='club records'!$N$23, F51&gt;='club records'!$O$23),AND(E51='club records'!$N$24, F51&gt;='club records'!$O$24))), "CR", " ")</f>
        <v xml:space="preserve"> </v>
      </c>
      <c r="AJ51" s="7" t="str">
        <f>IF(AND(B51="heptathlon", OR(AND(E51='club records'!$N$26, F51&gt;='club records'!$O$26), AND(E51='club records'!$N$27, F51&gt;='club records'!$O$27))), "CR", " ")</f>
        <v xml:space="preserve"> </v>
      </c>
    </row>
    <row r="52" spans="1:36" ht="14.5" x14ac:dyDescent="0.35">
      <c r="B52" s="2">
        <v>1000</v>
      </c>
      <c r="C52" s="1" t="s">
        <v>51</v>
      </c>
      <c r="D52" s="1" t="s">
        <v>52</v>
      </c>
      <c r="E52" s="11" t="s">
        <v>10</v>
      </c>
      <c r="F52" s="13" t="s">
        <v>345</v>
      </c>
      <c r="G52" s="16" t="s">
        <v>341</v>
      </c>
      <c r="H52" s="1" t="s">
        <v>342</v>
      </c>
      <c r="I52" s="1" t="s">
        <v>343</v>
      </c>
    </row>
    <row r="53" spans="1:36" ht="14.5" x14ac:dyDescent="0.35">
      <c r="B53" s="2">
        <v>1000</v>
      </c>
      <c r="C53" s="1" t="s">
        <v>41</v>
      </c>
      <c r="D53" s="1" t="s">
        <v>50</v>
      </c>
      <c r="E53" s="11" t="s">
        <v>12</v>
      </c>
      <c r="F53" s="13" t="s">
        <v>344</v>
      </c>
      <c r="G53" s="16" t="s">
        <v>341</v>
      </c>
      <c r="H53" s="1" t="s">
        <v>342</v>
      </c>
      <c r="I53" s="1" t="s">
        <v>343</v>
      </c>
    </row>
    <row r="54" spans="1:36" ht="14.5" x14ac:dyDescent="0.35">
      <c r="A54" s="1" t="str">
        <f>E54</f>
        <v>U17</v>
      </c>
      <c r="B54" s="2">
        <v>1500</v>
      </c>
      <c r="C54" s="1" t="s">
        <v>56</v>
      </c>
      <c r="D54" s="1" t="s">
        <v>255</v>
      </c>
      <c r="E54" s="11" t="s">
        <v>14</v>
      </c>
      <c r="F54" s="13" t="s">
        <v>359</v>
      </c>
      <c r="G54" s="17">
        <v>43848</v>
      </c>
      <c r="H54" s="1" t="s">
        <v>316</v>
      </c>
      <c r="I54" s="1" t="s">
        <v>352</v>
      </c>
      <c r="J54" s="7" t="str">
        <f>IF(OR(K54="CR", L54="CR", M54="CR", N54="CR", O54="CR", P54="CR", Q54="CR", R54="CR", S54="CR", T54="CR",U54="CR", V54="CR", W54="CR", X54="CR", Y54="CR", Z54="CR", AA54="CR", AB54="CR", AC54="CR", AD54="CR", AE54="CR", AF54="CR", AG54="CR", AH54="CR", AI54="CR", AJ54="CR"), "***CLUB RECORD***", "")</f>
        <v/>
      </c>
      <c r="K54" s="7" t="str">
        <f>IF(AND(B54=60, OR(AND(E54='club records'!$B$6, F54&lt;='club records'!$C$6), AND(E54='club records'!$B$7, F54&lt;='club records'!$C$7), AND(E54='club records'!$B$8, F54&lt;='club records'!$C$8), AND(E54='club records'!$B$9, F54&lt;='club records'!$C$9), AND(E54='club records'!$B$10, F54&lt;='club records'!$C$10))), "CR", " ")</f>
        <v xml:space="preserve"> </v>
      </c>
      <c r="L54" s="7" t="str">
        <f>IF(AND(B54=200, OR(AND(E54='club records'!$B$11, F54&lt;='club records'!$C$11), AND(E54='club records'!$B$12, F54&lt;='club records'!$C$12), AND(E54='club records'!$B$13, F54&lt;='club records'!$C$13), AND(E54='club records'!$B$14, F54&lt;='club records'!$C$14), AND(E54='club records'!$B$15, F54&lt;='club records'!$C$15))), "CR", " ")</f>
        <v xml:space="preserve"> </v>
      </c>
      <c r="M54" s="7" t="str">
        <f>IF(AND(B54=300, OR(AND(E54='club records'!$B$5, F54&lt;='club records'!$C$5), AND(E54='club records'!$B$16, F54&lt;='club records'!$C$16), AND(E54='club records'!$B$17, F54&lt;='club records'!$C$17))), "CR", " ")</f>
        <v xml:space="preserve"> </v>
      </c>
      <c r="N54" s="7" t="str">
        <f>IF(AND(B54=400, OR(AND(E54='club records'!$B$18, F54&lt;='club records'!$C$18), AND(E54='club records'!$B$19, F54&lt;='club records'!$C$19), AND(E54='club records'!$B$20, F54&lt;='club records'!$C$20), AND(E54='club records'!$B$21, F54&lt;='club records'!$C$21))), "CR", " ")</f>
        <v xml:space="preserve"> </v>
      </c>
      <c r="O54" s="7" t="str">
        <f>IF(AND(B54=800, OR(AND(E54='club records'!$B$22, F54&lt;='club records'!$C$22), AND(E54='club records'!$B$23, F54&lt;='club records'!$C$23), AND(E54='club records'!$B$24, F54&lt;='club records'!$C$24), AND(E54='club records'!$B$25, F54&lt;='club records'!$C$25), AND(E54='club records'!$B$26, F54&lt;='club records'!$C$26))), "CR", " ")</f>
        <v xml:space="preserve"> </v>
      </c>
      <c r="P54" s="7" t="str">
        <f>IF(AND(B54=1000, OR(AND(E54='club records'!$B$27, F54&lt;='club records'!$C$27), AND(E54='club records'!$B$28, F54&lt;='club records'!$C$28))), "CR", " ")</f>
        <v xml:space="preserve"> </v>
      </c>
      <c r="Q54" s="7" t="str">
        <f>IF(AND(B54=1500, OR(AND(E54='club records'!$B$29, F54&lt;='club records'!$C$29), AND(E54='club records'!$B$30, F54&lt;='club records'!$C$30), AND(E54='club records'!$B$31, F54&lt;='club records'!$C$31), AND(E54='club records'!$B$32, F54&lt;='club records'!$C$32), AND(E54='club records'!$B$33, F54&lt;='club records'!$C$33))), "CR", " ")</f>
        <v xml:space="preserve"> </v>
      </c>
      <c r="R54" s="7" t="str">
        <f>IF(AND(B54="1600 (Mile)",OR(AND(E54='club records'!$B$34,F54&lt;='club records'!$C$34),AND(E54='club records'!$B$35,F54&lt;='club records'!$C$35),AND(E54='club records'!$B$36,F54&lt;='club records'!$C$36),AND(E54='club records'!$B$37,F54&lt;='club records'!$C$37))),"CR"," ")</f>
        <v xml:space="preserve"> </v>
      </c>
      <c r="S54" s="7" t="str">
        <f>IF(AND(B54=3000, OR(AND(E54='club records'!$B$38, F54&lt;='club records'!$C$38), AND(E54='club records'!$B$39, F54&lt;='club records'!$C$39), AND(E54='club records'!$B$40, F54&lt;='club records'!$C$40), AND(E54='club records'!$B$41, F54&lt;='club records'!$C$41))), "CR", " ")</f>
        <v xml:space="preserve"> </v>
      </c>
      <c r="T54" s="7" t="str">
        <f>IF(AND(B54=5000, OR(AND(E54='club records'!$B$42, F54&lt;='club records'!$C$42), AND(E54='club records'!$B$43, F54&lt;='club records'!$C$43))), "CR", " ")</f>
        <v xml:space="preserve"> </v>
      </c>
      <c r="U54" s="6" t="str">
        <f>IF(AND(B54=10000, OR(AND(E54='club records'!$B$44, F54&lt;='club records'!$C$44), AND(E54='club records'!$B$45, F54&lt;='club records'!$C$45))), "CR", " ")</f>
        <v xml:space="preserve"> </v>
      </c>
      <c r="V54" s="6" t="str">
        <f>IF(AND(B54="high jump", OR(AND(E54='club records'!$F$1, F54&gt;='club records'!$G$1), AND(E54='club records'!$F$2, F54&gt;='club records'!$G$2), AND(E54='club records'!$F$3, F54&gt;='club records'!$G$3), AND(E54='club records'!$F$4, F54&gt;='club records'!$G$4), AND(E54='club records'!$F$5, F54&gt;='club records'!$G$5))), "CR", " ")</f>
        <v xml:space="preserve"> </v>
      </c>
      <c r="W54" s="6" t="str">
        <f>IF(AND(B54="long jump", OR(AND(E54='club records'!$F$6, F54&gt;='club records'!$G$6), AND(E54='club records'!$F$7, F54&gt;='club records'!$G$7), AND(E54='club records'!$F$8, F54&gt;='club records'!$G$8), AND(E54='club records'!$F$9, F54&gt;='club records'!$G$9), AND(E54='club records'!$F$10, F54&gt;='club records'!$G$10))), "CR", " ")</f>
        <v xml:space="preserve"> </v>
      </c>
      <c r="X54" s="6" t="str">
        <f>IF(AND(B54="triple jump", OR(AND(E54='club records'!$F$11, F54&gt;='club records'!$G$11), AND(E54='club records'!$F$12, F54&gt;='club records'!$G$12), AND(E54='club records'!$F$13, F54&gt;='club records'!$G$13), AND(E54='club records'!$F$14, F54&gt;='club records'!$G$14), AND(E54='club records'!$F$15, F54&gt;='club records'!$G$15))), "CR", " ")</f>
        <v xml:space="preserve"> </v>
      </c>
      <c r="Y54" s="6" t="str">
        <f>IF(AND(B54="pole vault", OR(AND(E54='club records'!$F$16, F54&gt;='club records'!$G$16), AND(E54='club records'!$F$17, F54&gt;='club records'!$G$17), AND(E54='club records'!$F$18, F54&gt;='club records'!$G$18), AND(E54='club records'!$F$19, F54&gt;='club records'!$G$19), AND(E54='club records'!$F$20, F54&gt;='club records'!$G$20))), "CR", " ")</f>
        <v xml:space="preserve"> </v>
      </c>
      <c r="Z54" s="6" t="str">
        <f>IF(AND(B54="shot 3", E54='club records'!$F$36, F54&gt;='club records'!$G$36), "CR", " ")</f>
        <v xml:space="preserve"> </v>
      </c>
      <c r="AA54" s="6" t="str">
        <f>IF(AND(B54="shot 4", E54='club records'!$F$37, F54&gt;='club records'!$G$37), "CR", " ")</f>
        <v xml:space="preserve"> </v>
      </c>
      <c r="AB54" s="6" t="str">
        <f>IF(AND(B54="shot 5", E54='club records'!$F$38, F54&gt;='club records'!$G$38), "CR", " ")</f>
        <v xml:space="preserve"> </v>
      </c>
      <c r="AC54" s="6" t="str">
        <f>IF(AND(B54="shot 6", E54='club records'!$F$39, F54&gt;='club records'!$G$39), "CR", " ")</f>
        <v xml:space="preserve"> </v>
      </c>
      <c r="AD54" s="6" t="str">
        <f>IF(AND(B54="shot 7.26", E54='club records'!$F$40, F54&gt;='club records'!$G$40), "CR", " ")</f>
        <v xml:space="preserve"> </v>
      </c>
      <c r="AE54" s="6" t="str">
        <f>IF(AND(B54="60H",OR(AND(E54='club records'!$J$1,F54&lt;='club records'!$K$1),AND(E54='club records'!$J$2,F54&lt;='club records'!$K$2),AND(E54='club records'!$J$3,F54&lt;='club records'!$K$3),AND(E54='club records'!$J$4,F54&lt;='club records'!$K$4),AND(E54='club records'!$J$5,F54&lt;='club records'!$K$5))),"CR"," ")</f>
        <v xml:space="preserve"> </v>
      </c>
      <c r="AF54" s="7" t="str">
        <f>IF(AND(B54="4x200", OR(AND(E54='club records'!$N$6, F54&lt;='club records'!$O$6), AND(E54='club records'!$N$7, F54&lt;='club records'!$O$7), AND(E54='club records'!$N$8, F54&lt;='club records'!$O$8), AND(E54='club records'!$N$9, F54&lt;='club records'!$O$9), AND(E54='club records'!$N$10, F54&lt;='club records'!$O$10))), "CR", " ")</f>
        <v xml:space="preserve"> </v>
      </c>
      <c r="AG54" s="7" t="str">
        <f>IF(AND(B54="4x300", AND(E54='club records'!$N$11, F54&lt;='club records'!$O$11)), "CR", " ")</f>
        <v xml:space="preserve"> </v>
      </c>
      <c r="AH54" s="7" t="str">
        <f>IF(AND(B54="4x400", OR(AND(E54='club records'!$N$12, F54&lt;='club records'!$O$12), AND(E54='club records'!$N$13, F54&lt;='club records'!$O$13), AND(E54='club records'!$N$14, F54&lt;='club records'!$O$14), AND(E54='club records'!$N$15, F54&lt;='club records'!$O$15))), "CR", " ")</f>
        <v xml:space="preserve"> </v>
      </c>
      <c r="AI54" s="7" t="str">
        <f>IF(AND(B54="pentathlon", OR(AND(E54='club records'!$N$21, F54&gt;='club records'!$O$21), AND(E54='club records'!$N$22, F54&gt;='club records'!$O$22),AND(E54='club records'!$N$23, F54&gt;='club records'!$O$23),AND(E54='club records'!$N$24, F54&gt;='club records'!$O$24))), "CR", " ")</f>
        <v xml:space="preserve"> </v>
      </c>
      <c r="AJ54" s="7" t="str">
        <f>IF(AND(B54="heptathlon", OR(AND(E54='club records'!$N$26, F54&gt;='club records'!$O$26), AND(E54='club records'!$N$27, F54&gt;='club records'!$O$27))), "CR", " ")</f>
        <v xml:space="preserve"> </v>
      </c>
    </row>
    <row r="55" spans="1:36" ht="14.5" x14ac:dyDescent="0.35">
      <c r="A55" s="1" t="s">
        <v>296</v>
      </c>
      <c r="B55" s="2">
        <v>3000</v>
      </c>
      <c r="C55" s="1" t="s">
        <v>35</v>
      </c>
      <c r="D55" s="1" t="s">
        <v>256</v>
      </c>
      <c r="E55" s="11" t="s">
        <v>10</v>
      </c>
      <c r="F55" s="12" t="s">
        <v>347</v>
      </c>
      <c r="G55" s="17">
        <v>43833</v>
      </c>
      <c r="H55" s="2" t="s">
        <v>316</v>
      </c>
      <c r="I55" s="2" t="s">
        <v>346</v>
      </c>
      <c r="J55" s="7" t="str">
        <f>IF(OR(K55="CR", L55="CR", M55="CR", N55="CR", O55="CR", P55="CR", Q55="CR", R55="CR", S55="CR", T55="CR",U55="CR", V55="CR", W55="CR", X55="CR", Y55="CR", Z55="CR", AA55="CR", AB55="CR", AC55="CR", AD55="CR", AE55="CR", AF55="CR", AG55="CR", AH55="CR", AI55="CR", AJ55="CR"), "***CLUB RECORD***", "")</f>
        <v/>
      </c>
      <c r="K55" s="7" t="str">
        <f>IF(AND(B55=60, OR(AND(E55='club records'!$B$6, F55&lt;='club records'!$C$6), AND(E55='club records'!$B$7, F55&lt;='club records'!$C$7), AND(E55='club records'!$B$8, F55&lt;='club records'!$C$8), AND(E55='club records'!$B$9, F55&lt;='club records'!$C$9), AND(E55='club records'!$B$10, F55&lt;='club records'!$C$10))), "CR", " ")</f>
        <v xml:space="preserve"> </v>
      </c>
      <c r="L55" s="7" t="str">
        <f>IF(AND(B55=200, OR(AND(E55='club records'!$B$11, F55&lt;='club records'!$C$11), AND(E55='club records'!$B$12, F55&lt;='club records'!$C$12), AND(E55='club records'!$B$13, F55&lt;='club records'!$C$13), AND(E55='club records'!$B$14, F55&lt;='club records'!$C$14), AND(E55='club records'!$B$15, F55&lt;='club records'!$C$15))), "CR", " ")</f>
        <v xml:space="preserve"> </v>
      </c>
      <c r="M55" s="7" t="str">
        <f>IF(AND(B55=300, OR(AND(E55='club records'!$B$5, F55&lt;='club records'!$C$5), AND(E55='club records'!$B$16, F55&lt;='club records'!$C$16), AND(E55='club records'!$B$17, F55&lt;='club records'!$C$17))), "CR", " ")</f>
        <v xml:space="preserve"> </v>
      </c>
      <c r="N55" s="7" t="str">
        <f>IF(AND(B55=400, OR(AND(E55='club records'!$B$18, F55&lt;='club records'!$C$18), AND(E55='club records'!$B$19, F55&lt;='club records'!$C$19), AND(E55='club records'!$B$20, F55&lt;='club records'!$C$20), AND(E55='club records'!$B$21, F55&lt;='club records'!$C$21))), "CR", " ")</f>
        <v xml:space="preserve"> </v>
      </c>
      <c r="O55" s="7" t="str">
        <f>IF(AND(B55=800, OR(AND(E55='club records'!$B$22, F55&lt;='club records'!$C$22), AND(E55='club records'!$B$23, F55&lt;='club records'!$C$23), AND(E55='club records'!$B$24, F55&lt;='club records'!$C$24), AND(E55='club records'!$B$25, F55&lt;='club records'!$C$25), AND(E55='club records'!$B$26, F55&lt;='club records'!$C$26))), "CR", " ")</f>
        <v xml:space="preserve"> </v>
      </c>
      <c r="P55" s="7" t="str">
        <f>IF(AND(B55=1000, OR(AND(E55='club records'!$B$27, F55&lt;='club records'!$C$27), AND(E55='club records'!$B$28, F55&lt;='club records'!$C$28))), "CR", " ")</f>
        <v xml:space="preserve"> </v>
      </c>
      <c r="Q55" s="7" t="str">
        <f>IF(AND(B55=1500, OR(AND(E55='club records'!$B$29, F55&lt;='club records'!$C$29), AND(E55='club records'!$B$30, F55&lt;='club records'!$C$30), AND(E55='club records'!$B$31, F55&lt;='club records'!$C$31), AND(E55='club records'!$B$32, F55&lt;='club records'!$C$32), AND(E55='club records'!$B$33, F55&lt;='club records'!$C$33))), "CR", " ")</f>
        <v xml:space="preserve"> </v>
      </c>
      <c r="R55" s="7" t="str">
        <f>IF(AND(B55="1600 (Mile)",OR(AND(E55='club records'!$B$34,F55&lt;='club records'!$C$34),AND(E55='club records'!$B$35,F55&lt;='club records'!$C$35),AND(E55='club records'!$B$36,F55&lt;='club records'!$C$36),AND(E55='club records'!$B$37,F55&lt;='club records'!$C$37))),"CR"," ")</f>
        <v xml:space="preserve"> </v>
      </c>
      <c r="S55" s="7" t="str">
        <f>IF(AND(B55=3000, OR(AND(E55='club records'!$B$38, F55&lt;='club records'!$C$38), AND(E55='club records'!$B$39, F55&lt;='club records'!$C$39), AND(E55='club records'!$B$40, F55&lt;='club records'!$C$40), AND(E55='club records'!$B$41, F55&lt;='club records'!$C$41))), "CR", " ")</f>
        <v xml:space="preserve"> </v>
      </c>
      <c r="T55" s="7" t="str">
        <f>IF(AND(B55=5000, OR(AND(E55='club records'!$B$42, F55&lt;='club records'!$C$42), AND(E55='club records'!$B$43, F55&lt;='club records'!$C$43))), "CR", " ")</f>
        <v xml:space="preserve"> </v>
      </c>
      <c r="U55" s="6" t="str">
        <f>IF(AND(B55=10000, OR(AND(E55='club records'!$B$44, F55&lt;='club records'!$C$44), AND(E55='club records'!$B$45, F55&lt;='club records'!$C$45))), "CR", " ")</f>
        <v xml:space="preserve"> </v>
      </c>
      <c r="V55" s="6" t="str">
        <f>IF(AND(B55="high jump", OR(AND(E55='club records'!$F$1, F55&gt;='club records'!$G$1), AND(E55='club records'!$F$2, F55&gt;='club records'!$G$2), AND(E55='club records'!$F$3, F55&gt;='club records'!$G$3), AND(E55='club records'!$F$4, F55&gt;='club records'!$G$4), AND(E55='club records'!$F$5, F55&gt;='club records'!$G$5))), "CR", " ")</f>
        <v xml:space="preserve"> </v>
      </c>
      <c r="W55" s="6" t="str">
        <f>IF(AND(B55="long jump", OR(AND(E55='club records'!$F$6, F55&gt;='club records'!$G$6), AND(E55='club records'!$F$7, F55&gt;='club records'!$G$7), AND(E55='club records'!$F$8, F55&gt;='club records'!$G$8), AND(E55='club records'!$F$9, F55&gt;='club records'!$G$9), AND(E55='club records'!$F$10, F55&gt;='club records'!$G$10))), "CR", " ")</f>
        <v xml:space="preserve"> </v>
      </c>
      <c r="X55" s="6" t="str">
        <f>IF(AND(B55="triple jump", OR(AND(E55='club records'!$F$11, F55&gt;='club records'!$G$11), AND(E55='club records'!$F$12, F55&gt;='club records'!$G$12), AND(E55='club records'!$F$13, F55&gt;='club records'!$G$13), AND(E55='club records'!$F$14, F55&gt;='club records'!$G$14), AND(E55='club records'!$F$15, F55&gt;='club records'!$G$15))), "CR", " ")</f>
        <v xml:space="preserve"> </v>
      </c>
      <c r="Y55" s="6" t="str">
        <f>IF(AND(B55="pole vault", OR(AND(E55='club records'!$F$16, F55&gt;='club records'!$G$16), AND(E55='club records'!$F$17, F55&gt;='club records'!$G$17), AND(E55='club records'!$F$18, F55&gt;='club records'!$G$18), AND(E55='club records'!$F$19, F55&gt;='club records'!$G$19), AND(E55='club records'!$F$20, F55&gt;='club records'!$G$20))), "CR", " ")</f>
        <v xml:space="preserve"> </v>
      </c>
      <c r="Z55" s="6" t="str">
        <f>IF(AND(B55="shot 3", E55='club records'!$F$36, F55&gt;='club records'!$G$36), "CR", " ")</f>
        <v xml:space="preserve"> </v>
      </c>
      <c r="AA55" s="6" t="str">
        <f>IF(AND(B55="shot 4", E55='club records'!$F$37, F55&gt;='club records'!$G$37), "CR", " ")</f>
        <v xml:space="preserve"> </v>
      </c>
      <c r="AB55" s="6" t="str">
        <f>IF(AND(B55="shot 5", E55='club records'!$F$38, F55&gt;='club records'!$G$38), "CR", " ")</f>
        <v xml:space="preserve"> </v>
      </c>
      <c r="AC55" s="6" t="str">
        <f>IF(AND(B55="shot 6", E55='club records'!$F$39, F55&gt;='club records'!$G$39), "CR", " ")</f>
        <v xml:space="preserve"> </v>
      </c>
      <c r="AD55" s="6" t="str">
        <f>IF(AND(B55="shot 7.26", E55='club records'!$F$40, F55&gt;='club records'!$G$40), "CR", " ")</f>
        <v xml:space="preserve"> </v>
      </c>
      <c r="AE55" s="6" t="str">
        <f>IF(AND(B55="60H",OR(AND(E55='club records'!$J$1,F55&lt;='club records'!$K$1),AND(E55='club records'!$J$2,F55&lt;='club records'!$K$2),AND(E55='club records'!$J$3,F55&lt;='club records'!$K$3),AND(E55='club records'!$J$4,F55&lt;='club records'!$K$4),AND(E55='club records'!$J$5,F55&lt;='club records'!$K$5))),"CR"," ")</f>
        <v xml:space="preserve"> </v>
      </c>
      <c r="AF55" s="7" t="str">
        <f>IF(AND(B55="4x200", OR(AND(E55='club records'!$N$6, F55&lt;='club records'!$O$6), AND(E55='club records'!$N$7, F55&lt;='club records'!$O$7), AND(E55='club records'!$N$8, F55&lt;='club records'!$O$8), AND(E55='club records'!$N$9, F55&lt;='club records'!$O$9), AND(E55='club records'!$N$10, F55&lt;='club records'!$O$10))), "CR", " ")</f>
        <v xml:space="preserve"> </v>
      </c>
      <c r="AG55" s="7" t="str">
        <f>IF(AND(B55="4x300", AND(E55='club records'!$N$11, F55&lt;='club records'!$O$11)), "CR", " ")</f>
        <v xml:space="preserve"> </v>
      </c>
      <c r="AH55" s="7" t="str">
        <f>IF(AND(B55="4x400", OR(AND(E55='club records'!$N$12, F55&lt;='club records'!$O$12), AND(E55='club records'!$N$13, F55&lt;='club records'!$O$13), AND(E55='club records'!$N$14, F55&lt;='club records'!$O$14), AND(E55='club records'!$N$15, F55&lt;='club records'!$O$15))), "CR", " ")</f>
        <v xml:space="preserve"> </v>
      </c>
      <c r="AI55" s="7" t="str">
        <f>IF(AND(B55="pentathlon", OR(AND(E55='club records'!$N$21, F55&gt;='club records'!$O$21), AND(E55='club records'!$N$22, F55&gt;='club records'!$O$22),AND(E55='club records'!$N$23, F55&gt;='club records'!$O$23),AND(E55='club records'!$N$24, F55&gt;='club records'!$O$24))), "CR", " ")</f>
        <v xml:space="preserve"> </v>
      </c>
      <c r="AJ55" s="7" t="str">
        <f>IF(AND(B55="heptathlon", OR(AND(E55='club records'!$N$26, F55&gt;='club records'!$O$26), AND(E55='club records'!$N$27, F55&gt;='club records'!$O$27))), "CR", " ")</f>
        <v xml:space="preserve"> </v>
      </c>
    </row>
    <row r="56" spans="1:36" ht="14.5" x14ac:dyDescent="0.35">
      <c r="A56" s="1" t="s">
        <v>296</v>
      </c>
      <c r="B56" s="2">
        <v>3000</v>
      </c>
      <c r="C56" s="1" t="s">
        <v>92</v>
      </c>
      <c r="D56" s="1" t="s">
        <v>348</v>
      </c>
      <c r="E56" s="11" t="s">
        <v>10</v>
      </c>
      <c r="F56" s="12" t="s">
        <v>350</v>
      </c>
      <c r="G56" s="17">
        <v>43833</v>
      </c>
      <c r="H56" s="2" t="s">
        <v>316</v>
      </c>
      <c r="I56" s="2" t="s">
        <v>346</v>
      </c>
      <c r="J56" s="7" t="str">
        <f>IF(OR(K56="CR", L56="CR", M56="CR", N56="CR", O56="CR", P56="CR", Q56="CR", R56="CR", S56="CR", T56="CR",U56="CR", V56="CR", W56="CR", X56="CR", Y56="CR", Z56="CR", AA56="CR", AB56="CR", AC56="CR", AD56="CR", AE56="CR", AF56="CR", AG56="CR", AH56="CR", AI56="CR", AJ56="CR"), "***CLUB RECORD***", "")</f>
        <v/>
      </c>
      <c r="K56" s="7" t="str">
        <f>IF(AND(B56=60, OR(AND(E56='club records'!$B$6, F56&lt;='club records'!$C$6), AND(E56='club records'!$B$7, F56&lt;='club records'!$C$7), AND(E56='club records'!$B$8, F56&lt;='club records'!$C$8), AND(E56='club records'!$B$9, F56&lt;='club records'!$C$9), AND(E56='club records'!$B$10, F56&lt;='club records'!$C$10))), "CR", " ")</f>
        <v xml:space="preserve"> </v>
      </c>
      <c r="L56" s="7" t="str">
        <f>IF(AND(B56=200, OR(AND(E56='club records'!$B$11, F56&lt;='club records'!$C$11), AND(E56='club records'!$B$12, F56&lt;='club records'!$C$12), AND(E56='club records'!$B$13, F56&lt;='club records'!$C$13), AND(E56='club records'!$B$14, F56&lt;='club records'!$C$14), AND(E56='club records'!$B$15, F56&lt;='club records'!$C$15))), "CR", " ")</f>
        <v xml:space="preserve"> </v>
      </c>
      <c r="M56" s="7" t="str">
        <f>IF(AND(B56=300, OR(AND(E56='club records'!$B$5, F56&lt;='club records'!$C$5), AND(E56='club records'!$B$16, F56&lt;='club records'!$C$16), AND(E56='club records'!$B$17, F56&lt;='club records'!$C$17))), "CR", " ")</f>
        <v xml:space="preserve"> </v>
      </c>
      <c r="N56" s="7" t="str">
        <f>IF(AND(B56=400, OR(AND(E56='club records'!$B$18, F56&lt;='club records'!$C$18), AND(E56='club records'!$B$19, F56&lt;='club records'!$C$19), AND(E56='club records'!$B$20, F56&lt;='club records'!$C$20), AND(E56='club records'!$B$21, F56&lt;='club records'!$C$21))), "CR", " ")</f>
        <v xml:space="preserve"> </v>
      </c>
      <c r="O56" s="7" t="str">
        <f>IF(AND(B56=800, OR(AND(E56='club records'!$B$22, F56&lt;='club records'!$C$22), AND(E56='club records'!$B$23, F56&lt;='club records'!$C$23), AND(E56='club records'!$B$24, F56&lt;='club records'!$C$24), AND(E56='club records'!$B$25, F56&lt;='club records'!$C$25), AND(E56='club records'!$B$26, F56&lt;='club records'!$C$26))), "CR", " ")</f>
        <v xml:space="preserve"> </v>
      </c>
      <c r="P56" s="7" t="str">
        <f>IF(AND(B56=1000, OR(AND(E56='club records'!$B$27, F56&lt;='club records'!$C$27), AND(E56='club records'!$B$28, F56&lt;='club records'!$C$28))), "CR", " ")</f>
        <v xml:space="preserve"> </v>
      </c>
      <c r="Q56" s="7" t="str">
        <f>IF(AND(B56=1500, OR(AND(E56='club records'!$B$29, F56&lt;='club records'!$C$29), AND(E56='club records'!$B$30, F56&lt;='club records'!$C$30), AND(E56='club records'!$B$31, F56&lt;='club records'!$C$31), AND(E56='club records'!$B$32, F56&lt;='club records'!$C$32), AND(E56='club records'!$B$33, F56&lt;='club records'!$C$33))), "CR", " ")</f>
        <v xml:space="preserve"> </v>
      </c>
      <c r="R56" s="7" t="str">
        <f>IF(AND(B56="1600 (Mile)",OR(AND(E56='club records'!$B$34,F56&lt;='club records'!$C$34),AND(E56='club records'!$B$35,F56&lt;='club records'!$C$35),AND(E56='club records'!$B$36,F56&lt;='club records'!$C$36),AND(E56='club records'!$B$37,F56&lt;='club records'!$C$37))),"CR"," ")</f>
        <v xml:space="preserve"> </v>
      </c>
      <c r="S56" s="7" t="str">
        <f>IF(AND(B56=3000, OR(AND(E56='club records'!$B$38, F56&lt;='club records'!$C$38), AND(E56='club records'!$B$39, F56&lt;='club records'!$C$39), AND(E56='club records'!$B$40, F56&lt;='club records'!$C$40), AND(E56='club records'!$B$41, F56&lt;='club records'!$C$41))), "CR", " ")</f>
        <v xml:space="preserve"> </v>
      </c>
      <c r="T56" s="7" t="str">
        <f>IF(AND(B56=5000, OR(AND(E56='club records'!$B$42, F56&lt;='club records'!$C$42), AND(E56='club records'!$B$43, F56&lt;='club records'!$C$43))), "CR", " ")</f>
        <v xml:space="preserve"> </v>
      </c>
      <c r="U56" s="6" t="str">
        <f>IF(AND(B56=10000, OR(AND(E56='club records'!$B$44, F56&lt;='club records'!$C$44), AND(E56='club records'!$B$45, F56&lt;='club records'!$C$45))), "CR", " ")</f>
        <v xml:space="preserve"> </v>
      </c>
      <c r="V56" s="6" t="str">
        <f>IF(AND(B56="high jump", OR(AND(E56='club records'!$F$1, F56&gt;='club records'!$G$1), AND(E56='club records'!$F$2, F56&gt;='club records'!$G$2), AND(E56='club records'!$F$3, F56&gt;='club records'!$G$3), AND(E56='club records'!$F$4, F56&gt;='club records'!$G$4), AND(E56='club records'!$F$5, F56&gt;='club records'!$G$5))), "CR", " ")</f>
        <v xml:space="preserve"> </v>
      </c>
      <c r="W56" s="6" t="str">
        <f>IF(AND(B56="long jump", OR(AND(E56='club records'!$F$6, F56&gt;='club records'!$G$6), AND(E56='club records'!$F$7, F56&gt;='club records'!$G$7), AND(E56='club records'!$F$8, F56&gt;='club records'!$G$8), AND(E56='club records'!$F$9, F56&gt;='club records'!$G$9), AND(E56='club records'!$F$10, F56&gt;='club records'!$G$10))), "CR", " ")</f>
        <v xml:space="preserve"> </v>
      </c>
      <c r="X56" s="6" t="str">
        <f>IF(AND(B56="triple jump", OR(AND(E56='club records'!$F$11, F56&gt;='club records'!$G$11), AND(E56='club records'!$F$12, F56&gt;='club records'!$G$12), AND(E56='club records'!$F$13, F56&gt;='club records'!$G$13), AND(E56='club records'!$F$14, F56&gt;='club records'!$G$14), AND(E56='club records'!$F$15, F56&gt;='club records'!$G$15))), "CR", " ")</f>
        <v xml:space="preserve"> </v>
      </c>
      <c r="Y56" s="6" t="str">
        <f>IF(AND(B56="pole vault", OR(AND(E56='club records'!$F$16, F56&gt;='club records'!$G$16), AND(E56='club records'!$F$17, F56&gt;='club records'!$G$17), AND(E56='club records'!$F$18, F56&gt;='club records'!$G$18), AND(E56='club records'!$F$19, F56&gt;='club records'!$G$19), AND(E56='club records'!$F$20, F56&gt;='club records'!$G$20))), "CR", " ")</f>
        <v xml:space="preserve"> </v>
      </c>
      <c r="Z56" s="6" t="str">
        <f>IF(AND(B56="shot 3", E56='club records'!$F$36, F56&gt;='club records'!$G$36), "CR", " ")</f>
        <v xml:space="preserve"> </v>
      </c>
      <c r="AA56" s="6" t="str">
        <f>IF(AND(B56="shot 4", E56='club records'!$F$37, F56&gt;='club records'!$G$37), "CR", " ")</f>
        <v xml:space="preserve"> </v>
      </c>
      <c r="AB56" s="6" t="str">
        <f>IF(AND(B56="shot 5", E56='club records'!$F$38, F56&gt;='club records'!$G$38), "CR", " ")</f>
        <v xml:space="preserve"> </v>
      </c>
      <c r="AC56" s="6" t="str">
        <f>IF(AND(B56="shot 6", E56='club records'!$F$39, F56&gt;='club records'!$G$39), "CR", " ")</f>
        <v xml:space="preserve"> </v>
      </c>
      <c r="AD56" s="6" t="str">
        <f>IF(AND(B56="shot 7.26", E56='club records'!$F$40, F56&gt;='club records'!$G$40), "CR", " ")</f>
        <v xml:space="preserve"> </v>
      </c>
      <c r="AE56" s="6" t="str">
        <f>IF(AND(B56="60H",OR(AND(E56='club records'!$J$1,F56&lt;='club records'!$K$1),AND(E56='club records'!$J$2,F56&lt;='club records'!$K$2),AND(E56='club records'!$J$3,F56&lt;='club records'!$K$3),AND(E56='club records'!$J$4,F56&lt;='club records'!$K$4),AND(E56='club records'!$J$5,F56&lt;='club records'!$K$5))),"CR"," ")</f>
        <v xml:space="preserve"> </v>
      </c>
      <c r="AF56" s="7" t="str">
        <f>IF(AND(B56="4x200", OR(AND(E56='club records'!$N$6, F56&lt;='club records'!$O$6), AND(E56='club records'!$N$7, F56&lt;='club records'!$O$7), AND(E56='club records'!$N$8, F56&lt;='club records'!$O$8), AND(E56='club records'!$N$9, F56&lt;='club records'!$O$9), AND(E56='club records'!$N$10, F56&lt;='club records'!$O$10))), "CR", " ")</f>
        <v xml:space="preserve"> </v>
      </c>
      <c r="AG56" s="7" t="str">
        <f>IF(AND(B56="4x300", AND(E56='club records'!$N$11, F56&lt;='club records'!$O$11)), "CR", " ")</f>
        <v xml:space="preserve"> </v>
      </c>
      <c r="AH56" s="7" t="str">
        <f>IF(AND(B56="4x400", OR(AND(E56='club records'!$N$12, F56&lt;='club records'!$O$12), AND(E56='club records'!$N$13, F56&lt;='club records'!$O$13), AND(E56='club records'!$N$14, F56&lt;='club records'!$O$14), AND(E56='club records'!$N$15, F56&lt;='club records'!$O$15))), "CR", " ")</f>
        <v xml:space="preserve"> </v>
      </c>
      <c r="AI56" s="7" t="str">
        <f>IF(AND(B56="pentathlon", OR(AND(E56='club records'!$N$21, F56&gt;='club records'!$O$21), AND(E56='club records'!$N$22, F56&gt;='club records'!$O$22),AND(E56='club records'!$N$23, F56&gt;='club records'!$O$23),AND(E56='club records'!$N$24, F56&gt;='club records'!$O$24))), "CR", " ")</f>
        <v xml:space="preserve"> </v>
      </c>
      <c r="AJ56" s="7" t="str">
        <f>IF(AND(B56="heptathlon", OR(AND(E56='club records'!$N$26, F56&gt;='club records'!$O$26), AND(E56='club records'!$N$27, F56&gt;='club records'!$O$27))), "CR", " ")</f>
        <v xml:space="preserve"> </v>
      </c>
    </row>
    <row r="57" spans="1:36" ht="14.5" x14ac:dyDescent="0.35">
      <c r="A57" s="1" t="str">
        <f>E57</f>
        <v>U20</v>
      </c>
      <c r="B57" s="2">
        <v>3000</v>
      </c>
      <c r="C57" s="1" t="s">
        <v>124</v>
      </c>
      <c r="D57" s="1" t="s">
        <v>26</v>
      </c>
      <c r="E57" s="11" t="s">
        <v>12</v>
      </c>
      <c r="F57" s="13" t="s">
        <v>349</v>
      </c>
      <c r="G57" s="17">
        <v>43833</v>
      </c>
      <c r="H57" s="2" t="s">
        <v>316</v>
      </c>
      <c r="I57" s="2" t="s">
        <v>346</v>
      </c>
      <c r="J57" s="7" t="str">
        <f>IF(OR(K57="CR", L57="CR", M57="CR", N57="CR", O57="CR", P57="CR", Q57="CR", R57="CR", S57="CR", T57="CR",U57="CR", V57="CR", W57="CR", X57="CR", Y57="CR", Z57="CR", AA57="CR", AB57="CR", AC57="CR", AD57="CR", AE57="CR", AF57="CR", AG57="CR", AH57="CR", AI57="CR", AJ57="CR"), "***CLUB RECORD***", "")</f>
        <v/>
      </c>
      <c r="K57" s="7" t="str">
        <f>IF(AND(B57=60, OR(AND(E57='club records'!$B$6, F57&lt;='club records'!$C$6), AND(E57='club records'!$B$7, F57&lt;='club records'!$C$7), AND(E57='club records'!$B$8, F57&lt;='club records'!$C$8), AND(E57='club records'!$B$9, F57&lt;='club records'!$C$9), AND(E57='club records'!$B$10, F57&lt;='club records'!$C$10))), "CR", " ")</f>
        <v xml:space="preserve"> </v>
      </c>
      <c r="L57" s="7" t="str">
        <f>IF(AND(B57=200, OR(AND(E57='club records'!$B$11, F57&lt;='club records'!$C$11), AND(E57='club records'!$B$12, F57&lt;='club records'!$C$12), AND(E57='club records'!$B$13, F57&lt;='club records'!$C$13), AND(E57='club records'!$B$14, F57&lt;='club records'!$C$14), AND(E57='club records'!$B$15, F57&lt;='club records'!$C$15))), "CR", " ")</f>
        <v xml:space="preserve"> </v>
      </c>
      <c r="M57" s="7" t="str">
        <f>IF(AND(B57=300, OR(AND(E57='club records'!$B$5, F57&lt;='club records'!$C$5), AND(E57='club records'!$B$16, F57&lt;='club records'!$C$16), AND(E57='club records'!$B$17, F57&lt;='club records'!$C$17))), "CR", " ")</f>
        <v xml:space="preserve"> </v>
      </c>
      <c r="N57" s="7" t="str">
        <f>IF(AND(B57=400, OR(AND(E57='club records'!$B$18, F57&lt;='club records'!$C$18), AND(E57='club records'!$B$19, F57&lt;='club records'!$C$19), AND(E57='club records'!$B$20, F57&lt;='club records'!$C$20), AND(E57='club records'!$B$21, F57&lt;='club records'!$C$21))), "CR", " ")</f>
        <v xml:space="preserve"> </v>
      </c>
      <c r="O57" s="7" t="str">
        <f>IF(AND(B57=800, OR(AND(E57='club records'!$B$22, F57&lt;='club records'!$C$22), AND(E57='club records'!$B$23, F57&lt;='club records'!$C$23), AND(E57='club records'!$B$24, F57&lt;='club records'!$C$24), AND(E57='club records'!$B$25, F57&lt;='club records'!$C$25), AND(E57='club records'!$B$26, F57&lt;='club records'!$C$26))), "CR", " ")</f>
        <v xml:space="preserve"> </v>
      </c>
      <c r="P57" s="7" t="str">
        <f>IF(AND(B57=1000, OR(AND(E57='club records'!$B$27, F57&lt;='club records'!$C$27), AND(E57='club records'!$B$28, F57&lt;='club records'!$C$28))), "CR", " ")</f>
        <v xml:space="preserve"> </v>
      </c>
      <c r="Q57" s="7" t="str">
        <f>IF(AND(B57=1500, OR(AND(E57='club records'!$B$29, F57&lt;='club records'!$C$29), AND(E57='club records'!$B$30, F57&lt;='club records'!$C$30), AND(E57='club records'!$B$31, F57&lt;='club records'!$C$31), AND(E57='club records'!$B$32, F57&lt;='club records'!$C$32), AND(E57='club records'!$B$33, F57&lt;='club records'!$C$33))), "CR", " ")</f>
        <v xml:space="preserve"> </v>
      </c>
      <c r="R57" s="7" t="str">
        <f>IF(AND(B57="1600 (Mile)",OR(AND(E57='club records'!$B$34,F57&lt;='club records'!$C$34),AND(E57='club records'!$B$35,F57&lt;='club records'!$C$35),AND(E57='club records'!$B$36,F57&lt;='club records'!$C$36),AND(E57='club records'!$B$37,F57&lt;='club records'!$C$37))),"CR"," ")</f>
        <v xml:space="preserve"> </v>
      </c>
      <c r="S57" s="7" t="str">
        <f>IF(AND(B57=3000, OR(AND(E57='club records'!$B$38, F57&lt;='club records'!$C$38), AND(E57='club records'!$B$39, F57&lt;='club records'!$C$39), AND(E57='club records'!$B$40, F57&lt;='club records'!$C$40), AND(E57='club records'!$B$41, F57&lt;='club records'!$C$41))), "CR", " ")</f>
        <v xml:space="preserve"> </v>
      </c>
      <c r="T57" s="7" t="str">
        <f>IF(AND(B57=5000, OR(AND(E57='club records'!$B$42, F57&lt;='club records'!$C$42), AND(E57='club records'!$B$43, F57&lt;='club records'!$C$43))), "CR", " ")</f>
        <v xml:space="preserve"> </v>
      </c>
      <c r="U57" s="6" t="str">
        <f>IF(AND(B57=10000, OR(AND(E57='club records'!$B$44, F57&lt;='club records'!$C$44), AND(E57='club records'!$B$45, F57&lt;='club records'!$C$45))), "CR", " ")</f>
        <v xml:space="preserve"> </v>
      </c>
      <c r="V57" s="6" t="str">
        <f>IF(AND(B57="high jump", OR(AND(E57='club records'!$F$1, F57&gt;='club records'!$G$1), AND(E57='club records'!$F$2, F57&gt;='club records'!$G$2), AND(E57='club records'!$F$3, F57&gt;='club records'!$G$3), AND(E57='club records'!$F$4, F57&gt;='club records'!$G$4), AND(E57='club records'!$F$5, F57&gt;='club records'!$G$5))), "CR", " ")</f>
        <v xml:space="preserve"> </v>
      </c>
      <c r="W57" s="6" t="str">
        <f>IF(AND(B57="long jump", OR(AND(E57='club records'!$F$6, F57&gt;='club records'!$G$6), AND(E57='club records'!$F$7, F57&gt;='club records'!$G$7), AND(E57='club records'!$F$8, F57&gt;='club records'!$G$8), AND(E57='club records'!$F$9, F57&gt;='club records'!$G$9), AND(E57='club records'!$F$10, F57&gt;='club records'!$G$10))), "CR", " ")</f>
        <v xml:space="preserve"> </v>
      </c>
      <c r="X57" s="6" t="str">
        <f>IF(AND(B57="triple jump", OR(AND(E57='club records'!$F$11, F57&gt;='club records'!$G$11), AND(E57='club records'!$F$12, F57&gt;='club records'!$G$12), AND(E57='club records'!$F$13, F57&gt;='club records'!$G$13), AND(E57='club records'!$F$14, F57&gt;='club records'!$G$14), AND(E57='club records'!$F$15, F57&gt;='club records'!$G$15))), "CR", " ")</f>
        <v xml:space="preserve"> </v>
      </c>
      <c r="Y57" s="6" t="str">
        <f>IF(AND(B57="pole vault", OR(AND(E57='club records'!$F$16, F57&gt;='club records'!$G$16), AND(E57='club records'!$F$17, F57&gt;='club records'!$G$17), AND(E57='club records'!$F$18, F57&gt;='club records'!$G$18), AND(E57='club records'!$F$19, F57&gt;='club records'!$G$19), AND(E57='club records'!$F$20, F57&gt;='club records'!$G$20))), "CR", " ")</f>
        <v xml:space="preserve"> </v>
      </c>
      <c r="Z57" s="6" t="str">
        <f>IF(AND(B57="shot 3", E57='club records'!$F$36, F57&gt;='club records'!$G$36), "CR", " ")</f>
        <v xml:space="preserve"> </v>
      </c>
      <c r="AA57" s="6" t="str">
        <f>IF(AND(B57="shot 4", E57='club records'!$F$37, F57&gt;='club records'!$G$37), "CR", " ")</f>
        <v xml:space="preserve"> </v>
      </c>
      <c r="AB57" s="6" t="str">
        <f>IF(AND(B57="shot 5", E57='club records'!$F$38, F57&gt;='club records'!$G$38), "CR", " ")</f>
        <v xml:space="preserve"> </v>
      </c>
      <c r="AC57" s="6" t="str">
        <f>IF(AND(B57="shot 6", E57='club records'!$F$39, F57&gt;='club records'!$G$39), "CR", " ")</f>
        <v xml:space="preserve"> </v>
      </c>
      <c r="AD57" s="6" t="str">
        <f>IF(AND(B57="shot 7.26", E57='club records'!$F$40, F57&gt;='club records'!$G$40), "CR", " ")</f>
        <v xml:space="preserve"> </v>
      </c>
      <c r="AE57" s="6" t="str">
        <f>IF(AND(B57="60H",OR(AND(E57='club records'!$J$1,F57&lt;='club records'!$K$1),AND(E57='club records'!$J$2,F57&lt;='club records'!$K$2),AND(E57='club records'!$J$3,F57&lt;='club records'!$K$3),AND(E57='club records'!$J$4,F57&lt;='club records'!$K$4),AND(E57='club records'!$J$5,F57&lt;='club records'!$K$5))),"CR"," ")</f>
        <v xml:space="preserve"> </v>
      </c>
      <c r="AF57" s="7" t="str">
        <f>IF(AND(B57="4x200", OR(AND(E57='club records'!$N$6, F57&lt;='club records'!$O$6), AND(E57='club records'!$N$7, F57&lt;='club records'!$O$7), AND(E57='club records'!$N$8, F57&lt;='club records'!$O$8), AND(E57='club records'!$N$9, F57&lt;='club records'!$O$9), AND(E57='club records'!$N$10, F57&lt;='club records'!$O$10))), "CR", " ")</f>
        <v xml:space="preserve"> </v>
      </c>
      <c r="AG57" s="7" t="str">
        <f>IF(AND(B57="4x300", AND(E57='club records'!$N$11, F57&lt;='club records'!$O$11)), "CR", " ")</f>
        <v xml:space="preserve"> </v>
      </c>
      <c r="AH57" s="7" t="str">
        <f>IF(AND(B57="4x400", OR(AND(E57='club records'!$N$12, F57&lt;='club records'!$O$12), AND(E57='club records'!$N$13, F57&lt;='club records'!$O$13), AND(E57='club records'!$N$14, F57&lt;='club records'!$O$14), AND(E57='club records'!$N$15, F57&lt;='club records'!$O$15))), "CR", " ")</f>
        <v xml:space="preserve"> </v>
      </c>
      <c r="AI57" s="7" t="str">
        <f>IF(AND(B57="pentathlon", OR(AND(E57='club records'!$N$21, F57&gt;='club records'!$O$21), AND(E57='club records'!$N$22, F57&gt;='club records'!$O$22),AND(E57='club records'!$N$23, F57&gt;='club records'!$O$23),AND(E57='club records'!$N$24, F57&gt;='club records'!$O$24))), "CR", " ")</f>
        <v xml:space="preserve"> </v>
      </c>
      <c r="AJ57" s="7" t="str">
        <f>IF(AND(B57="heptathlon", OR(AND(E57='club records'!$N$26, F57&gt;='club records'!$O$26), AND(E57='club records'!$N$27, F57&gt;='club records'!$O$27))), "CR", " ")</f>
        <v xml:space="preserve"> </v>
      </c>
    </row>
    <row r="58" spans="1:36" ht="14.5" x14ac:dyDescent="0.35">
      <c r="A58" s="1" t="s">
        <v>296</v>
      </c>
      <c r="B58" s="2">
        <v>3000</v>
      </c>
      <c r="C58" s="1" t="s">
        <v>161</v>
      </c>
      <c r="D58" s="1" t="s">
        <v>5</v>
      </c>
      <c r="E58" s="11" t="s">
        <v>61</v>
      </c>
      <c r="F58" s="12" t="s">
        <v>351</v>
      </c>
      <c r="G58" s="17">
        <v>43833</v>
      </c>
      <c r="H58" s="2" t="s">
        <v>316</v>
      </c>
      <c r="I58" s="2" t="s">
        <v>346</v>
      </c>
      <c r="J58" s="7" t="str">
        <f>IF(OR(K58="CR", L58="CR", M58="CR", N58="CR", O58="CR", P58="CR", Q58="CR", R58="CR", S58="CR", T58="CR",U58="CR", V58="CR", W58="CR", X58="CR", Y58="CR", Z58="CR", AA58="CR", AB58="CR", AC58="CR", AD58="CR", AE58="CR", AF58="CR", AG58="CR", AH58="CR", AI58="CR", AJ58="CR"), "***CLUB RECORD***", "")</f>
        <v/>
      </c>
      <c r="K58" s="7" t="str">
        <f>IF(AND(B58=60, OR(AND(E58='club records'!$B$6, F58&lt;='club records'!$C$6), AND(E58='club records'!$B$7, F58&lt;='club records'!$C$7), AND(E58='club records'!$B$8, F58&lt;='club records'!$C$8), AND(E58='club records'!$B$9, F58&lt;='club records'!$C$9), AND(E58='club records'!$B$10, F58&lt;='club records'!$C$10))), "CR", " ")</f>
        <v xml:space="preserve"> </v>
      </c>
      <c r="L58" s="7" t="str">
        <f>IF(AND(B58=200, OR(AND(E58='club records'!$B$11, F58&lt;='club records'!$C$11), AND(E58='club records'!$B$12, F58&lt;='club records'!$C$12), AND(E58='club records'!$B$13, F58&lt;='club records'!$C$13), AND(E58='club records'!$B$14, F58&lt;='club records'!$C$14), AND(E58='club records'!$B$15, F58&lt;='club records'!$C$15))), "CR", " ")</f>
        <v xml:space="preserve"> </v>
      </c>
      <c r="M58" s="7" t="str">
        <f>IF(AND(B58=300, OR(AND(E58='club records'!$B$5, F58&lt;='club records'!$C$5), AND(E58='club records'!$B$16, F58&lt;='club records'!$C$16), AND(E58='club records'!$B$17, F58&lt;='club records'!$C$17))), "CR", " ")</f>
        <v xml:space="preserve"> </v>
      </c>
      <c r="N58" s="7" t="str">
        <f>IF(AND(B58=400, OR(AND(E58='club records'!$B$18, F58&lt;='club records'!$C$18), AND(E58='club records'!$B$19, F58&lt;='club records'!$C$19), AND(E58='club records'!$B$20, F58&lt;='club records'!$C$20), AND(E58='club records'!$B$21, F58&lt;='club records'!$C$21))), "CR", " ")</f>
        <v xml:space="preserve"> </v>
      </c>
      <c r="O58" s="7" t="str">
        <f>IF(AND(B58=800, OR(AND(E58='club records'!$B$22, F58&lt;='club records'!$C$22), AND(E58='club records'!$B$23, F58&lt;='club records'!$C$23), AND(E58='club records'!$B$24, F58&lt;='club records'!$C$24), AND(E58='club records'!$B$25, F58&lt;='club records'!$C$25), AND(E58='club records'!$B$26, F58&lt;='club records'!$C$26))), "CR", " ")</f>
        <v xml:space="preserve"> </v>
      </c>
      <c r="P58" s="7" t="str">
        <f>IF(AND(B58=1000, OR(AND(E58='club records'!$B$27, F58&lt;='club records'!$C$27), AND(E58='club records'!$B$28, F58&lt;='club records'!$C$28))), "CR", " ")</f>
        <v xml:space="preserve"> </v>
      </c>
      <c r="Q58" s="7" t="str">
        <f>IF(AND(B58=1500, OR(AND(E58='club records'!$B$29, F58&lt;='club records'!$C$29), AND(E58='club records'!$B$30, F58&lt;='club records'!$C$30), AND(E58='club records'!$B$31, F58&lt;='club records'!$C$31), AND(E58='club records'!$B$32, F58&lt;='club records'!$C$32), AND(E58='club records'!$B$33, F58&lt;='club records'!$C$33))), "CR", " ")</f>
        <v xml:space="preserve"> </v>
      </c>
      <c r="R58" s="7" t="str">
        <f>IF(AND(B58="1600 (Mile)",OR(AND(E58='club records'!$B$34,F58&lt;='club records'!$C$34),AND(E58='club records'!$B$35,F58&lt;='club records'!$C$35),AND(E58='club records'!$B$36,F58&lt;='club records'!$C$36),AND(E58='club records'!$B$37,F58&lt;='club records'!$C$37))),"CR"," ")</f>
        <v xml:space="preserve"> </v>
      </c>
      <c r="S58" s="7" t="str">
        <f>IF(AND(B58=3000, OR(AND(E58='club records'!$B$38, F58&lt;='club records'!$C$38), AND(E58='club records'!$B$39, F58&lt;='club records'!$C$39), AND(E58='club records'!$B$40, F58&lt;='club records'!$C$40), AND(E58='club records'!$B$41, F58&lt;='club records'!$C$41))), "CR", " ")</f>
        <v xml:space="preserve"> </v>
      </c>
      <c r="T58" s="7" t="str">
        <f>IF(AND(B58=5000, OR(AND(E58='club records'!$B$42, F58&lt;='club records'!$C$42), AND(E58='club records'!$B$43, F58&lt;='club records'!$C$43))), "CR", " ")</f>
        <v xml:space="preserve"> </v>
      </c>
      <c r="U58" s="6" t="str">
        <f>IF(AND(B58=10000, OR(AND(E58='club records'!$B$44, F58&lt;='club records'!$C$44), AND(E58='club records'!$B$45, F58&lt;='club records'!$C$45))), "CR", " ")</f>
        <v xml:space="preserve"> </v>
      </c>
      <c r="V58" s="6" t="str">
        <f>IF(AND(B58="high jump", OR(AND(E58='club records'!$F$1, F58&gt;='club records'!$G$1), AND(E58='club records'!$F$2, F58&gt;='club records'!$G$2), AND(E58='club records'!$F$3, F58&gt;='club records'!$G$3), AND(E58='club records'!$F$4, F58&gt;='club records'!$G$4), AND(E58='club records'!$F$5, F58&gt;='club records'!$G$5))), "CR", " ")</f>
        <v xml:space="preserve"> </v>
      </c>
      <c r="W58" s="6" t="str">
        <f>IF(AND(B58="long jump", OR(AND(E58='club records'!$F$6, F58&gt;='club records'!$G$6), AND(E58='club records'!$F$7, F58&gt;='club records'!$G$7), AND(E58='club records'!$F$8, F58&gt;='club records'!$G$8), AND(E58='club records'!$F$9, F58&gt;='club records'!$G$9), AND(E58='club records'!$F$10, F58&gt;='club records'!$G$10))), "CR", " ")</f>
        <v xml:space="preserve"> </v>
      </c>
      <c r="X58" s="6" t="str">
        <f>IF(AND(B58="triple jump", OR(AND(E58='club records'!$F$11, F58&gt;='club records'!$G$11), AND(E58='club records'!$F$12, F58&gt;='club records'!$G$12), AND(E58='club records'!$F$13, F58&gt;='club records'!$G$13), AND(E58='club records'!$F$14, F58&gt;='club records'!$G$14), AND(E58='club records'!$F$15, F58&gt;='club records'!$G$15))), "CR", " ")</f>
        <v xml:space="preserve"> </v>
      </c>
      <c r="Y58" s="6" t="str">
        <f>IF(AND(B58="pole vault", OR(AND(E58='club records'!$F$16, F58&gt;='club records'!$G$16), AND(E58='club records'!$F$17, F58&gt;='club records'!$G$17), AND(E58='club records'!$F$18, F58&gt;='club records'!$G$18), AND(E58='club records'!$F$19, F58&gt;='club records'!$G$19), AND(E58='club records'!$F$20, F58&gt;='club records'!$G$20))), "CR", " ")</f>
        <v xml:space="preserve"> </v>
      </c>
      <c r="Z58" s="6" t="str">
        <f>IF(AND(B58="shot 3", E58='club records'!$F$36, F58&gt;='club records'!$G$36), "CR", " ")</f>
        <v xml:space="preserve"> </v>
      </c>
      <c r="AA58" s="6" t="str">
        <f>IF(AND(B58="shot 4", E58='club records'!$F$37, F58&gt;='club records'!$G$37), "CR", " ")</f>
        <v xml:space="preserve"> </v>
      </c>
      <c r="AB58" s="6" t="str">
        <f>IF(AND(B58="shot 5", E58='club records'!$F$38, F58&gt;='club records'!$G$38), "CR", " ")</f>
        <v xml:space="preserve"> </v>
      </c>
      <c r="AC58" s="6" t="str">
        <f>IF(AND(B58="shot 6", E58='club records'!$F$39, F58&gt;='club records'!$G$39), "CR", " ")</f>
        <v xml:space="preserve"> </v>
      </c>
      <c r="AD58" s="6" t="str">
        <f>IF(AND(B58="shot 7.26", E58='club records'!$F$40, F58&gt;='club records'!$G$40), "CR", " ")</f>
        <v xml:space="preserve"> </v>
      </c>
      <c r="AE58" s="6" t="str">
        <f>IF(AND(B58="60H",OR(AND(E58='club records'!$J$1,F58&lt;='club records'!$K$1),AND(E58='club records'!$J$2,F58&lt;='club records'!$K$2),AND(E58='club records'!$J$3,F58&lt;='club records'!$K$3),AND(E58='club records'!$J$4,F58&lt;='club records'!$K$4),AND(E58='club records'!$J$5,F58&lt;='club records'!$K$5))),"CR"," ")</f>
        <v xml:space="preserve"> </v>
      </c>
      <c r="AF58" s="7" t="str">
        <f>IF(AND(B58="4x200", OR(AND(E58='club records'!$N$6, F58&lt;='club records'!$O$6), AND(E58='club records'!$N$7, F58&lt;='club records'!$O$7), AND(E58='club records'!$N$8, F58&lt;='club records'!$O$8), AND(E58='club records'!$N$9, F58&lt;='club records'!$O$9), AND(E58='club records'!$N$10, F58&lt;='club records'!$O$10))), "CR", " ")</f>
        <v xml:space="preserve"> </v>
      </c>
      <c r="AG58" s="7" t="str">
        <f>IF(AND(B58="4x300", AND(E58='club records'!$N$11, F58&lt;='club records'!$O$11)), "CR", " ")</f>
        <v xml:space="preserve"> </v>
      </c>
      <c r="AH58" s="7" t="str">
        <f>IF(AND(B58="4x400", OR(AND(E58='club records'!$N$12, F58&lt;='club records'!$O$12), AND(E58='club records'!$N$13, F58&lt;='club records'!$O$13), AND(E58='club records'!$N$14, F58&lt;='club records'!$O$14), AND(E58='club records'!$N$15, F58&lt;='club records'!$O$15))), "CR", " ")</f>
        <v xml:space="preserve"> </v>
      </c>
      <c r="AI58" s="7" t="str">
        <f>IF(AND(B58="pentathlon", OR(AND(E58='club records'!$N$21, F58&gt;='club records'!$O$21), AND(E58='club records'!$N$22, F58&gt;='club records'!$O$22),AND(E58='club records'!$N$23, F58&gt;='club records'!$O$23),AND(E58='club records'!$N$24, F58&gt;='club records'!$O$24))), "CR", " ")</f>
        <v xml:space="preserve"> </v>
      </c>
      <c r="AJ58" s="7" t="str">
        <f>IF(AND(B58="heptathlon", OR(AND(E58='club records'!$N$26, F58&gt;='club records'!$O$26), AND(E58='club records'!$N$27, F58&gt;='club records'!$O$27))), "CR", " ")</f>
        <v xml:space="preserve"> </v>
      </c>
    </row>
    <row r="59" spans="1:36" ht="14.5" x14ac:dyDescent="0.35">
      <c r="A59" s="1" t="str">
        <f>E59</f>
        <v>U20</v>
      </c>
      <c r="B59" s="2" t="s">
        <v>182</v>
      </c>
      <c r="C59" s="1" t="s">
        <v>41</v>
      </c>
      <c r="D59" s="1" t="s">
        <v>50</v>
      </c>
      <c r="E59" s="11" t="s">
        <v>12</v>
      </c>
      <c r="F59" s="13">
        <v>8.33</v>
      </c>
      <c r="G59" s="16">
        <v>43819</v>
      </c>
      <c r="H59" s="1" t="s">
        <v>316</v>
      </c>
      <c r="I59" s="1" t="s">
        <v>340</v>
      </c>
      <c r="J59" s="7" t="str">
        <f>IF(OR(K59="CR", L59="CR", M59="CR", N59="CR", O59="CR", P59="CR", Q59="CR", R59="CR", S59="CR", T59="CR",U59="CR", V59="CR", W59="CR", X59="CR", Y59="CR", Z59="CR", AA59="CR", AB59="CR", AC59="CR", AD59="CR", AE59="CR", AF59="CR", AG59="CR", AH59="CR", AI59="CR", AJ59="CR"), "***CLUB RECORD***", "")</f>
        <v/>
      </c>
      <c r="K59" s="7" t="str">
        <f>IF(AND(B59=60, OR(AND(E59='club records'!$B$6, F59&lt;='club records'!$C$6), AND(E59='club records'!$B$7, F59&lt;='club records'!$C$7), AND(E59='club records'!$B$8, F59&lt;='club records'!$C$8), AND(E59='club records'!$B$9, F59&lt;='club records'!$C$9), AND(E59='club records'!$B$10, F59&lt;='club records'!$C$10))), "CR", " ")</f>
        <v xml:space="preserve"> </v>
      </c>
      <c r="L59" s="7" t="str">
        <f>IF(AND(B59=200, OR(AND(E59='club records'!$B$11, F59&lt;='club records'!$C$11), AND(E59='club records'!$B$12, F59&lt;='club records'!$C$12), AND(E59='club records'!$B$13, F59&lt;='club records'!$C$13), AND(E59='club records'!$B$14, F59&lt;='club records'!$C$14), AND(E59='club records'!$B$15, F59&lt;='club records'!$C$15))), "CR", " ")</f>
        <v xml:space="preserve"> </v>
      </c>
      <c r="M59" s="7" t="str">
        <f>IF(AND(B59=300, OR(AND(E59='club records'!$B$5, F59&lt;='club records'!$C$5), AND(E59='club records'!$B$16, F59&lt;='club records'!$C$16), AND(E59='club records'!$B$17, F59&lt;='club records'!$C$17))), "CR", " ")</f>
        <v xml:space="preserve"> </v>
      </c>
      <c r="N59" s="7" t="str">
        <f>IF(AND(B59=400, OR(AND(E59='club records'!$B$18, F59&lt;='club records'!$C$18), AND(E59='club records'!$B$19, F59&lt;='club records'!$C$19), AND(E59='club records'!$B$20, F59&lt;='club records'!$C$20), AND(E59='club records'!$B$21, F59&lt;='club records'!$C$21))), "CR", " ")</f>
        <v xml:space="preserve"> </v>
      </c>
      <c r="O59" s="7" t="str">
        <f>IF(AND(B59=800, OR(AND(E59='club records'!$B$22, F59&lt;='club records'!$C$22), AND(E59='club records'!$B$23, F59&lt;='club records'!$C$23), AND(E59='club records'!$B$24, F59&lt;='club records'!$C$24), AND(E59='club records'!$B$25, F59&lt;='club records'!$C$25), AND(E59='club records'!$B$26, F59&lt;='club records'!$C$26))), "CR", " ")</f>
        <v xml:space="preserve"> </v>
      </c>
      <c r="P59" s="7" t="str">
        <f>IF(AND(B59=1000, OR(AND(E59='club records'!$B$27, F59&lt;='club records'!$C$27), AND(E59='club records'!$B$28, F59&lt;='club records'!$C$28))), "CR", " ")</f>
        <v xml:space="preserve"> </v>
      </c>
      <c r="Q59" s="7" t="str">
        <f>IF(AND(B59=1500, OR(AND(E59='club records'!$B$29, F59&lt;='club records'!$C$29), AND(E59='club records'!$B$30, F59&lt;='club records'!$C$30), AND(E59='club records'!$B$31, F59&lt;='club records'!$C$31), AND(E59='club records'!$B$32, F59&lt;='club records'!$C$32), AND(E59='club records'!$B$33, F59&lt;='club records'!$C$33))), "CR", " ")</f>
        <v xml:space="preserve"> </v>
      </c>
      <c r="R59" s="7" t="str">
        <f>IF(AND(B59="1600 (Mile)",OR(AND(E59='club records'!$B$34,F59&lt;='club records'!$C$34),AND(E59='club records'!$B$35,F59&lt;='club records'!$C$35),AND(E59='club records'!$B$36,F59&lt;='club records'!$C$36),AND(E59='club records'!$B$37,F59&lt;='club records'!$C$37))),"CR"," ")</f>
        <v xml:space="preserve"> </v>
      </c>
      <c r="S59" s="7" t="str">
        <f>IF(AND(B59=3000, OR(AND(E59='club records'!$B$38, F59&lt;='club records'!$C$38), AND(E59='club records'!$B$39, F59&lt;='club records'!$C$39), AND(E59='club records'!$B$40, F59&lt;='club records'!$C$40), AND(E59='club records'!$B$41, F59&lt;='club records'!$C$41))), "CR", " ")</f>
        <v xml:space="preserve"> </v>
      </c>
      <c r="T59" s="7" t="str">
        <f>IF(AND(B59=5000, OR(AND(E59='club records'!$B$42, F59&lt;='club records'!$C$42), AND(E59='club records'!$B$43, F59&lt;='club records'!$C$43))), "CR", " ")</f>
        <v xml:space="preserve"> </v>
      </c>
      <c r="U59" s="6" t="str">
        <f>IF(AND(B59=10000, OR(AND(E59='club records'!$B$44, F59&lt;='club records'!$C$44), AND(E59='club records'!$B$45, F59&lt;='club records'!$C$45))), "CR", " ")</f>
        <v xml:space="preserve"> </v>
      </c>
      <c r="V59" s="6" t="str">
        <f>IF(AND(B59="high jump", OR(AND(E59='club records'!$F$1, F59&gt;='club records'!$G$1), AND(E59='club records'!$F$2, F59&gt;='club records'!$G$2), AND(E59='club records'!$F$3, F59&gt;='club records'!$G$3), AND(E59='club records'!$F$4, F59&gt;='club records'!$G$4), AND(E59='club records'!$F$5, F59&gt;='club records'!$G$5))), "CR", " ")</f>
        <v xml:space="preserve"> </v>
      </c>
      <c r="W59" s="6" t="str">
        <f>IF(AND(B59="long jump", OR(AND(E59='club records'!$F$6, F59&gt;='club records'!$G$6), AND(E59='club records'!$F$7, F59&gt;='club records'!$G$7), AND(E59='club records'!$F$8, F59&gt;='club records'!$G$8), AND(E59='club records'!$F$9, F59&gt;='club records'!$G$9), AND(E59='club records'!$F$10, F59&gt;='club records'!$G$10))), "CR", " ")</f>
        <v xml:space="preserve"> </v>
      </c>
      <c r="X59" s="6" t="str">
        <f>IF(AND(B59="triple jump", OR(AND(E59='club records'!$F$11, F59&gt;='club records'!$G$11), AND(E59='club records'!$F$12, F59&gt;='club records'!$G$12), AND(E59='club records'!$F$13, F59&gt;='club records'!$G$13), AND(E59='club records'!$F$14, F59&gt;='club records'!$G$14), AND(E59='club records'!$F$15, F59&gt;='club records'!$G$15))), "CR", " ")</f>
        <v xml:space="preserve"> </v>
      </c>
      <c r="Y59" s="6" t="str">
        <f>IF(AND(B59="pole vault", OR(AND(E59='club records'!$F$16, F59&gt;='club records'!$G$16), AND(E59='club records'!$F$17, F59&gt;='club records'!$G$17), AND(E59='club records'!$F$18, F59&gt;='club records'!$G$18), AND(E59='club records'!$F$19, F59&gt;='club records'!$G$19), AND(E59='club records'!$F$20, F59&gt;='club records'!$G$20))), "CR", " ")</f>
        <v xml:space="preserve"> </v>
      </c>
      <c r="Z59" s="6" t="str">
        <f>IF(AND(B59="shot 3", E59='club records'!$F$36, F59&gt;='club records'!$G$36), "CR", " ")</f>
        <v xml:space="preserve"> </v>
      </c>
      <c r="AA59" s="6" t="str">
        <f>IF(AND(B59="shot 4", E59='club records'!$F$37, F59&gt;='club records'!$G$37), "CR", " ")</f>
        <v xml:space="preserve"> </v>
      </c>
      <c r="AB59" s="6" t="str">
        <f>IF(AND(B59="shot 5", E59='club records'!$F$38, F59&gt;='club records'!$G$38), "CR", " ")</f>
        <v xml:space="preserve"> </v>
      </c>
      <c r="AC59" s="6" t="str">
        <f>IF(AND(B59="shot 6", E59='club records'!$F$39, F59&gt;='club records'!$G$39), "CR", " ")</f>
        <v xml:space="preserve"> </v>
      </c>
      <c r="AD59" s="6" t="str">
        <f>IF(AND(B59="shot 7.26", E59='club records'!$F$40, F59&gt;='club records'!$G$40), "CR", " ")</f>
        <v xml:space="preserve"> </v>
      </c>
      <c r="AE59" s="6" t="str">
        <f>IF(AND(B59="60H",OR(AND(E59='club records'!$J$1,F59&lt;='club records'!$K$1),AND(E59='club records'!$J$2,F59&lt;='club records'!$K$2),AND(E59='club records'!$J$3,F59&lt;='club records'!$K$3),AND(E59='club records'!$J$4,F59&lt;='club records'!$K$4),AND(E59='club records'!$J$5,F59&lt;='club records'!$K$5))),"CR"," ")</f>
        <v xml:space="preserve"> </v>
      </c>
      <c r="AF59" s="7" t="str">
        <f>IF(AND(B59="4x200", OR(AND(E59='club records'!$N$6, F59&lt;='club records'!$O$6), AND(E59='club records'!$N$7, F59&lt;='club records'!$O$7), AND(E59='club records'!$N$8, F59&lt;='club records'!$O$8), AND(E59='club records'!$N$9, F59&lt;='club records'!$O$9), AND(E59='club records'!$N$10, F59&lt;='club records'!$O$10))), "CR", " ")</f>
        <v xml:space="preserve"> </v>
      </c>
      <c r="AG59" s="7" t="str">
        <f>IF(AND(B59="4x300", AND(E59='club records'!$N$11, F59&lt;='club records'!$O$11)), "CR", " ")</f>
        <v xml:space="preserve"> </v>
      </c>
      <c r="AH59" s="7" t="str">
        <f>IF(AND(B59="4x400", OR(AND(E59='club records'!$N$12, F59&lt;='club records'!$O$12), AND(E59='club records'!$N$13, F59&lt;='club records'!$O$13), AND(E59='club records'!$N$14, F59&lt;='club records'!$O$14), AND(E59='club records'!$N$15, F59&lt;='club records'!$O$15))), "CR", " ")</f>
        <v xml:space="preserve"> </v>
      </c>
      <c r="AI59" s="7" t="str">
        <f>IF(AND(B59="pentathlon", OR(AND(E59='club records'!$N$21, F59&gt;='club records'!$O$21), AND(E59='club records'!$N$22, F59&gt;='club records'!$O$22),AND(E59='club records'!$N$23, F59&gt;='club records'!$O$23),AND(E59='club records'!$N$24, F59&gt;='club records'!$O$24))), "CR", " ")</f>
        <v xml:space="preserve"> </v>
      </c>
      <c r="AJ59" s="7" t="str">
        <f>IF(AND(B59="heptathlon", OR(AND(E59='club records'!$N$26, F59&gt;='club records'!$O$26), AND(E59='club records'!$N$27, F59&gt;='club records'!$O$27))), "CR", " ")</f>
        <v xml:space="preserve"> </v>
      </c>
    </row>
    <row r="60" spans="1:36" ht="14.5" x14ac:dyDescent="0.35">
      <c r="A60" s="1" t="str">
        <f>E60</f>
        <v>U17</v>
      </c>
      <c r="B60" s="2" t="s">
        <v>182</v>
      </c>
      <c r="C60" s="1" t="s">
        <v>2</v>
      </c>
      <c r="D60" s="1" t="s">
        <v>16</v>
      </c>
      <c r="E60" s="11" t="s">
        <v>14</v>
      </c>
      <c r="F60" s="13">
        <v>8.73</v>
      </c>
      <c r="G60" s="16">
        <v>43842</v>
      </c>
      <c r="H60" s="1" t="s">
        <v>316</v>
      </c>
      <c r="I60" s="1" t="s">
        <v>362</v>
      </c>
      <c r="J60" s="7" t="str">
        <f>IF(OR(K60="CR", L60="CR", M60="CR", N60="CR", O60="CR", P60="CR", Q60="CR", R60="CR", S60="CR", T60="CR",U60="CR", V60="CR", W60="CR", X60="CR", Y60="CR", Z60="CR", AA60="CR", AB60="CR", AC60="CR", AD60="CR", AE60="CR", AF60="CR", AG60="CR", AH60="CR", AI60="CR", AJ60="CR"), "***CLUB RECORD***", "")</f>
        <v/>
      </c>
      <c r="K60" s="7" t="str">
        <f>IF(AND(B60=60, OR(AND(E60='club records'!$B$6, F60&lt;='club records'!$C$6), AND(E60='club records'!$B$7, F60&lt;='club records'!$C$7), AND(E60='club records'!$B$8, F60&lt;='club records'!$C$8), AND(E60='club records'!$B$9, F60&lt;='club records'!$C$9), AND(E60='club records'!$B$10, F60&lt;='club records'!$C$10))), "CR", " ")</f>
        <v xml:space="preserve"> </v>
      </c>
      <c r="L60" s="7" t="str">
        <f>IF(AND(B60=200, OR(AND(E60='club records'!$B$11, F60&lt;='club records'!$C$11), AND(E60='club records'!$B$12, F60&lt;='club records'!$C$12), AND(E60='club records'!$B$13, F60&lt;='club records'!$C$13), AND(E60='club records'!$B$14, F60&lt;='club records'!$C$14), AND(E60='club records'!$B$15, F60&lt;='club records'!$C$15))), "CR", " ")</f>
        <v xml:space="preserve"> </v>
      </c>
      <c r="M60" s="7" t="str">
        <f>IF(AND(B60=300, OR(AND(E60='club records'!$B$5, F60&lt;='club records'!$C$5), AND(E60='club records'!$B$16, F60&lt;='club records'!$C$16), AND(E60='club records'!$B$17, F60&lt;='club records'!$C$17))), "CR", " ")</f>
        <v xml:space="preserve"> </v>
      </c>
      <c r="N60" s="7" t="str">
        <f>IF(AND(B60=400, OR(AND(E60='club records'!$B$18, F60&lt;='club records'!$C$18), AND(E60='club records'!$B$19, F60&lt;='club records'!$C$19), AND(E60='club records'!$B$20, F60&lt;='club records'!$C$20), AND(E60='club records'!$B$21, F60&lt;='club records'!$C$21))), "CR", " ")</f>
        <v xml:space="preserve"> </v>
      </c>
      <c r="O60" s="7" t="str">
        <f>IF(AND(B60=800, OR(AND(E60='club records'!$B$22, F60&lt;='club records'!$C$22), AND(E60='club records'!$B$23, F60&lt;='club records'!$C$23), AND(E60='club records'!$B$24, F60&lt;='club records'!$C$24), AND(E60='club records'!$B$25, F60&lt;='club records'!$C$25), AND(E60='club records'!$B$26, F60&lt;='club records'!$C$26))), "CR", " ")</f>
        <v xml:space="preserve"> </v>
      </c>
      <c r="P60" s="7" t="str">
        <f>IF(AND(B60=1000, OR(AND(E60='club records'!$B$27, F60&lt;='club records'!$C$27), AND(E60='club records'!$B$28, F60&lt;='club records'!$C$28))), "CR", " ")</f>
        <v xml:space="preserve"> </v>
      </c>
      <c r="Q60" s="7" t="str">
        <f>IF(AND(B60=1500, OR(AND(E60='club records'!$B$29, F60&lt;='club records'!$C$29), AND(E60='club records'!$B$30, F60&lt;='club records'!$C$30), AND(E60='club records'!$B$31, F60&lt;='club records'!$C$31), AND(E60='club records'!$B$32, F60&lt;='club records'!$C$32), AND(E60='club records'!$B$33, F60&lt;='club records'!$C$33))), "CR", " ")</f>
        <v xml:space="preserve"> </v>
      </c>
      <c r="R60" s="7" t="str">
        <f>IF(AND(B60="1600 (Mile)",OR(AND(E60='club records'!$B$34,F60&lt;='club records'!$C$34),AND(E60='club records'!$B$35,F60&lt;='club records'!$C$35),AND(E60='club records'!$B$36,F60&lt;='club records'!$C$36),AND(E60='club records'!$B$37,F60&lt;='club records'!$C$37))),"CR"," ")</f>
        <v xml:space="preserve"> </v>
      </c>
      <c r="S60" s="7" t="str">
        <f>IF(AND(B60=3000, OR(AND(E60='club records'!$B$38, F60&lt;='club records'!$C$38), AND(E60='club records'!$B$39, F60&lt;='club records'!$C$39), AND(E60='club records'!$B$40, F60&lt;='club records'!$C$40), AND(E60='club records'!$B$41, F60&lt;='club records'!$C$41))), "CR", " ")</f>
        <v xml:space="preserve"> </v>
      </c>
      <c r="T60" s="7" t="str">
        <f>IF(AND(B60=5000, OR(AND(E60='club records'!$B$42, F60&lt;='club records'!$C$42), AND(E60='club records'!$B$43, F60&lt;='club records'!$C$43))), "CR", " ")</f>
        <v xml:space="preserve"> </v>
      </c>
      <c r="U60" s="6" t="str">
        <f>IF(AND(B60=10000, OR(AND(E60='club records'!$B$44, F60&lt;='club records'!$C$44), AND(E60='club records'!$B$45, F60&lt;='club records'!$C$45))), "CR", " ")</f>
        <v xml:space="preserve"> </v>
      </c>
      <c r="V60" s="6" t="str">
        <f>IF(AND(B60="high jump", OR(AND(E60='club records'!$F$1, F60&gt;='club records'!$G$1), AND(E60='club records'!$F$2, F60&gt;='club records'!$G$2), AND(E60='club records'!$F$3, F60&gt;='club records'!$G$3), AND(E60='club records'!$F$4, F60&gt;='club records'!$G$4), AND(E60='club records'!$F$5, F60&gt;='club records'!$G$5))), "CR", " ")</f>
        <v xml:space="preserve"> </v>
      </c>
      <c r="W60" s="6" t="str">
        <f>IF(AND(B60="long jump", OR(AND(E60='club records'!$F$6, F60&gt;='club records'!$G$6), AND(E60='club records'!$F$7, F60&gt;='club records'!$G$7), AND(E60='club records'!$F$8, F60&gt;='club records'!$G$8), AND(E60='club records'!$F$9, F60&gt;='club records'!$G$9), AND(E60='club records'!$F$10, F60&gt;='club records'!$G$10))), "CR", " ")</f>
        <v xml:space="preserve"> </v>
      </c>
      <c r="X60" s="6" t="str">
        <f>IF(AND(B60="triple jump", OR(AND(E60='club records'!$F$11, F60&gt;='club records'!$G$11), AND(E60='club records'!$F$12, F60&gt;='club records'!$G$12), AND(E60='club records'!$F$13, F60&gt;='club records'!$G$13), AND(E60='club records'!$F$14, F60&gt;='club records'!$G$14), AND(E60='club records'!$F$15, F60&gt;='club records'!$G$15))), "CR", " ")</f>
        <v xml:space="preserve"> </v>
      </c>
      <c r="Y60" s="6" t="str">
        <f>IF(AND(B60="pole vault", OR(AND(E60='club records'!$F$16, F60&gt;='club records'!$G$16), AND(E60='club records'!$F$17, F60&gt;='club records'!$G$17), AND(E60='club records'!$F$18, F60&gt;='club records'!$G$18), AND(E60='club records'!$F$19, F60&gt;='club records'!$G$19), AND(E60='club records'!$F$20, F60&gt;='club records'!$G$20))), "CR", " ")</f>
        <v xml:space="preserve"> </v>
      </c>
      <c r="Z60" s="6" t="str">
        <f>IF(AND(B60="shot 3", E60='club records'!$F$36, F60&gt;='club records'!$G$36), "CR", " ")</f>
        <v xml:space="preserve"> </v>
      </c>
      <c r="AA60" s="6" t="str">
        <f>IF(AND(B60="shot 4", E60='club records'!$F$37, F60&gt;='club records'!$G$37), "CR", " ")</f>
        <v xml:space="preserve"> </v>
      </c>
      <c r="AB60" s="6" t="str">
        <f>IF(AND(B60="shot 5", E60='club records'!$F$38, F60&gt;='club records'!$G$38), "CR", " ")</f>
        <v xml:space="preserve"> </v>
      </c>
      <c r="AC60" s="6" t="str">
        <f>IF(AND(B60="shot 6", E60='club records'!$F$39, F60&gt;='club records'!$G$39), "CR", " ")</f>
        <v xml:space="preserve"> </v>
      </c>
      <c r="AD60" s="6" t="str">
        <f>IF(AND(B60="shot 7.26", E60='club records'!$F$40, F60&gt;='club records'!$G$40), "CR", " ")</f>
        <v xml:space="preserve"> </v>
      </c>
      <c r="AE60" s="6" t="str">
        <f>IF(AND(B60="60H",OR(AND(E60='club records'!$J$1,F60&lt;='club records'!$K$1),AND(E60='club records'!$J$2,F60&lt;='club records'!$K$2),AND(E60='club records'!$J$3,F60&lt;='club records'!$K$3),AND(E60='club records'!$J$4,F60&lt;='club records'!$K$4),AND(E60='club records'!$J$5,F60&lt;='club records'!$K$5))),"CR"," ")</f>
        <v xml:space="preserve"> </v>
      </c>
      <c r="AF60" s="7" t="str">
        <f>IF(AND(B60="4x200", OR(AND(E60='club records'!$N$6, F60&lt;='club records'!$O$6), AND(E60='club records'!$N$7, F60&lt;='club records'!$O$7), AND(E60='club records'!$N$8, F60&lt;='club records'!$O$8), AND(E60='club records'!$N$9, F60&lt;='club records'!$O$9), AND(E60='club records'!$N$10, F60&lt;='club records'!$O$10))), "CR", " ")</f>
        <v xml:space="preserve"> </v>
      </c>
      <c r="AG60" s="7" t="str">
        <f>IF(AND(B60="4x300", AND(E60='club records'!$N$11, F60&lt;='club records'!$O$11)), "CR", " ")</f>
        <v xml:space="preserve"> </v>
      </c>
      <c r="AH60" s="7" t="str">
        <f>IF(AND(B60="4x400", OR(AND(E60='club records'!$N$12, F60&lt;='club records'!$O$12), AND(E60='club records'!$N$13, F60&lt;='club records'!$O$13), AND(E60='club records'!$N$14, F60&lt;='club records'!$O$14), AND(E60='club records'!$N$15, F60&lt;='club records'!$O$15))), "CR", " ")</f>
        <v xml:space="preserve"> </v>
      </c>
      <c r="AI60" s="7" t="str">
        <f>IF(AND(B60="pentathlon", OR(AND(E60='club records'!$N$21, F60&gt;='club records'!$O$21), AND(E60='club records'!$N$22, F60&gt;='club records'!$O$22),AND(E60='club records'!$N$23, F60&gt;='club records'!$O$23),AND(E60='club records'!$N$24, F60&gt;='club records'!$O$24))), "CR", " ")</f>
        <v xml:space="preserve"> </v>
      </c>
      <c r="AJ60" s="7" t="str">
        <f>IF(AND(B60="heptathlon", OR(AND(E60='club records'!$N$26, F60&gt;='club records'!$O$26), AND(E60='club records'!$N$27, F60&gt;='club records'!$O$27))), "CR", " ")</f>
        <v xml:space="preserve"> </v>
      </c>
    </row>
    <row r="61" spans="1:36" ht="14.5" x14ac:dyDescent="0.35">
      <c r="B61" s="2" t="s">
        <v>182</v>
      </c>
      <c r="C61" s="1" t="s">
        <v>51</v>
      </c>
      <c r="D61" s="1" t="s">
        <v>52</v>
      </c>
      <c r="E61" s="11" t="s">
        <v>10</v>
      </c>
      <c r="F61" s="13">
        <v>9.15</v>
      </c>
      <c r="G61" s="16" t="s">
        <v>341</v>
      </c>
      <c r="H61" s="1" t="s">
        <v>342</v>
      </c>
      <c r="I61" s="1" t="s">
        <v>343</v>
      </c>
    </row>
    <row r="62" spans="1:36" ht="14.5" x14ac:dyDescent="0.35">
      <c r="A62" s="1" t="str">
        <f>E62</f>
        <v>U17</v>
      </c>
      <c r="B62" s="2" t="s">
        <v>182</v>
      </c>
      <c r="C62" s="1" t="s">
        <v>44</v>
      </c>
      <c r="D62" s="1" t="s">
        <v>87</v>
      </c>
      <c r="E62" s="11" t="s">
        <v>14</v>
      </c>
      <c r="F62" s="13">
        <v>9.4700000000000006</v>
      </c>
      <c r="G62" s="16">
        <v>43765</v>
      </c>
      <c r="H62" s="1" t="s">
        <v>316</v>
      </c>
      <c r="I62" s="1" t="s">
        <v>317</v>
      </c>
      <c r="J62" s="7" t="str">
        <f>IF(OR(K62="CR", L62="CR", M62="CR", N62="CR", O62="CR", P62="CR", Q62="CR", R62="CR", S62="CR", T62="CR",U62="CR", V62="CR", W62="CR", X62="CR", Y62="CR", Z62="CR", AA62="CR", AB62="CR", AC62="CR", AD62="CR", AE62="CR", AF62="CR", AG62="CR", AH62="CR", AI62="CR", AJ62="CR"), "***CLUB RECORD***", "")</f>
        <v/>
      </c>
      <c r="K62" s="7" t="str">
        <f>IF(AND(B62=60, OR(AND(E62='club records'!$B$6, F62&lt;='club records'!$C$6), AND(E62='club records'!$B$7, F62&lt;='club records'!$C$7), AND(E62='club records'!$B$8, F62&lt;='club records'!$C$8), AND(E62='club records'!$B$9, F62&lt;='club records'!$C$9), AND(E62='club records'!$B$10, F62&lt;='club records'!$C$10))), "CR", " ")</f>
        <v xml:space="preserve"> </v>
      </c>
      <c r="L62" s="7" t="str">
        <f>IF(AND(B62=200, OR(AND(E62='club records'!$B$11, F62&lt;='club records'!$C$11), AND(E62='club records'!$B$12, F62&lt;='club records'!$C$12), AND(E62='club records'!$B$13, F62&lt;='club records'!$C$13), AND(E62='club records'!$B$14, F62&lt;='club records'!$C$14), AND(E62='club records'!$B$15, F62&lt;='club records'!$C$15))), "CR", " ")</f>
        <v xml:space="preserve"> </v>
      </c>
      <c r="M62" s="7" t="str">
        <f>IF(AND(B62=300, OR(AND(E62='club records'!$B$5, F62&lt;='club records'!$C$5), AND(E62='club records'!$B$16, F62&lt;='club records'!$C$16), AND(E62='club records'!$B$17, F62&lt;='club records'!$C$17))), "CR", " ")</f>
        <v xml:space="preserve"> </v>
      </c>
      <c r="N62" s="7" t="str">
        <f>IF(AND(B62=400, OR(AND(E62='club records'!$B$18, F62&lt;='club records'!$C$18), AND(E62='club records'!$B$19, F62&lt;='club records'!$C$19), AND(E62='club records'!$B$20, F62&lt;='club records'!$C$20), AND(E62='club records'!$B$21, F62&lt;='club records'!$C$21))), "CR", " ")</f>
        <v xml:space="preserve"> </v>
      </c>
      <c r="O62" s="7" t="str">
        <f>IF(AND(B62=800, OR(AND(E62='club records'!$B$22, F62&lt;='club records'!$C$22), AND(E62='club records'!$B$23, F62&lt;='club records'!$C$23), AND(E62='club records'!$B$24, F62&lt;='club records'!$C$24), AND(E62='club records'!$B$25, F62&lt;='club records'!$C$25), AND(E62='club records'!$B$26, F62&lt;='club records'!$C$26))), "CR", " ")</f>
        <v xml:space="preserve"> </v>
      </c>
      <c r="P62" s="7" t="str">
        <f>IF(AND(B62=1000, OR(AND(E62='club records'!$B$27, F62&lt;='club records'!$C$27), AND(E62='club records'!$B$28, F62&lt;='club records'!$C$28))), "CR", " ")</f>
        <v xml:space="preserve"> </v>
      </c>
      <c r="Q62" s="7" t="str">
        <f>IF(AND(B62=1500, OR(AND(E62='club records'!$B$29, F62&lt;='club records'!$C$29), AND(E62='club records'!$B$30, F62&lt;='club records'!$C$30), AND(E62='club records'!$B$31, F62&lt;='club records'!$C$31), AND(E62='club records'!$B$32, F62&lt;='club records'!$C$32), AND(E62='club records'!$B$33, F62&lt;='club records'!$C$33))), "CR", " ")</f>
        <v xml:space="preserve"> </v>
      </c>
      <c r="R62" s="7" t="str">
        <f>IF(AND(B62="1600 (Mile)",OR(AND(E62='club records'!$B$34,F62&lt;='club records'!$C$34),AND(E62='club records'!$B$35,F62&lt;='club records'!$C$35),AND(E62='club records'!$B$36,F62&lt;='club records'!$C$36),AND(E62='club records'!$B$37,F62&lt;='club records'!$C$37))),"CR"," ")</f>
        <v xml:space="preserve"> </v>
      </c>
      <c r="S62" s="7" t="str">
        <f>IF(AND(B62=3000, OR(AND(E62='club records'!$B$38, F62&lt;='club records'!$C$38), AND(E62='club records'!$B$39, F62&lt;='club records'!$C$39), AND(E62='club records'!$B$40, F62&lt;='club records'!$C$40), AND(E62='club records'!$B$41, F62&lt;='club records'!$C$41))), "CR", " ")</f>
        <v xml:space="preserve"> </v>
      </c>
      <c r="T62" s="7" t="str">
        <f>IF(AND(B62=5000, OR(AND(E62='club records'!$B$42, F62&lt;='club records'!$C$42), AND(E62='club records'!$B$43, F62&lt;='club records'!$C$43))), "CR", " ")</f>
        <v xml:space="preserve"> </v>
      </c>
      <c r="U62" s="6" t="str">
        <f>IF(AND(B62=10000, OR(AND(E62='club records'!$B$44, F62&lt;='club records'!$C$44), AND(E62='club records'!$B$45, F62&lt;='club records'!$C$45))), "CR", " ")</f>
        <v xml:space="preserve"> </v>
      </c>
      <c r="V62" s="6" t="str">
        <f>IF(AND(B62="high jump", OR(AND(E62='club records'!$F$1, F62&gt;='club records'!$G$1), AND(E62='club records'!$F$2, F62&gt;='club records'!$G$2), AND(E62='club records'!$F$3, F62&gt;='club records'!$G$3), AND(E62='club records'!$F$4, F62&gt;='club records'!$G$4), AND(E62='club records'!$F$5, F62&gt;='club records'!$G$5))), "CR", " ")</f>
        <v xml:space="preserve"> </v>
      </c>
      <c r="W62" s="6" t="str">
        <f>IF(AND(B62="long jump", OR(AND(E62='club records'!$F$6, F62&gt;='club records'!$G$6), AND(E62='club records'!$F$7, F62&gt;='club records'!$G$7), AND(E62='club records'!$F$8, F62&gt;='club records'!$G$8), AND(E62='club records'!$F$9, F62&gt;='club records'!$G$9), AND(E62='club records'!$F$10, F62&gt;='club records'!$G$10))), "CR", " ")</f>
        <v xml:space="preserve"> </v>
      </c>
      <c r="X62" s="6" t="str">
        <f>IF(AND(B62="triple jump", OR(AND(E62='club records'!$F$11, F62&gt;='club records'!$G$11), AND(E62='club records'!$F$12, F62&gt;='club records'!$G$12), AND(E62='club records'!$F$13, F62&gt;='club records'!$G$13), AND(E62='club records'!$F$14, F62&gt;='club records'!$G$14), AND(E62='club records'!$F$15, F62&gt;='club records'!$G$15))), "CR", " ")</f>
        <v xml:space="preserve"> </v>
      </c>
      <c r="Y62" s="6" t="str">
        <f>IF(AND(B62="pole vault", OR(AND(E62='club records'!$F$16, F62&gt;='club records'!$G$16), AND(E62='club records'!$F$17, F62&gt;='club records'!$G$17), AND(E62='club records'!$F$18, F62&gt;='club records'!$G$18), AND(E62='club records'!$F$19, F62&gt;='club records'!$G$19), AND(E62='club records'!$F$20, F62&gt;='club records'!$G$20))), "CR", " ")</f>
        <v xml:space="preserve"> </v>
      </c>
      <c r="Z62" s="6" t="str">
        <f>IF(AND(B62="shot 3", E62='club records'!$F$36, F62&gt;='club records'!$G$36), "CR", " ")</f>
        <v xml:space="preserve"> </v>
      </c>
      <c r="AA62" s="6" t="str">
        <f>IF(AND(B62="shot 4", E62='club records'!$F$37, F62&gt;='club records'!$G$37), "CR", " ")</f>
        <v xml:space="preserve"> </v>
      </c>
      <c r="AB62" s="6" t="str">
        <f>IF(AND(B62="shot 5", E62='club records'!$F$38, F62&gt;='club records'!$G$38), "CR", " ")</f>
        <v xml:space="preserve"> </v>
      </c>
      <c r="AC62" s="6" t="str">
        <f>IF(AND(B62="shot 6", E62='club records'!$F$39, F62&gt;='club records'!$G$39), "CR", " ")</f>
        <v xml:space="preserve"> </v>
      </c>
      <c r="AD62" s="6" t="str">
        <f>IF(AND(B62="shot 7.26", E62='club records'!$F$40, F62&gt;='club records'!$G$40), "CR", " ")</f>
        <v xml:space="preserve"> </v>
      </c>
      <c r="AE62" s="6" t="str">
        <f>IF(AND(B62="60H",OR(AND(E62='club records'!$J$1,F62&lt;='club records'!$K$1),AND(E62='club records'!$J$2,F62&lt;='club records'!$K$2),AND(E62='club records'!$J$3,F62&lt;='club records'!$K$3),AND(E62='club records'!$J$4,F62&lt;='club records'!$K$4),AND(E62='club records'!$J$5,F62&lt;='club records'!$K$5))),"CR"," ")</f>
        <v xml:space="preserve"> </v>
      </c>
      <c r="AF62" s="7" t="str">
        <f>IF(AND(B62="4x200", OR(AND(E62='club records'!$N$6, F62&lt;='club records'!$O$6), AND(E62='club records'!$N$7, F62&lt;='club records'!$O$7), AND(E62='club records'!$N$8, F62&lt;='club records'!$O$8), AND(E62='club records'!$N$9, F62&lt;='club records'!$O$9), AND(E62='club records'!$N$10, F62&lt;='club records'!$O$10))), "CR", " ")</f>
        <v xml:space="preserve"> </v>
      </c>
      <c r="AG62" s="7" t="str">
        <f>IF(AND(B62="4x300", AND(E62='club records'!$N$11, F62&lt;='club records'!$O$11)), "CR", " ")</f>
        <v xml:space="preserve"> </v>
      </c>
      <c r="AH62" s="7" t="str">
        <f>IF(AND(B62="4x400", OR(AND(E62='club records'!$N$12, F62&lt;='club records'!$O$12), AND(E62='club records'!$N$13, F62&lt;='club records'!$O$13), AND(E62='club records'!$N$14, F62&lt;='club records'!$O$14), AND(E62='club records'!$N$15, F62&lt;='club records'!$O$15))), "CR", " ")</f>
        <v xml:space="preserve"> </v>
      </c>
      <c r="AI62" s="7" t="str">
        <f>IF(AND(B62="pentathlon", OR(AND(E62='club records'!$N$21, F62&gt;='club records'!$O$21), AND(E62='club records'!$N$22, F62&gt;='club records'!$O$22),AND(E62='club records'!$N$23, F62&gt;='club records'!$O$23),AND(E62='club records'!$N$24, F62&gt;='club records'!$O$24))), "CR", " ")</f>
        <v xml:space="preserve"> </v>
      </c>
      <c r="AJ62" s="7" t="str">
        <f>IF(AND(B62="heptathlon", OR(AND(E62='club records'!$N$26, F62&gt;='club records'!$O$26), AND(E62='club records'!$N$27, F62&gt;='club records'!$O$27))), "CR", " ")</f>
        <v xml:space="preserve"> </v>
      </c>
    </row>
    <row r="63" spans="1:36" ht="14.5" x14ac:dyDescent="0.35">
      <c r="A63" s="1" t="str">
        <f>E63</f>
        <v>U15</v>
      </c>
      <c r="B63" s="2" t="s">
        <v>182</v>
      </c>
      <c r="C63" s="1" t="s">
        <v>90</v>
      </c>
      <c r="D63" s="1" t="s">
        <v>91</v>
      </c>
      <c r="E63" s="11" t="s">
        <v>11</v>
      </c>
      <c r="F63" s="13">
        <v>9.91</v>
      </c>
      <c r="G63" s="16">
        <v>43848</v>
      </c>
      <c r="H63" s="1" t="s">
        <v>316</v>
      </c>
      <c r="I63" s="1" t="s">
        <v>352</v>
      </c>
      <c r="J63" s="7" t="str">
        <f>IF(OR(K63="CR", L63="CR", M63="CR", N63="CR", O63="CR", P63="CR", Q63="CR", R63="CR", S63="CR", T63="CR",U63="CR", V63="CR", W63="CR", X63="CR", Y63="CR", Z63="CR", AA63="CR", AB63="CR", AC63="CR", AD63="CR", AE63="CR", AF63="CR", AG63="CR", AH63="CR", AI63="CR", AJ63="CR"), "***CLUB RECORD***", "")</f>
        <v/>
      </c>
      <c r="K63" s="7" t="str">
        <f>IF(AND(B63=60, OR(AND(E63='club records'!$B$6, F63&lt;='club records'!$C$6), AND(E63='club records'!$B$7, F63&lt;='club records'!$C$7), AND(E63='club records'!$B$8, F63&lt;='club records'!$C$8), AND(E63='club records'!$B$9, F63&lt;='club records'!$C$9), AND(E63='club records'!$B$10, F63&lt;='club records'!$C$10))), "CR", " ")</f>
        <v xml:space="preserve"> </v>
      </c>
      <c r="L63" s="7" t="str">
        <f>IF(AND(B63=200, OR(AND(E63='club records'!$B$11, F63&lt;='club records'!$C$11), AND(E63='club records'!$B$12, F63&lt;='club records'!$C$12), AND(E63='club records'!$B$13, F63&lt;='club records'!$C$13), AND(E63='club records'!$B$14, F63&lt;='club records'!$C$14), AND(E63='club records'!$B$15, F63&lt;='club records'!$C$15))), "CR", " ")</f>
        <v xml:space="preserve"> </v>
      </c>
      <c r="M63" s="7" t="str">
        <f>IF(AND(B63=300, OR(AND(E63='club records'!$B$5, F63&lt;='club records'!$C$5), AND(E63='club records'!$B$16, F63&lt;='club records'!$C$16), AND(E63='club records'!$B$17, F63&lt;='club records'!$C$17))), "CR", " ")</f>
        <v xml:space="preserve"> </v>
      </c>
      <c r="N63" s="7" t="str">
        <f>IF(AND(B63=400, OR(AND(E63='club records'!$B$18, F63&lt;='club records'!$C$18), AND(E63='club records'!$B$19, F63&lt;='club records'!$C$19), AND(E63='club records'!$B$20, F63&lt;='club records'!$C$20), AND(E63='club records'!$B$21, F63&lt;='club records'!$C$21))), "CR", " ")</f>
        <v xml:space="preserve"> </v>
      </c>
      <c r="O63" s="7" t="str">
        <f>IF(AND(B63=800, OR(AND(E63='club records'!$B$22, F63&lt;='club records'!$C$22), AND(E63='club records'!$B$23, F63&lt;='club records'!$C$23), AND(E63='club records'!$B$24, F63&lt;='club records'!$C$24), AND(E63='club records'!$B$25, F63&lt;='club records'!$C$25), AND(E63='club records'!$B$26, F63&lt;='club records'!$C$26))), "CR", " ")</f>
        <v xml:space="preserve"> </v>
      </c>
      <c r="P63" s="7" t="str">
        <f>IF(AND(B63=1000, OR(AND(E63='club records'!$B$27, F63&lt;='club records'!$C$27), AND(E63='club records'!$B$28, F63&lt;='club records'!$C$28))), "CR", " ")</f>
        <v xml:space="preserve"> </v>
      </c>
      <c r="Q63" s="7" t="str">
        <f>IF(AND(B63=1500, OR(AND(E63='club records'!$B$29, F63&lt;='club records'!$C$29), AND(E63='club records'!$B$30, F63&lt;='club records'!$C$30), AND(E63='club records'!$B$31, F63&lt;='club records'!$C$31), AND(E63='club records'!$B$32, F63&lt;='club records'!$C$32), AND(E63='club records'!$B$33, F63&lt;='club records'!$C$33))), "CR", " ")</f>
        <v xml:space="preserve"> </v>
      </c>
      <c r="R63" s="7" t="str">
        <f>IF(AND(B63="1600 (Mile)",OR(AND(E63='club records'!$B$34,F63&lt;='club records'!$C$34),AND(E63='club records'!$B$35,F63&lt;='club records'!$C$35),AND(E63='club records'!$B$36,F63&lt;='club records'!$C$36),AND(E63='club records'!$B$37,F63&lt;='club records'!$C$37))),"CR"," ")</f>
        <v xml:space="preserve"> </v>
      </c>
      <c r="S63" s="7" t="str">
        <f>IF(AND(B63=3000, OR(AND(E63='club records'!$B$38, F63&lt;='club records'!$C$38), AND(E63='club records'!$B$39, F63&lt;='club records'!$C$39), AND(E63='club records'!$B$40, F63&lt;='club records'!$C$40), AND(E63='club records'!$B$41, F63&lt;='club records'!$C$41))), "CR", " ")</f>
        <v xml:space="preserve"> </v>
      </c>
      <c r="T63" s="7" t="str">
        <f>IF(AND(B63=5000, OR(AND(E63='club records'!$B$42, F63&lt;='club records'!$C$42), AND(E63='club records'!$B$43, F63&lt;='club records'!$C$43))), "CR", " ")</f>
        <v xml:space="preserve"> </v>
      </c>
      <c r="U63" s="6" t="str">
        <f>IF(AND(B63=10000, OR(AND(E63='club records'!$B$44, F63&lt;='club records'!$C$44), AND(E63='club records'!$B$45, F63&lt;='club records'!$C$45))), "CR", " ")</f>
        <v xml:space="preserve"> </v>
      </c>
      <c r="V63" s="6" t="str">
        <f>IF(AND(B63="high jump", OR(AND(E63='club records'!$F$1, F63&gt;='club records'!$G$1), AND(E63='club records'!$F$2, F63&gt;='club records'!$G$2), AND(E63='club records'!$F$3, F63&gt;='club records'!$G$3), AND(E63='club records'!$F$4, F63&gt;='club records'!$G$4), AND(E63='club records'!$F$5, F63&gt;='club records'!$G$5))), "CR", " ")</f>
        <v xml:space="preserve"> </v>
      </c>
      <c r="W63" s="6" t="str">
        <f>IF(AND(B63="long jump", OR(AND(E63='club records'!$F$6, F63&gt;='club records'!$G$6), AND(E63='club records'!$F$7, F63&gt;='club records'!$G$7), AND(E63='club records'!$F$8, F63&gt;='club records'!$G$8), AND(E63='club records'!$F$9, F63&gt;='club records'!$G$9), AND(E63='club records'!$F$10, F63&gt;='club records'!$G$10))), "CR", " ")</f>
        <v xml:space="preserve"> </v>
      </c>
      <c r="X63" s="6" t="str">
        <f>IF(AND(B63="triple jump", OR(AND(E63='club records'!$F$11, F63&gt;='club records'!$G$11), AND(E63='club records'!$F$12, F63&gt;='club records'!$G$12), AND(E63='club records'!$F$13, F63&gt;='club records'!$G$13), AND(E63='club records'!$F$14, F63&gt;='club records'!$G$14), AND(E63='club records'!$F$15, F63&gt;='club records'!$G$15))), "CR", " ")</f>
        <v xml:space="preserve"> </v>
      </c>
      <c r="Y63" s="6" t="str">
        <f>IF(AND(B63="pole vault", OR(AND(E63='club records'!$F$16, F63&gt;='club records'!$G$16), AND(E63='club records'!$F$17, F63&gt;='club records'!$G$17), AND(E63='club records'!$F$18, F63&gt;='club records'!$G$18), AND(E63='club records'!$F$19, F63&gt;='club records'!$G$19), AND(E63='club records'!$F$20, F63&gt;='club records'!$G$20))), "CR", " ")</f>
        <v xml:space="preserve"> </v>
      </c>
      <c r="Z63" s="6" t="str">
        <f>IF(AND(B63="shot 3", E63='club records'!$F$36, F63&gt;='club records'!$G$36), "CR", " ")</f>
        <v xml:space="preserve"> </v>
      </c>
      <c r="AA63" s="6" t="str">
        <f>IF(AND(B63="shot 4", E63='club records'!$F$37, F63&gt;='club records'!$G$37), "CR", " ")</f>
        <v xml:space="preserve"> </v>
      </c>
      <c r="AB63" s="6" t="str">
        <f>IF(AND(B63="shot 5", E63='club records'!$F$38, F63&gt;='club records'!$G$38), "CR", " ")</f>
        <v xml:space="preserve"> </v>
      </c>
      <c r="AC63" s="6" t="str">
        <f>IF(AND(B63="shot 6", E63='club records'!$F$39, F63&gt;='club records'!$G$39), "CR", " ")</f>
        <v xml:space="preserve"> </v>
      </c>
      <c r="AD63" s="6" t="str">
        <f>IF(AND(B63="shot 7.26", E63='club records'!$F$40, F63&gt;='club records'!$G$40), "CR", " ")</f>
        <v xml:space="preserve"> </v>
      </c>
      <c r="AE63" s="6" t="str">
        <f>IF(AND(B63="60H",OR(AND(E63='club records'!$J$1,F63&lt;='club records'!$K$1),AND(E63='club records'!$J$2,F63&lt;='club records'!$K$2),AND(E63='club records'!$J$3,F63&lt;='club records'!$K$3),AND(E63='club records'!$J$4,F63&lt;='club records'!$K$4),AND(E63='club records'!$J$5,F63&lt;='club records'!$K$5))),"CR"," ")</f>
        <v xml:space="preserve"> </v>
      </c>
      <c r="AF63" s="7" t="str">
        <f>IF(AND(B63="4x200", OR(AND(E63='club records'!$N$6, F63&lt;='club records'!$O$6), AND(E63='club records'!$N$7, F63&lt;='club records'!$O$7), AND(E63='club records'!$N$8, F63&lt;='club records'!$O$8), AND(E63='club records'!$N$9, F63&lt;='club records'!$O$9), AND(E63='club records'!$N$10, F63&lt;='club records'!$O$10))), "CR", " ")</f>
        <v xml:space="preserve"> </v>
      </c>
      <c r="AG63" s="7" t="str">
        <f>IF(AND(B63="4x300", AND(E63='club records'!$N$11, F63&lt;='club records'!$O$11)), "CR", " ")</f>
        <v xml:space="preserve"> </v>
      </c>
      <c r="AH63" s="7" t="str">
        <f>IF(AND(B63="4x400", OR(AND(E63='club records'!$N$12, F63&lt;='club records'!$O$12), AND(E63='club records'!$N$13, F63&lt;='club records'!$O$13), AND(E63='club records'!$N$14, F63&lt;='club records'!$O$14), AND(E63='club records'!$N$15, F63&lt;='club records'!$O$15))), "CR", " ")</f>
        <v xml:space="preserve"> </v>
      </c>
      <c r="AI63" s="7" t="str">
        <f>IF(AND(B63="pentathlon", OR(AND(E63='club records'!$N$21, F63&gt;='club records'!$O$21), AND(E63='club records'!$N$22, F63&gt;='club records'!$O$22),AND(E63='club records'!$N$23, F63&gt;='club records'!$O$23),AND(E63='club records'!$N$24, F63&gt;='club records'!$O$24))), "CR", " ")</f>
        <v xml:space="preserve"> </v>
      </c>
      <c r="AJ63" s="7" t="str">
        <f>IF(AND(B63="heptathlon", OR(AND(E63='club records'!$N$26, F63&gt;='club records'!$O$26), AND(E63='club records'!$N$27, F63&gt;='club records'!$O$27))), "CR", " ")</f>
        <v xml:space="preserve"> </v>
      </c>
    </row>
    <row r="64" spans="1:36" ht="14.5" x14ac:dyDescent="0.35">
      <c r="A64" s="1" t="str">
        <f>E64</f>
        <v>U15</v>
      </c>
      <c r="B64" s="2" t="s">
        <v>182</v>
      </c>
      <c r="C64" s="1" t="s">
        <v>98</v>
      </c>
      <c r="D64" s="1" t="s">
        <v>99</v>
      </c>
      <c r="E64" s="11" t="s">
        <v>11</v>
      </c>
      <c r="F64" s="13">
        <v>10.8</v>
      </c>
      <c r="G64" s="16">
        <v>43800</v>
      </c>
      <c r="H64" s="1" t="s">
        <v>316</v>
      </c>
      <c r="I64" s="1" t="s">
        <v>328</v>
      </c>
      <c r="J64" s="7" t="str">
        <f>IF(OR(K64="CR", L64="CR", M64="CR", N64="CR", O64="CR", P64="CR", Q64="CR", R64="CR", S64="CR", T64="CR",U64="CR", V64="CR", W64="CR", X64="CR", Y64="CR", Z64="CR", AA64="CR", AB64="CR", AC64="CR", AD64="CR", AE64="CR", AF64="CR", AG64="CR", AH64="CR", AI64="CR", AJ64="CR"), "***CLUB RECORD***", "")</f>
        <v/>
      </c>
      <c r="K64" s="7" t="str">
        <f>IF(AND(B64=60, OR(AND(E64='club records'!$B$6, F64&lt;='club records'!$C$6), AND(E64='club records'!$B$7, F64&lt;='club records'!$C$7), AND(E64='club records'!$B$8, F64&lt;='club records'!$C$8), AND(E64='club records'!$B$9, F64&lt;='club records'!$C$9), AND(E64='club records'!$B$10, F64&lt;='club records'!$C$10))), "CR", " ")</f>
        <v xml:space="preserve"> </v>
      </c>
      <c r="L64" s="7" t="str">
        <f>IF(AND(B64=200, OR(AND(E64='club records'!$B$11, F64&lt;='club records'!$C$11), AND(E64='club records'!$B$12, F64&lt;='club records'!$C$12), AND(E64='club records'!$B$13, F64&lt;='club records'!$C$13), AND(E64='club records'!$B$14, F64&lt;='club records'!$C$14), AND(E64='club records'!$B$15, F64&lt;='club records'!$C$15))), "CR", " ")</f>
        <v xml:space="preserve"> </v>
      </c>
      <c r="M64" s="7" t="str">
        <f>IF(AND(B64=300, OR(AND(E64='club records'!$B$5, F64&lt;='club records'!$C$5), AND(E64='club records'!$B$16, F64&lt;='club records'!$C$16), AND(E64='club records'!$B$17, F64&lt;='club records'!$C$17))), "CR", " ")</f>
        <v xml:space="preserve"> </v>
      </c>
      <c r="N64" s="7" t="str">
        <f>IF(AND(B64=400, OR(AND(E64='club records'!$B$18, F64&lt;='club records'!$C$18), AND(E64='club records'!$B$19, F64&lt;='club records'!$C$19), AND(E64='club records'!$B$20, F64&lt;='club records'!$C$20), AND(E64='club records'!$B$21, F64&lt;='club records'!$C$21))), "CR", " ")</f>
        <v xml:space="preserve"> </v>
      </c>
      <c r="O64" s="7" t="str">
        <f>IF(AND(B64=800, OR(AND(E64='club records'!$B$22, F64&lt;='club records'!$C$22), AND(E64='club records'!$B$23, F64&lt;='club records'!$C$23), AND(E64='club records'!$B$24, F64&lt;='club records'!$C$24), AND(E64='club records'!$B$25, F64&lt;='club records'!$C$25), AND(E64='club records'!$B$26, F64&lt;='club records'!$C$26))), "CR", " ")</f>
        <v xml:space="preserve"> </v>
      </c>
      <c r="P64" s="7" t="str">
        <f>IF(AND(B64=1000, OR(AND(E64='club records'!$B$27, F64&lt;='club records'!$C$27), AND(E64='club records'!$B$28, F64&lt;='club records'!$C$28))), "CR", " ")</f>
        <v xml:space="preserve"> </v>
      </c>
      <c r="Q64" s="7" t="str">
        <f>IF(AND(B64=1500, OR(AND(E64='club records'!$B$29, F64&lt;='club records'!$C$29), AND(E64='club records'!$B$30, F64&lt;='club records'!$C$30), AND(E64='club records'!$B$31, F64&lt;='club records'!$C$31), AND(E64='club records'!$B$32, F64&lt;='club records'!$C$32), AND(E64='club records'!$B$33, F64&lt;='club records'!$C$33))), "CR", " ")</f>
        <v xml:space="preserve"> </v>
      </c>
      <c r="R64" s="7" t="str">
        <f>IF(AND(B64="1600 (Mile)",OR(AND(E64='club records'!$B$34,F64&lt;='club records'!$C$34),AND(E64='club records'!$B$35,F64&lt;='club records'!$C$35),AND(E64='club records'!$B$36,F64&lt;='club records'!$C$36),AND(E64='club records'!$B$37,F64&lt;='club records'!$C$37))),"CR"," ")</f>
        <v xml:space="preserve"> </v>
      </c>
      <c r="S64" s="7" t="str">
        <f>IF(AND(B64=3000, OR(AND(E64='club records'!$B$38, F64&lt;='club records'!$C$38), AND(E64='club records'!$B$39, F64&lt;='club records'!$C$39), AND(E64='club records'!$B$40, F64&lt;='club records'!$C$40), AND(E64='club records'!$B$41, F64&lt;='club records'!$C$41))), "CR", " ")</f>
        <v xml:space="preserve"> </v>
      </c>
      <c r="T64" s="7" t="str">
        <f>IF(AND(B64=5000, OR(AND(E64='club records'!$B$42, F64&lt;='club records'!$C$42), AND(E64='club records'!$B$43, F64&lt;='club records'!$C$43))), "CR", " ")</f>
        <v xml:space="preserve"> </v>
      </c>
      <c r="U64" s="6" t="str">
        <f>IF(AND(B64=10000, OR(AND(E64='club records'!$B$44, F64&lt;='club records'!$C$44), AND(E64='club records'!$B$45, F64&lt;='club records'!$C$45))), "CR", " ")</f>
        <v xml:space="preserve"> </v>
      </c>
      <c r="V64" s="6" t="str">
        <f>IF(AND(B64="high jump", OR(AND(E64='club records'!$F$1, F64&gt;='club records'!$G$1), AND(E64='club records'!$F$2, F64&gt;='club records'!$G$2), AND(E64='club records'!$F$3, F64&gt;='club records'!$G$3), AND(E64='club records'!$F$4, F64&gt;='club records'!$G$4), AND(E64='club records'!$F$5, F64&gt;='club records'!$G$5))), "CR", " ")</f>
        <v xml:space="preserve"> </v>
      </c>
      <c r="W64" s="6" t="str">
        <f>IF(AND(B64="long jump", OR(AND(E64='club records'!$F$6, F64&gt;='club records'!$G$6), AND(E64='club records'!$F$7, F64&gt;='club records'!$G$7), AND(E64='club records'!$F$8, F64&gt;='club records'!$G$8), AND(E64='club records'!$F$9, F64&gt;='club records'!$G$9), AND(E64='club records'!$F$10, F64&gt;='club records'!$G$10))), "CR", " ")</f>
        <v xml:space="preserve"> </v>
      </c>
      <c r="X64" s="6" t="str">
        <f>IF(AND(B64="triple jump", OR(AND(E64='club records'!$F$11, F64&gt;='club records'!$G$11), AND(E64='club records'!$F$12, F64&gt;='club records'!$G$12), AND(E64='club records'!$F$13, F64&gt;='club records'!$G$13), AND(E64='club records'!$F$14, F64&gt;='club records'!$G$14), AND(E64='club records'!$F$15, F64&gt;='club records'!$G$15))), "CR", " ")</f>
        <v xml:space="preserve"> </v>
      </c>
      <c r="Y64" s="6" t="str">
        <f>IF(AND(B64="pole vault", OR(AND(E64='club records'!$F$16, F64&gt;='club records'!$G$16), AND(E64='club records'!$F$17, F64&gt;='club records'!$G$17), AND(E64='club records'!$F$18, F64&gt;='club records'!$G$18), AND(E64='club records'!$F$19, F64&gt;='club records'!$G$19), AND(E64='club records'!$F$20, F64&gt;='club records'!$G$20))), "CR", " ")</f>
        <v xml:space="preserve"> </v>
      </c>
      <c r="Z64" s="6" t="str">
        <f>IF(AND(B64="shot 3", E64='club records'!$F$36, F64&gt;='club records'!$G$36), "CR", " ")</f>
        <v xml:space="preserve"> </v>
      </c>
      <c r="AA64" s="6" t="str">
        <f>IF(AND(B64="shot 4", E64='club records'!$F$37, F64&gt;='club records'!$G$37), "CR", " ")</f>
        <v xml:space="preserve"> </v>
      </c>
      <c r="AB64" s="6" t="str">
        <f>IF(AND(B64="shot 5", E64='club records'!$F$38, F64&gt;='club records'!$G$38), "CR", " ")</f>
        <v xml:space="preserve"> </v>
      </c>
      <c r="AC64" s="6" t="str">
        <f>IF(AND(B64="shot 6", E64='club records'!$F$39, F64&gt;='club records'!$G$39), "CR", " ")</f>
        <v xml:space="preserve"> </v>
      </c>
      <c r="AD64" s="6" t="str">
        <f>IF(AND(B64="shot 7.26", E64='club records'!$F$40, F64&gt;='club records'!$G$40), "CR", " ")</f>
        <v xml:space="preserve"> </v>
      </c>
      <c r="AE64" s="6" t="str">
        <f>IF(AND(B64="60H",OR(AND(E64='club records'!$J$1,F64&lt;='club records'!$K$1),AND(E64='club records'!$J$2,F64&lt;='club records'!$K$2),AND(E64='club records'!$J$3,F64&lt;='club records'!$K$3),AND(E64='club records'!$J$4,F64&lt;='club records'!$K$4),AND(E64='club records'!$J$5,F64&lt;='club records'!$K$5))),"CR"," ")</f>
        <v xml:space="preserve"> </v>
      </c>
      <c r="AF64" s="7" t="str">
        <f>IF(AND(B64="4x200", OR(AND(E64='club records'!$N$6, F64&lt;='club records'!$O$6), AND(E64='club records'!$N$7, F64&lt;='club records'!$O$7), AND(E64='club records'!$N$8, F64&lt;='club records'!$O$8), AND(E64='club records'!$N$9, F64&lt;='club records'!$O$9), AND(E64='club records'!$N$10, F64&lt;='club records'!$O$10))), "CR", " ")</f>
        <v xml:space="preserve"> </v>
      </c>
      <c r="AG64" s="7" t="str">
        <f>IF(AND(B64="4x300", AND(E64='club records'!$N$11, F64&lt;='club records'!$O$11)), "CR", " ")</f>
        <v xml:space="preserve"> </v>
      </c>
      <c r="AH64" s="7" t="str">
        <f>IF(AND(B64="4x400", OR(AND(E64='club records'!$N$12, F64&lt;='club records'!$O$12), AND(E64='club records'!$N$13, F64&lt;='club records'!$O$13), AND(E64='club records'!$N$14, F64&lt;='club records'!$O$14), AND(E64='club records'!$N$15, F64&lt;='club records'!$O$15))), "CR", " ")</f>
        <v xml:space="preserve"> </v>
      </c>
      <c r="AI64" s="7" t="str">
        <f>IF(AND(B64="pentathlon", OR(AND(E64='club records'!$N$21, F64&gt;='club records'!$O$21), AND(E64='club records'!$N$22, F64&gt;='club records'!$O$22),AND(E64='club records'!$N$23, F64&gt;='club records'!$O$23),AND(E64='club records'!$N$24, F64&gt;='club records'!$O$24))), "CR", " ")</f>
        <v xml:space="preserve"> </v>
      </c>
      <c r="AJ64" s="7" t="str">
        <f>IF(AND(B64="heptathlon", OR(AND(E64='club records'!$N$26, F64&gt;='club records'!$O$26), AND(E64='club records'!$N$27, F64&gt;='club records'!$O$27))), "CR", " ")</f>
        <v xml:space="preserve"> </v>
      </c>
    </row>
    <row r="65" spans="1:36" ht="14.5" x14ac:dyDescent="0.35">
      <c r="A65" s="1" t="str">
        <f>E65</f>
        <v>U13</v>
      </c>
      <c r="B65" s="2" t="s">
        <v>182</v>
      </c>
      <c r="C65" s="1" t="s">
        <v>101</v>
      </c>
      <c r="D65" s="1" t="s">
        <v>102</v>
      </c>
      <c r="E65" s="11" t="s">
        <v>13</v>
      </c>
      <c r="F65" s="13">
        <v>11.31</v>
      </c>
      <c r="G65" s="16">
        <v>43848</v>
      </c>
      <c r="H65" s="1" t="s">
        <v>316</v>
      </c>
      <c r="I65" s="1" t="s">
        <v>352</v>
      </c>
      <c r="J65" s="7" t="str">
        <f>IF(OR(K65="CR", L65="CR", M65="CR", N65="CR", O65="CR", P65="CR", Q65="CR", R65="CR", S65="CR", T65="CR",U65="CR", V65="CR", W65="CR", X65="CR", Y65="CR", Z65="CR", AA65="CR", AB65="CR", AC65="CR", AD65="CR", AE65="CR", AF65="CR", AG65="CR", AH65="CR", AI65="CR", AJ65="CR"), "***CLUB RECORD***", "")</f>
        <v/>
      </c>
      <c r="K65" s="7" t="str">
        <f>IF(AND(B65=60, OR(AND(E65='club records'!$B$6, F65&lt;='club records'!$C$6), AND(E65='club records'!$B$7, F65&lt;='club records'!$C$7), AND(E65='club records'!$B$8, F65&lt;='club records'!$C$8), AND(E65='club records'!$B$9, F65&lt;='club records'!$C$9), AND(E65='club records'!$B$10, F65&lt;='club records'!$C$10))), "CR", " ")</f>
        <v xml:space="preserve"> </v>
      </c>
      <c r="L65" s="7" t="str">
        <f>IF(AND(B65=200, OR(AND(E65='club records'!$B$11, F65&lt;='club records'!$C$11), AND(E65='club records'!$B$12, F65&lt;='club records'!$C$12), AND(E65='club records'!$B$13, F65&lt;='club records'!$C$13), AND(E65='club records'!$B$14, F65&lt;='club records'!$C$14), AND(E65='club records'!$B$15, F65&lt;='club records'!$C$15))), "CR", " ")</f>
        <v xml:space="preserve"> </v>
      </c>
      <c r="M65" s="7" t="str">
        <f>IF(AND(B65=300, OR(AND(E65='club records'!$B$5, F65&lt;='club records'!$C$5), AND(E65='club records'!$B$16, F65&lt;='club records'!$C$16), AND(E65='club records'!$B$17, F65&lt;='club records'!$C$17))), "CR", " ")</f>
        <v xml:space="preserve"> </v>
      </c>
      <c r="N65" s="7" t="str">
        <f>IF(AND(B65=400, OR(AND(E65='club records'!$B$18, F65&lt;='club records'!$C$18), AND(E65='club records'!$B$19, F65&lt;='club records'!$C$19), AND(E65='club records'!$B$20, F65&lt;='club records'!$C$20), AND(E65='club records'!$B$21, F65&lt;='club records'!$C$21))), "CR", " ")</f>
        <v xml:space="preserve"> </v>
      </c>
      <c r="O65" s="7" t="str">
        <f>IF(AND(B65=800, OR(AND(E65='club records'!$B$22, F65&lt;='club records'!$C$22), AND(E65='club records'!$B$23, F65&lt;='club records'!$C$23), AND(E65='club records'!$B$24, F65&lt;='club records'!$C$24), AND(E65='club records'!$B$25, F65&lt;='club records'!$C$25), AND(E65='club records'!$B$26, F65&lt;='club records'!$C$26))), "CR", " ")</f>
        <v xml:space="preserve"> </v>
      </c>
      <c r="P65" s="7" t="str">
        <f>IF(AND(B65=1000, OR(AND(E65='club records'!$B$27, F65&lt;='club records'!$C$27), AND(E65='club records'!$B$28, F65&lt;='club records'!$C$28))), "CR", " ")</f>
        <v xml:space="preserve"> </v>
      </c>
      <c r="Q65" s="7" t="str">
        <f>IF(AND(B65=1500, OR(AND(E65='club records'!$B$29, F65&lt;='club records'!$C$29), AND(E65='club records'!$B$30, F65&lt;='club records'!$C$30), AND(E65='club records'!$B$31, F65&lt;='club records'!$C$31), AND(E65='club records'!$B$32, F65&lt;='club records'!$C$32), AND(E65='club records'!$B$33, F65&lt;='club records'!$C$33))), "CR", " ")</f>
        <v xml:space="preserve"> </v>
      </c>
      <c r="R65" s="7" t="str">
        <f>IF(AND(B65="1600 (Mile)",OR(AND(E65='club records'!$B$34,F65&lt;='club records'!$C$34),AND(E65='club records'!$B$35,F65&lt;='club records'!$C$35),AND(E65='club records'!$B$36,F65&lt;='club records'!$C$36),AND(E65='club records'!$B$37,F65&lt;='club records'!$C$37))),"CR"," ")</f>
        <v xml:space="preserve"> </v>
      </c>
      <c r="S65" s="7" t="str">
        <f>IF(AND(B65=3000, OR(AND(E65='club records'!$B$38, F65&lt;='club records'!$C$38), AND(E65='club records'!$B$39, F65&lt;='club records'!$C$39), AND(E65='club records'!$B$40, F65&lt;='club records'!$C$40), AND(E65='club records'!$B$41, F65&lt;='club records'!$C$41))), "CR", " ")</f>
        <v xml:space="preserve"> </v>
      </c>
      <c r="T65" s="7" t="str">
        <f>IF(AND(B65=5000, OR(AND(E65='club records'!$B$42, F65&lt;='club records'!$C$42), AND(E65='club records'!$B$43, F65&lt;='club records'!$C$43))), "CR", " ")</f>
        <v xml:space="preserve"> </v>
      </c>
      <c r="U65" s="6" t="str">
        <f>IF(AND(B65=10000, OR(AND(E65='club records'!$B$44, F65&lt;='club records'!$C$44), AND(E65='club records'!$B$45, F65&lt;='club records'!$C$45))), "CR", " ")</f>
        <v xml:space="preserve"> </v>
      </c>
      <c r="V65" s="6" t="str">
        <f>IF(AND(B65="high jump", OR(AND(E65='club records'!$F$1, F65&gt;='club records'!$G$1), AND(E65='club records'!$F$2, F65&gt;='club records'!$G$2), AND(E65='club records'!$F$3, F65&gt;='club records'!$G$3), AND(E65='club records'!$F$4, F65&gt;='club records'!$G$4), AND(E65='club records'!$F$5, F65&gt;='club records'!$G$5))), "CR", " ")</f>
        <v xml:space="preserve"> </v>
      </c>
      <c r="W65" s="6" t="str">
        <f>IF(AND(B65="long jump", OR(AND(E65='club records'!$F$6, F65&gt;='club records'!$G$6), AND(E65='club records'!$F$7, F65&gt;='club records'!$G$7), AND(E65='club records'!$F$8, F65&gt;='club records'!$G$8), AND(E65='club records'!$F$9, F65&gt;='club records'!$G$9), AND(E65='club records'!$F$10, F65&gt;='club records'!$G$10))), "CR", " ")</f>
        <v xml:space="preserve"> </v>
      </c>
      <c r="X65" s="6" t="str">
        <f>IF(AND(B65="triple jump", OR(AND(E65='club records'!$F$11, F65&gt;='club records'!$G$11), AND(E65='club records'!$F$12, F65&gt;='club records'!$G$12), AND(E65='club records'!$F$13, F65&gt;='club records'!$G$13), AND(E65='club records'!$F$14, F65&gt;='club records'!$G$14), AND(E65='club records'!$F$15, F65&gt;='club records'!$G$15))), "CR", " ")</f>
        <v xml:space="preserve"> </v>
      </c>
      <c r="Y65" s="6" t="str">
        <f>IF(AND(B65="pole vault", OR(AND(E65='club records'!$F$16, F65&gt;='club records'!$G$16), AND(E65='club records'!$F$17, F65&gt;='club records'!$G$17), AND(E65='club records'!$F$18, F65&gt;='club records'!$G$18), AND(E65='club records'!$F$19, F65&gt;='club records'!$G$19), AND(E65='club records'!$F$20, F65&gt;='club records'!$G$20))), "CR", " ")</f>
        <v xml:space="preserve"> </v>
      </c>
      <c r="Z65" s="6" t="str">
        <f>IF(AND(B65="shot 3", E65='club records'!$F$36, F65&gt;='club records'!$G$36), "CR", " ")</f>
        <v xml:space="preserve"> </v>
      </c>
      <c r="AA65" s="6" t="str">
        <f>IF(AND(B65="shot 4", E65='club records'!$F$37, F65&gt;='club records'!$G$37), "CR", " ")</f>
        <v xml:space="preserve"> </v>
      </c>
      <c r="AB65" s="6" t="str">
        <f>IF(AND(B65="shot 5", E65='club records'!$F$38, F65&gt;='club records'!$G$38), "CR", " ")</f>
        <v xml:space="preserve"> </v>
      </c>
      <c r="AC65" s="6" t="str">
        <f>IF(AND(B65="shot 6", E65='club records'!$F$39, F65&gt;='club records'!$G$39), "CR", " ")</f>
        <v xml:space="preserve"> </v>
      </c>
      <c r="AD65" s="6" t="str">
        <f>IF(AND(B65="shot 7.26", E65='club records'!$F$40, F65&gt;='club records'!$G$40), "CR", " ")</f>
        <v xml:space="preserve"> </v>
      </c>
      <c r="AE65" s="6" t="str">
        <f>IF(AND(B65="60H",OR(AND(E65='club records'!$J$1,F65&lt;='club records'!$K$1),AND(E65='club records'!$J$2,F65&lt;='club records'!$K$2),AND(E65='club records'!$J$3,F65&lt;='club records'!$K$3),AND(E65='club records'!$J$4,F65&lt;='club records'!$K$4),AND(E65='club records'!$J$5,F65&lt;='club records'!$K$5))),"CR"," ")</f>
        <v xml:space="preserve"> </v>
      </c>
      <c r="AF65" s="7" t="str">
        <f>IF(AND(B65="4x200", OR(AND(E65='club records'!$N$6, F65&lt;='club records'!$O$6), AND(E65='club records'!$N$7, F65&lt;='club records'!$O$7), AND(E65='club records'!$N$8, F65&lt;='club records'!$O$8), AND(E65='club records'!$N$9, F65&lt;='club records'!$O$9), AND(E65='club records'!$N$10, F65&lt;='club records'!$O$10))), "CR", " ")</f>
        <v xml:space="preserve"> </v>
      </c>
      <c r="AG65" s="7" t="str">
        <f>IF(AND(B65="4x300", AND(E65='club records'!$N$11, F65&lt;='club records'!$O$11)), "CR", " ")</f>
        <v xml:space="preserve"> </v>
      </c>
      <c r="AH65" s="7" t="str">
        <f>IF(AND(B65="4x400", OR(AND(E65='club records'!$N$12, F65&lt;='club records'!$O$12), AND(E65='club records'!$N$13, F65&lt;='club records'!$O$13), AND(E65='club records'!$N$14, F65&lt;='club records'!$O$14), AND(E65='club records'!$N$15, F65&lt;='club records'!$O$15))), "CR", " ")</f>
        <v xml:space="preserve"> </v>
      </c>
      <c r="AI65" s="7" t="str">
        <f>IF(AND(B65="pentathlon", OR(AND(E65='club records'!$N$21, F65&gt;='club records'!$O$21), AND(E65='club records'!$N$22, F65&gt;='club records'!$O$22),AND(E65='club records'!$N$23, F65&gt;='club records'!$O$23),AND(E65='club records'!$N$24, F65&gt;='club records'!$O$24))), "CR", " ")</f>
        <v xml:space="preserve"> </v>
      </c>
      <c r="AJ65" s="7" t="str">
        <f>IF(AND(B65="heptathlon", OR(AND(E65='club records'!$N$26, F65&gt;='club records'!$O$26), AND(E65='club records'!$N$27, F65&gt;='club records'!$O$27))), "CR", " ")</f>
        <v xml:space="preserve"> </v>
      </c>
    </row>
    <row r="66" spans="1:36" ht="14.5" x14ac:dyDescent="0.35">
      <c r="A66" s="1" t="str">
        <f>E66</f>
        <v>U13</v>
      </c>
      <c r="B66" s="2" t="s">
        <v>182</v>
      </c>
      <c r="C66" s="1" t="s">
        <v>101</v>
      </c>
      <c r="D66" s="1" t="s">
        <v>102</v>
      </c>
      <c r="E66" s="11" t="s">
        <v>13</v>
      </c>
      <c r="F66" s="13">
        <v>11.53</v>
      </c>
      <c r="G66" s="16">
        <v>43800</v>
      </c>
      <c r="H66" s="1" t="s">
        <v>316</v>
      </c>
      <c r="I66" s="1" t="s">
        <v>328</v>
      </c>
      <c r="J66" s="7" t="str">
        <f>IF(OR(K66="CR", L66="CR", M66="CR", N66="CR", O66="CR", P66="CR", Q66="CR", R66="CR", S66="CR", T66="CR",U66="CR", V66="CR", W66="CR", X66="CR", Y66="CR", Z66="CR", AA66="CR", AB66="CR", AC66="CR", AD66="CR", AE66="CR", AF66="CR", AG66="CR", AH66="CR", AI66="CR", AJ66="CR"), "***CLUB RECORD***", "")</f>
        <v/>
      </c>
      <c r="K66" s="7" t="str">
        <f>IF(AND(B66=60, OR(AND(E66='club records'!$B$6, F66&lt;='club records'!$C$6), AND(E66='club records'!$B$7, F66&lt;='club records'!$C$7), AND(E66='club records'!$B$8, F66&lt;='club records'!$C$8), AND(E66='club records'!$B$9, F66&lt;='club records'!$C$9), AND(E66='club records'!$B$10, F66&lt;='club records'!$C$10))), "CR", " ")</f>
        <v xml:space="preserve"> </v>
      </c>
      <c r="L66" s="7" t="str">
        <f>IF(AND(B66=200, OR(AND(E66='club records'!$B$11, F66&lt;='club records'!$C$11), AND(E66='club records'!$B$12, F66&lt;='club records'!$C$12), AND(E66='club records'!$B$13, F66&lt;='club records'!$C$13), AND(E66='club records'!$B$14, F66&lt;='club records'!$C$14), AND(E66='club records'!$B$15, F66&lt;='club records'!$C$15))), "CR", " ")</f>
        <v xml:space="preserve"> </v>
      </c>
      <c r="M66" s="7" t="str">
        <f>IF(AND(B66=300, OR(AND(E66='club records'!$B$5, F66&lt;='club records'!$C$5), AND(E66='club records'!$B$16, F66&lt;='club records'!$C$16), AND(E66='club records'!$B$17, F66&lt;='club records'!$C$17))), "CR", " ")</f>
        <v xml:space="preserve"> </v>
      </c>
      <c r="N66" s="7" t="str">
        <f>IF(AND(B66=400, OR(AND(E66='club records'!$B$18, F66&lt;='club records'!$C$18), AND(E66='club records'!$B$19, F66&lt;='club records'!$C$19), AND(E66='club records'!$B$20, F66&lt;='club records'!$C$20), AND(E66='club records'!$B$21, F66&lt;='club records'!$C$21))), "CR", " ")</f>
        <v xml:space="preserve"> </v>
      </c>
      <c r="O66" s="7" t="str">
        <f>IF(AND(B66=800, OR(AND(E66='club records'!$B$22, F66&lt;='club records'!$C$22), AND(E66='club records'!$B$23, F66&lt;='club records'!$C$23), AND(E66='club records'!$B$24, F66&lt;='club records'!$C$24), AND(E66='club records'!$B$25, F66&lt;='club records'!$C$25), AND(E66='club records'!$B$26, F66&lt;='club records'!$C$26))), "CR", " ")</f>
        <v xml:space="preserve"> </v>
      </c>
      <c r="P66" s="7" t="str">
        <f>IF(AND(B66=1000, OR(AND(E66='club records'!$B$27, F66&lt;='club records'!$C$27), AND(E66='club records'!$B$28, F66&lt;='club records'!$C$28))), "CR", " ")</f>
        <v xml:space="preserve"> </v>
      </c>
      <c r="Q66" s="7" t="str">
        <f>IF(AND(B66=1500, OR(AND(E66='club records'!$B$29, F66&lt;='club records'!$C$29), AND(E66='club records'!$B$30, F66&lt;='club records'!$C$30), AND(E66='club records'!$B$31, F66&lt;='club records'!$C$31), AND(E66='club records'!$B$32, F66&lt;='club records'!$C$32), AND(E66='club records'!$B$33, F66&lt;='club records'!$C$33))), "CR", " ")</f>
        <v xml:space="preserve"> </v>
      </c>
      <c r="R66" s="7" t="str">
        <f>IF(AND(B66="1600 (Mile)",OR(AND(E66='club records'!$B$34,F66&lt;='club records'!$C$34),AND(E66='club records'!$B$35,F66&lt;='club records'!$C$35),AND(E66='club records'!$B$36,F66&lt;='club records'!$C$36),AND(E66='club records'!$B$37,F66&lt;='club records'!$C$37))),"CR"," ")</f>
        <v xml:space="preserve"> </v>
      </c>
      <c r="S66" s="7" t="str">
        <f>IF(AND(B66=3000, OR(AND(E66='club records'!$B$38, F66&lt;='club records'!$C$38), AND(E66='club records'!$B$39, F66&lt;='club records'!$C$39), AND(E66='club records'!$B$40, F66&lt;='club records'!$C$40), AND(E66='club records'!$B$41, F66&lt;='club records'!$C$41))), "CR", " ")</f>
        <v xml:space="preserve"> </v>
      </c>
      <c r="T66" s="7" t="str">
        <f>IF(AND(B66=5000, OR(AND(E66='club records'!$B$42, F66&lt;='club records'!$C$42), AND(E66='club records'!$B$43, F66&lt;='club records'!$C$43))), "CR", " ")</f>
        <v xml:space="preserve"> </v>
      </c>
      <c r="U66" s="6" t="str">
        <f>IF(AND(B66=10000, OR(AND(E66='club records'!$B$44, F66&lt;='club records'!$C$44), AND(E66='club records'!$B$45, F66&lt;='club records'!$C$45))), "CR", " ")</f>
        <v xml:space="preserve"> </v>
      </c>
      <c r="V66" s="6" t="str">
        <f>IF(AND(B66="high jump", OR(AND(E66='club records'!$F$1, F66&gt;='club records'!$G$1), AND(E66='club records'!$F$2, F66&gt;='club records'!$G$2), AND(E66='club records'!$F$3, F66&gt;='club records'!$G$3), AND(E66='club records'!$F$4, F66&gt;='club records'!$G$4), AND(E66='club records'!$F$5, F66&gt;='club records'!$G$5))), "CR", " ")</f>
        <v xml:space="preserve"> </v>
      </c>
      <c r="W66" s="6" t="str">
        <f>IF(AND(B66="long jump", OR(AND(E66='club records'!$F$6, F66&gt;='club records'!$G$6), AND(E66='club records'!$F$7, F66&gt;='club records'!$G$7), AND(E66='club records'!$F$8, F66&gt;='club records'!$G$8), AND(E66='club records'!$F$9, F66&gt;='club records'!$G$9), AND(E66='club records'!$F$10, F66&gt;='club records'!$G$10))), "CR", " ")</f>
        <v xml:space="preserve"> </v>
      </c>
      <c r="X66" s="6" t="str">
        <f>IF(AND(B66="triple jump", OR(AND(E66='club records'!$F$11, F66&gt;='club records'!$G$11), AND(E66='club records'!$F$12, F66&gt;='club records'!$G$12), AND(E66='club records'!$F$13, F66&gt;='club records'!$G$13), AND(E66='club records'!$F$14, F66&gt;='club records'!$G$14), AND(E66='club records'!$F$15, F66&gt;='club records'!$G$15))), "CR", " ")</f>
        <v xml:space="preserve"> </v>
      </c>
      <c r="Y66" s="6" t="str">
        <f>IF(AND(B66="pole vault", OR(AND(E66='club records'!$F$16, F66&gt;='club records'!$G$16), AND(E66='club records'!$F$17, F66&gt;='club records'!$G$17), AND(E66='club records'!$F$18, F66&gt;='club records'!$G$18), AND(E66='club records'!$F$19, F66&gt;='club records'!$G$19), AND(E66='club records'!$F$20, F66&gt;='club records'!$G$20))), "CR", " ")</f>
        <v xml:space="preserve"> </v>
      </c>
      <c r="Z66" s="6" t="str">
        <f>IF(AND(B66="shot 3", E66='club records'!$F$36, F66&gt;='club records'!$G$36), "CR", " ")</f>
        <v xml:space="preserve"> </v>
      </c>
      <c r="AA66" s="6" t="str">
        <f>IF(AND(B66="shot 4", E66='club records'!$F$37, F66&gt;='club records'!$G$37), "CR", " ")</f>
        <v xml:space="preserve"> </v>
      </c>
      <c r="AB66" s="6" t="str">
        <f>IF(AND(B66="shot 5", E66='club records'!$F$38, F66&gt;='club records'!$G$38), "CR", " ")</f>
        <v xml:space="preserve"> </v>
      </c>
      <c r="AC66" s="6" t="str">
        <f>IF(AND(B66="shot 6", E66='club records'!$F$39, F66&gt;='club records'!$G$39), "CR", " ")</f>
        <v xml:space="preserve"> </v>
      </c>
      <c r="AD66" s="6" t="str">
        <f>IF(AND(B66="shot 7.26", E66='club records'!$F$40, F66&gt;='club records'!$G$40), "CR", " ")</f>
        <v xml:space="preserve"> </v>
      </c>
      <c r="AE66" s="6" t="str">
        <f>IF(AND(B66="60H",OR(AND(E66='club records'!$J$1,F66&lt;='club records'!$K$1),AND(E66='club records'!$J$2,F66&lt;='club records'!$K$2),AND(E66='club records'!$J$3,F66&lt;='club records'!$K$3),AND(E66='club records'!$J$4,F66&lt;='club records'!$K$4),AND(E66='club records'!$J$5,F66&lt;='club records'!$K$5))),"CR"," ")</f>
        <v xml:space="preserve"> </v>
      </c>
      <c r="AF66" s="7" t="str">
        <f>IF(AND(B66="4x200", OR(AND(E66='club records'!$N$6, F66&lt;='club records'!$O$6), AND(E66='club records'!$N$7, F66&lt;='club records'!$O$7), AND(E66='club records'!$N$8, F66&lt;='club records'!$O$8), AND(E66='club records'!$N$9, F66&lt;='club records'!$O$9), AND(E66='club records'!$N$10, F66&lt;='club records'!$O$10))), "CR", " ")</f>
        <v xml:space="preserve"> </v>
      </c>
      <c r="AG66" s="7" t="str">
        <f>IF(AND(B66="4x300", AND(E66='club records'!$N$11, F66&lt;='club records'!$O$11)), "CR", " ")</f>
        <v xml:space="preserve"> </v>
      </c>
      <c r="AH66" s="7" t="str">
        <f>IF(AND(B66="4x400", OR(AND(E66='club records'!$N$12, F66&lt;='club records'!$O$12), AND(E66='club records'!$N$13, F66&lt;='club records'!$O$13), AND(E66='club records'!$N$14, F66&lt;='club records'!$O$14), AND(E66='club records'!$N$15, F66&lt;='club records'!$O$15))), "CR", " ")</f>
        <v xml:space="preserve"> </v>
      </c>
      <c r="AI66" s="7" t="str">
        <f>IF(AND(B66="pentathlon", OR(AND(E66='club records'!$N$21, F66&gt;='club records'!$O$21), AND(E66='club records'!$N$22, F66&gt;='club records'!$O$22),AND(E66='club records'!$N$23, F66&gt;='club records'!$O$23),AND(E66='club records'!$N$24, F66&gt;='club records'!$O$24))), "CR", " ")</f>
        <v xml:space="preserve"> </v>
      </c>
      <c r="AJ66" s="7" t="str">
        <f>IF(AND(B66="heptathlon", OR(AND(E66='club records'!$N$26, F66&gt;='club records'!$O$26), AND(E66='club records'!$N$27, F66&gt;='club records'!$O$27))), "CR", " ")</f>
        <v xml:space="preserve"> </v>
      </c>
    </row>
    <row r="67" spans="1:36" ht="14.5" x14ac:dyDescent="0.35">
      <c r="A67" s="1" t="str">
        <f>E67</f>
        <v>U13</v>
      </c>
      <c r="B67" s="2" t="s">
        <v>182</v>
      </c>
      <c r="C67" s="1" t="s">
        <v>318</v>
      </c>
      <c r="D67" s="1" t="s">
        <v>3</v>
      </c>
      <c r="E67" s="11" t="s">
        <v>13</v>
      </c>
      <c r="F67" s="13">
        <v>13.45</v>
      </c>
      <c r="G67" s="16">
        <v>43765</v>
      </c>
      <c r="H67" s="1" t="s">
        <v>316</v>
      </c>
      <c r="I67" s="1" t="s">
        <v>317</v>
      </c>
      <c r="J67" s="7" t="str">
        <f>IF(OR(K67="CR", L67="CR", M67="CR", N67="CR", O67="CR", P67="CR", Q67="CR", R67="CR", S67="CR", T67="CR",U67="CR", V67="CR", W67="CR", X67="CR", Y67="CR", Z67="CR", AA67="CR", AB67="CR", AC67="CR", AD67="CR", AE67="CR", AF67="CR", AG67="CR", AH67="CR", AI67="CR", AJ67="CR"), "***CLUB RECORD***", "")</f>
        <v/>
      </c>
      <c r="K67" s="7" t="str">
        <f>IF(AND(B67=60, OR(AND(E67='club records'!$B$6, F67&lt;='club records'!$C$6), AND(E67='club records'!$B$7, F67&lt;='club records'!$C$7), AND(E67='club records'!$B$8, F67&lt;='club records'!$C$8), AND(E67='club records'!$B$9, F67&lt;='club records'!$C$9), AND(E67='club records'!$B$10, F67&lt;='club records'!$C$10))), "CR", " ")</f>
        <v xml:space="preserve"> </v>
      </c>
      <c r="L67" s="7" t="str">
        <f>IF(AND(B67=200, OR(AND(E67='club records'!$B$11, F67&lt;='club records'!$C$11), AND(E67='club records'!$B$12, F67&lt;='club records'!$C$12), AND(E67='club records'!$B$13, F67&lt;='club records'!$C$13), AND(E67='club records'!$B$14, F67&lt;='club records'!$C$14), AND(E67='club records'!$B$15, F67&lt;='club records'!$C$15))), "CR", " ")</f>
        <v xml:space="preserve"> </v>
      </c>
      <c r="M67" s="7" t="str">
        <f>IF(AND(B67=300, OR(AND(E67='club records'!$B$5, F67&lt;='club records'!$C$5), AND(E67='club records'!$B$16, F67&lt;='club records'!$C$16), AND(E67='club records'!$B$17, F67&lt;='club records'!$C$17))), "CR", " ")</f>
        <v xml:space="preserve"> </v>
      </c>
      <c r="N67" s="7" t="str">
        <f>IF(AND(B67=400, OR(AND(E67='club records'!$B$18, F67&lt;='club records'!$C$18), AND(E67='club records'!$B$19, F67&lt;='club records'!$C$19), AND(E67='club records'!$B$20, F67&lt;='club records'!$C$20), AND(E67='club records'!$B$21, F67&lt;='club records'!$C$21))), "CR", " ")</f>
        <v xml:space="preserve"> </v>
      </c>
      <c r="O67" s="7" t="str">
        <f>IF(AND(B67=800, OR(AND(E67='club records'!$B$22, F67&lt;='club records'!$C$22), AND(E67='club records'!$B$23, F67&lt;='club records'!$C$23), AND(E67='club records'!$B$24, F67&lt;='club records'!$C$24), AND(E67='club records'!$B$25, F67&lt;='club records'!$C$25), AND(E67='club records'!$B$26, F67&lt;='club records'!$C$26))), "CR", " ")</f>
        <v xml:space="preserve"> </v>
      </c>
      <c r="P67" s="7" t="str">
        <f>IF(AND(B67=1000, OR(AND(E67='club records'!$B$27, F67&lt;='club records'!$C$27), AND(E67='club records'!$B$28, F67&lt;='club records'!$C$28))), "CR", " ")</f>
        <v xml:space="preserve"> </v>
      </c>
      <c r="Q67" s="7" t="str">
        <f>IF(AND(B67=1500, OR(AND(E67='club records'!$B$29, F67&lt;='club records'!$C$29), AND(E67='club records'!$B$30, F67&lt;='club records'!$C$30), AND(E67='club records'!$B$31, F67&lt;='club records'!$C$31), AND(E67='club records'!$B$32, F67&lt;='club records'!$C$32), AND(E67='club records'!$B$33, F67&lt;='club records'!$C$33))), "CR", " ")</f>
        <v xml:space="preserve"> </v>
      </c>
      <c r="R67" s="7" t="str">
        <f>IF(AND(B67="1600 (Mile)",OR(AND(E67='club records'!$B$34,F67&lt;='club records'!$C$34),AND(E67='club records'!$B$35,F67&lt;='club records'!$C$35),AND(E67='club records'!$B$36,F67&lt;='club records'!$C$36),AND(E67='club records'!$B$37,F67&lt;='club records'!$C$37))),"CR"," ")</f>
        <v xml:space="preserve"> </v>
      </c>
      <c r="S67" s="7" t="str">
        <f>IF(AND(B67=3000, OR(AND(E67='club records'!$B$38, F67&lt;='club records'!$C$38), AND(E67='club records'!$B$39, F67&lt;='club records'!$C$39), AND(E67='club records'!$B$40, F67&lt;='club records'!$C$40), AND(E67='club records'!$B$41, F67&lt;='club records'!$C$41))), "CR", " ")</f>
        <v xml:space="preserve"> </v>
      </c>
      <c r="T67" s="7" t="str">
        <f>IF(AND(B67=5000, OR(AND(E67='club records'!$B$42, F67&lt;='club records'!$C$42), AND(E67='club records'!$B$43, F67&lt;='club records'!$C$43))), "CR", " ")</f>
        <v xml:space="preserve"> </v>
      </c>
      <c r="U67" s="6" t="str">
        <f>IF(AND(B67=10000, OR(AND(E67='club records'!$B$44, F67&lt;='club records'!$C$44), AND(E67='club records'!$B$45, F67&lt;='club records'!$C$45))), "CR", " ")</f>
        <v xml:space="preserve"> </v>
      </c>
      <c r="V67" s="6" t="str">
        <f>IF(AND(B67="high jump", OR(AND(E67='club records'!$F$1, F67&gt;='club records'!$G$1), AND(E67='club records'!$F$2, F67&gt;='club records'!$G$2), AND(E67='club records'!$F$3, F67&gt;='club records'!$G$3), AND(E67='club records'!$F$4, F67&gt;='club records'!$G$4), AND(E67='club records'!$F$5, F67&gt;='club records'!$G$5))), "CR", " ")</f>
        <v xml:space="preserve"> </v>
      </c>
      <c r="W67" s="6" t="str">
        <f>IF(AND(B67="long jump", OR(AND(E67='club records'!$F$6, F67&gt;='club records'!$G$6), AND(E67='club records'!$F$7, F67&gt;='club records'!$G$7), AND(E67='club records'!$F$8, F67&gt;='club records'!$G$8), AND(E67='club records'!$F$9, F67&gt;='club records'!$G$9), AND(E67='club records'!$F$10, F67&gt;='club records'!$G$10))), "CR", " ")</f>
        <v xml:space="preserve"> </v>
      </c>
      <c r="X67" s="6" t="str">
        <f>IF(AND(B67="triple jump", OR(AND(E67='club records'!$F$11, F67&gt;='club records'!$G$11), AND(E67='club records'!$F$12, F67&gt;='club records'!$G$12), AND(E67='club records'!$F$13, F67&gt;='club records'!$G$13), AND(E67='club records'!$F$14, F67&gt;='club records'!$G$14), AND(E67='club records'!$F$15, F67&gt;='club records'!$G$15))), "CR", " ")</f>
        <v xml:space="preserve"> </v>
      </c>
      <c r="Y67" s="6" t="str">
        <f>IF(AND(B67="pole vault", OR(AND(E67='club records'!$F$16, F67&gt;='club records'!$G$16), AND(E67='club records'!$F$17, F67&gt;='club records'!$G$17), AND(E67='club records'!$F$18, F67&gt;='club records'!$G$18), AND(E67='club records'!$F$19, F67&gt;='club records'!$G$19), AND(E67='club records'!$F$20, F67&gt;='club records'!$G$20))), "CR", " ")</f>
        <v xml:space="preserve"> </v>
      </c>
      <c r="Z67" s="6" t="str">
        <f>IF(AND(B67="shot 3", E67='club records'!$F$36, F67&gt;='club records'!$G$36), "CR", " ")</f>
        <v xml:space="preserve"> </v>
      </c>
      <c r="AA67" s="6" t="str">
        <f>IF(AND(B67="shot 4", E67='club records'!$F$37, F67&gt;='club records'!$G$37), "CR", " ")</f>
        <v xml:space="preserve"> </v>
      </c>
      <c r="AB67" s="6" t="str">
        <f>IF(AND(B67="shot 5", E67='club records'!$F$38, F67&gt;='club records'!$G$38), "CR", " ")</f>
        <v xml:space="preserve"> </v>
      </c>
      <c r="AC67" s="6" t="str">
        <f>IF(AND(B67="shot 6", E67='club records'!$F$39, F67&gt;='club records'!$G$39), "CR", " ")</f>
        <v xml:space="preserve"> </v>
      </c>
      <c r="AD67" s="6" t="str">
        <f>IF(AND(B67="shot 7.26", E67='club records'!$F$40, F67&gt;='club records'!$G$40), "CR", " ")</f>
        <v xml:space="preserve"> </v>
      </c>
      <c r="AE67" s="6" t="str">
        <f>IF(AND(B67="60H",OR(AND(E67='club records'!$J$1,F67&lt;='club records'!$K$1),AND(E67='club records'!$J$2,F67&lt;='club records'!$K$2),AND(E67='club records'!$J$3,F67&lt;='club records'!$K$3),AND(E67='club records'!$J$4,F67&lt;='club records'!$K$4),AND(E67='club records'!$J$5,F67&lt;='club records'!$K$5))),"CR"," ")</f>
        <v xml:space="preserve"> </v>
      </c>
      <c r="AF67" s="7" t="str">
        <f>IF(AND(B67="4x200", OR(AND(E67='club records'!$N$6, F67&lt;='club records'!$O$6), AND(E67='club records'!$N$7, F67&lt;='club records'!$O$7), AND(E67='club records'!$N$8, F67&lt;='club records'!$O$8), AND(E67='club records'!$N$9, F67&lt;='club records'!$O$9), AND(E67='club records'!$N$10, F67&lt;='club records'!$O$10))), "CR", " ")</f>
        <v xml:space="preserve"> </v>
      </c>
      <c r="AG67" s="7" t="str">
        <f>IF(AND(B67="4x300", AND(E67='club records'!$N$11, F67&lt;='club records'!$O$11)), "CR", " ")</f>
        <v xml:space="preserve"> </v>
      </c>
      <c r="AH67" s="7" t="str">
        <f>IF(AND(B67="4x400", OR(AND(E67='club records'!$N$12, F67&lt;='club records'!$O$12), AND(E67='club records'!$N$13, F67&lt;='club records'!$O$13), AND(E67='club records'!$N$14, F67&lt;='club records'!$O$14), AND(E67='club records'!$N$15, F67&lt;='club records'!$O$15))), "CR", " ")</f>
        <v xml:space="preserve"> </v>
      </c>
      <c r="AI67" s="7" t="str">
        <f>IF(AND(B67="pentathlon", OR(AND(E67='club records'!$N$21, F67&gt;='club records'!$O$21), AND(E67='club records'!$N$22, F67&gt;='club records'!$O$22),AND(E67='club records'!$N$23, F67&gt;='club records'!$O$23),AND(E67='club records'!$N$24, F67&gt;='club records'!$O$24))), "CR", " ")</f>
        <v xml:space="preserve"> </v>
      </c>
      <c r="AJ67" s="7" t="str">
        <f>IF(AND(B67="heptathlon", OR(AND(E67='club records'!$N$26, F67&gt;='club records'!$O$26), AND(E67='club records'!$N$27, F67&gt;='club records'!$O$27))), "CR", " ")</f>
        <v xml:space="preserve"> </v>
      </c>
    </row>
    <row r="68" spans="1:36" ht="14.5" x14ac:dyDescent="0.35">
      <c r="B68" s="2" t="s">
        <v>369</v>
      </c>
      <c r="C68" s="1" t="s">
        <v>51</v>
      </c>
      <c r="D68" s="1" t="s">
        <v>52</v>
      </c>
      <c r="E68" s="11" t="s">
        <v>10</v>
      </c>
      <c r="F68" s="31">
        <v>4739</v>
      </c>
      <c r="G68" s="16" t="s">
        <v>341</v>
      </c>
      <c r="H68" s="1" t="s">
        <v>342</v>
      </c>
      <c r="I68" s="1" t="s">
        <v>343</v>
      </c>
    </row>
    <row r="69" spans="1:36" ht="14.5" x14ac:dyDescent="0.35">
      <c r="B69" s="2" t="s">
        <v>369</v>
      </c>
      <c r="C69" s="1" t="s">
        <v>41</v>
      </c>
      <c r="D69" s="1" t="s">
        <v>50</v>
      </c>
      <c r="E69" s="11" t="s">
        <v>12</v>
      </c>
      <c r="F69" s="31">
        <v>5224</v>
      </c>
      <c r="G69" s="16" t="s">
        <v>341</v>
      </c>
      <c r="H69" s="1" t="s">
        <v>342</v>
      </c>
      <c r="I69" s="1" t="s">
        <v>343</v>
      </c>
    </row>
    <row r="70" spans="1:36" ht="14.5" x14ac:dyDescent="0.35">
      <c r="A70" s="1" t="s">
        <v>19</v>
      </c>
      <c r="B70" s="2" t="s">
        <v>6</v>
      </c>
      <c r="C70" s="1" t="s">
        <v>157</v>
      </c>
      <c r="D70" s="1" t="s">
        <v>223</v>
      </c>
      <c r="E70" s="11" t="s">
        <v>13</v>
      </c>
      <c r="F70" s="13">
        <v>1.3</v>
      </c>
      <c r="G70" s="16">
        <v>43842</v>
      </c>
      <c r="H70" s="1" t="s">
        <v>316</v>
      </c>
      <c r="I70" s="1" t="s">
        <v>361</v>
      </c>
      <c r="J70" s="7" t="str">
        <f>IF(OR(K70="CR", L70="CR", M70="CR", N70="CR", O70="CR", P70="CR", Q70="CR", R70="CR", S70="CR", T70="CR",U70="CR", V70="CR", W70="CR", X70="CR", Y70="CR", Z70="CR", AA70="CR", AB70="CR", AC70="CR", AD70="CR", AE70="CR", AF70="CR", AG70="CR", AH70="CR", AI70="CR", AJ70="CR"), "***CLUB RECORD***", "")</f>
        <v>***CLUB RECORD***</v>
      </c>
      <c r="K70" s="7" t="str">
        <f>IF(AND(B70=60, OR(AND(E70='club records'!$B$6, F70&lt;='club records'!$C$6), AND(E70='club records'!$B$7, F70&lt;='club records'!$C$7), AND(E70='club records'!$B$8, F70&lt;='club records'!$C$8), AND(E70='club records'!$B$9, F70&lt;='club records'!$C$9), AND(E70='club records'!$B$10, F70&lt;='club records'!$C$10))), "CR", " ")</f>
        <v xml:space="preserve"> </v>
      </c>
      <c r="L70" s="7" t="str">
        <f>IF(AND(B70=200, OR(AND(E70='club records'!$B$11, F70&lt;='club records'!$C$11), AND(E70='club records'!$B$12, F70&lt;='club records'!$C$12), AND(E70='club records'!$B$13, F70&lt;='club records'!$C$13), AND(E70='club records'!$B$14, F70&lt;='club records'!$C$14), AND(E70='club records'!$B$15, F70&lt;='club records'!$C$15))), "CR", " ")</f>
        <v xml:space="preserve"> </v>
      </c>
      <c r="M70" s="7" t="str">
        <f>IF(AND(B70=300, OR(AND(E70='club records'!$B$5, F70&lt;='club records'!$C$5), AND(E70='club records'!$B$16, F70&lt;='club records'!$C$16), AND(E70='club records'!$B$17, F70&lt;='club records'!$C$17))), "CR", " ")</f>
        <v xml:space="preserve"> </v>
      </c>
      <c r="N70" s="7" t="str">
        <f>IF(AND(B70=400, OR(AND(E70='club records'!$B$18, F70&lt;='club records'!$C$18), AND(E70='club records'!$B$19, F70&lt;='club records'!$C$19), AND(E70='club records'!$B$20, F70&lt;='club records'!$C$20), AND(E70='club records'!$B$21, F70&lt;='club records'!$C$21))), "CR", " ")</f>
        <v xml:space="preserve"> </v>
      </c>
      <c r="O70" s="7" t="str">
        <f>IF(AND(B70=800, OR(AND(E70='club records'!$B$22, F70&lt;='club records'!$C$22), AND(E70='club records'!$B$23, F70&lt;='club records'!$C$23), AND(E70='club records'!$B$24, F70&lt;='club records'!$C$24), AND(E70='club records'!$B$25, F70&lt;='club records'!$C$25), AND(E70='club records'!$B$26, F70&lt;='club records'!$C$26))), "CR", " ")</f>
        <v xml:space="preserve"> </v>
      </c>
      <c r="P70" s="7" t="str">
        <f>IF(AND(B70=1000, OR(AND(E70='club records'!$B$27, F70&lt;='club records'!$C$27), AND(E70='club records'!$B$28, F70&lt;='club records'!$C$28))), "CR", " ")</f>
        <v xml:space="preserve"> </v>
      </c>
      <c r="Q70" s="7" t="str">
        <f>IF(AND(B70=1500, OR(AND(E70='club records'!$B$29, F70&lt;='club records'!$C$29), AND(E70='club records'!$B$30, F70&lt;='club records'!$C$30), AND(E70='club records'!$B$31, F70&lt;='club records'!$C$31), AND(E70='club records'!$B$32, F70&lt;='club records'!$C$32), AND(E70='club records'!$B$33, F70&lt;='club records'!$C$33))), "CR", " ")</f>
        <v xml:space="preserve"> </v>
      </c>
      <c r="R70" s="7" t="str">
        <f>IF(AND(B70="1600 (Mile)",OR(AND(E70='club records'!$B$34,F70&lt;='club records'!$C$34),AND(E70='club records'!$B$35,F70&lt;='club records'!$C$35),AND(E70='club records'!$B$36,F70&lt;='club records'!$C$36),AND(E70='club records'!$B$37,F70&lt;='club records'!$C$37))),"CR"," ")</f>
        <v xml:space="preserve"> </v>
      </c>
      <c r="S70" s="7" t="str">
        <f>IF(AND(B70=3000, OR(AND(E70='club records'!$B$38, F70&lt;='club records'!$C$38), AND(E70='club records'!$B$39, F70&lt;='club records'!$C$39), AND(E70='club records'!$B$40, F70&lt;='club records'!$C$40), AND(E70='club records'!$B$41, F70&lt;='club records'!$C$41))), "CR", " ")</f>
        <v xml:space="preserve"> </v>
      </c>
      <c r="T70" s="7" t="str">
        <f>IF(AND(B70=5000, OR(AND(E70='club records'!$B$42, F70&lt;='club records'!$C$42), AND(E70='club records'!$B$43, F70&lt;='club records'!$C$43))), "CR", " ")</f>
        <v xml:space="preserve"> </v>
      </c>
      <c r="U70" s="6" t="str">
        <f>IF(AND(B70=10000, OR(AND(E70='club records'!$B$44, F70&lt;='club records'!$C$44), AND(E70='club records'!$B$45, F70&lt;='club records'!$C$45))), "CR", " ")</f>
        <v xml:space="preserve"> </v>
      </c>
      <c r="V70" s="6" t="str">
        <f>IF(AND(B70="high jump", OR(AND(E70='club records'!$F$1, F70&gt;='club records'!$G$1), AND(E70='club records'!$F$2, F70&gt;='club records'!$G$2), AND(E70='club records'!$F$3, F70&gt;='club records'!$G$3), AND(E70='club records'!$F$4, F70&gt;='club records'!$G$4), AND(E70='club records'!$F$5, F70&gt;='club records'!$G$5))), "CR", " ")</f>
        <v>CR</v>
      </c>
      <c r="W70" s="6" t="str">
        <f>IF(AND(B70="long jump", OR(AND(E70='club records'!$F$6, F70&gt;='club records'!$G$6), AND(E70='club records'!$F$7, F70&gt;='club records'!$G$7), AND(E70='club records'!$F$8, F70&gt;='club records'!$G$8), AND(E70='club records'!$F$9, F70&gt;='club records'!$G$9), AND(E70='club records'!$F$10, F70&gt;='club records'!$G$10))), "CR", " ")</f>
        <v xml:space="preserve"> </v>
      </c>
      <c r="X70" s="6" t="str">
        <f>IF(AND(B70="triple jump", OR(AND(E70='club records'!$F$11, F70&gt;='club records'!$G$11), AND(E70='club records'!$F$12, F70&gt;='club records'!$G$12), AND(E70='club records'!$F$13, F70&gt;='club records'!$G$13), AND(E70='club records'!$F$14, F70&gt;='club records'!$G$14), AND(E70='club records'!$F$15, F70&gt;='club records'!$G$15))), "CR", " ")</f>
        <v xml:space="preserve"> </v>
      </c>
      <c r="Y70" s="6" t="str">
        <f>IF(AND(B70="pole vault", OR(AND(E70='club records'!$F$16, F70&gt;='club records'!$G$16), AND(E70='club records'!$F$17, F70&gt;='club records'!$G$17), AND(E70='club records'!$F$18, F70&gt;='club records'!$G$18), AND(E70='club records'!$F$19, F70&gt;='club records'!$G$19), AND(E70='club records'!$F$20, F70&gt;='club records'!$G$20))), "CR", " ")</f>
        <v xml:space="preserve"> </v>
      </c>
      <c r="Z70" s="6" t="str">
        <f>IF(AND(B70="shot 3", E70='club records'!$F$36, F70&gt;='club records'!$G$36), "CR", " ")</f>
        <v xml:space="preserve"> </v>
      </c>
      <c r="AA70" s="6" t="str">
        <f>IF(AND(B70="shot 4", E70='club records'!$F$37, F70&gt;='club records'!$G$37), "CR", " ")</f>
        <v xml:space="preserve"> </v>
      </c>
      <c r="AB70" s="6" t="str">
        <f>IF(AND(B70="shot 5", E70='club records'!$F$38, F70&gt;='club records'!$G$38), "CR", " ")</f>
        <v xml:space="preserve"> </v>
      </c>
      <c r="AC70" s="6" t="str">
        <f>IF(AND(B70="shot 6", E70='club records'!$F$39, F70&gt;='club records'!$G$39), "CR", " ")</f>
        <v xml:space="preserve"> </v>
      </c>
      <c r="AD70" s="6" t="str">
        <f>IF(AND(B70="shot 7.26", E70='club records'!$F$40, F70&gt;='club records'!$G$40), "CR", " ")</f>
        <v xml:space="preserve"> </v>
      </c>
      <c r="AE70" s="6" t="str">
        <f>IF(AND(B70="60H",OR(AND(E70='club records'!$J$1,F70&lt;='club records'!$K$1),AND(E70='club records'!$J$2,F70&lt;='club records'!$K$2),AND(E70='club records'!$J$3,F70&lt;='club records'!$K$3),AND(E70='club records'!$J$4,F70&lt;='club records'!$K$4),AND(E70='club records'!$J$5,F70&lt;='club records'!$K$5))),"CR"," ")</f>
        <v xml:space="preserve"> </v>
      </c>
      <c r="AF70" s="7" t="str">
        <f>IF(AND(B70="4x200", OR(AND(E70='club records'!$N$6, F70&lt;='club records'!$O$6), AND(E70='club records'!$N$7, F70&lt;='club records'!$O$7), AND(E70='club records'!$N$8, F70&lt;='club records'!$O$8), AND(E70='club records'!$N$9, F70&lt;='club records'!$O$9), AND(E70='club records'!$N$10, F70&lt;='club records'!$O$10))), "CR", " ")</f>
        <v xml:space="preserve"> </v>
      </c>
      <c r="AG70" s="7" t="str">
        <f>IF(AND(B70="4x300", AND(E70='club records'!$N$11, F70&lt;='club records'!$O$11)), "CR", " ")</f>
        <v xml:space="preserve"> </v>
      </c>
      <c r="AH70" s="7" t="str">
        <f>IF(AND(B70="4x400", OR(AND(E70='club records'!$N$12, F70&lt;='club records'!$O$12), AND(E70='club records'!$N$13, F70&lt;='club records'!$O$13), AND(E70='club records'!$N$14, F70&lt;='club records'!$O$14), AND(E70='club records'!$N$15, F70&lt;='club records'!$O$15))), "CR", " ")</f>
        <v xml:space="preserve"> </v>
      </c>
      <c r="AI70" s="7" t="str">
        <f>IF(AND(B70="pentathlon", OR(AND(E70='club records'!$N$21, F70&gt;='club records'!$O$21), AND(E70='club records'!$N$22, F70&gt;='club records'!$O$22),AND(E70='club records'!$N$23, F70&gt;='club records'!$O$23),AND(E70='club records'!$N$24, F70&gt;='club records'!$O$24))), "CR", " ")</f>
        <v xml:space="preserve"> </v>
      </c>
      <c r="AJ70" s="7" t="str">
        <f>IF(AND(B70="heptathlon", OR(AND(E70='club records'!$N$26, F70&gt;='club records'!$O$26), AND(E70='club records'!$N$27, F70&gt;='club records'!$O$27))), "CR", " ")</f>
        <v xml:space="preserve"> </v>
      </c>
    </row>
    <row r="71" spans="1:36" ht="14.5" x14ac:dyDescent="0.35">
      <c r="A71" s="1" t="str">
        <f>E71</f>
        <v>U15</v>
      </c>
      <c r="B71" s="2" t="s">
        <v>6</v>
      </c>
      <c r="C71" s="1" t="s">
        <v>141</v>
      </c>
      <c r="D71" s="1" t="s">
        <v>219</v>
      </c>
      <c r="E71" s="11" t="s">
        <v>11</v>
      </c>
      <c r="F71" s="13">
        <v>1.35</v>
      </c>
      <c r="G71" s="17">
        <v>43842</v>
      </c>
      <c r="H71" s="1" t="s">
        <v>316</v>
      </c>
      <c r="I71" s="1" t="s">
        <v>361</v>
      </c>
      <c r="J71" s="7" t="str">
        <f>IF(OR(K71="CR", L71="CR", M71="CR", N71="CR", O71="CR", P71="CR", Q71="CR", R71="CR", S71="CR", T71="CR",U71="CR", V71="CR", W71="CR", X71="CR", Y71="CR", Z71="CR", AA71="CR", AB71="CR", AC71="CR", AD71="CR", AE71="CR", AF71="CR", AG71="CR", AH71="CR", AI71="CR", AJ71="CR"), "***CLUB RECORD***", "")</f>
        <v>***CLUB RECORD***</v>
      </c>
      <c r="K71" s="7" t="str">
        <f>IF(AND(B71=60, OR(AND(E71='club records'!$B$6, F71&lt;='club records'!$C$6), AND(E71='club records'!$B$7, F71&lt;='club records'!$C$7), AND(E71='club records'!$B$8, F71&lt;='club records'!$C$8), AND(E71='club records'!$B$9, F71&lt;='club records'!$C$9), AND(E71='club records'!$B$10, F71&lt;='club records'!$C$10))), "CR", " ")</f>
        <v xml:space="preserve"> </v>
      </c>
      <c r="L71" s="7" t="str">
        <f>IF(AND(B71=200, OR(AND(E71='club records'!$B$11, F71&lt;='club records'!$C$11), AND(E71='club records'!$B$12, F71&lt;='club records'!$C$12), AND(E71='club records'!$B$13, F71&lt;='club records'!$C$13), AND(E71='club records'!$B$14, F71&lt;='club records'!$C$14), AND(E71='club records'!$B$15, F71&lt;='club records'!$C$15))), "CR", " ")</f>
        <v xml:space="preserve"> </v>
      </c>
      <c r="M71" s="7" t="str">
        <f>IF(AND(B71=300, OR(AND(E71='club records'!$B$5, F71&lt;='club records'!$C$5), AND(E71='club records'!$B$16, F71&lt;='club records'!$C$16), AND(E71='club records'!$B$17, F71&lt;='club records'!$C$17))), "CR", " ")</f>
        <v xml:space="preserve"> </v>
      </c>
      <c r="N71" s="7" t="str">
        <f>IF(AND(B71=400, OR(AND(E71='club records'!$B$18, F71&lt;='club records'!$C$18), AND(E71='club records'!$B$19, F71&lt;='club records'!$C$19), AND(E71='club records'!$B$20, F71&lt;='club records'!$C$20), AND(E71='club records'!$B$21, F71&lt;='club records'!$C$21))), "CR", " ")</f>
        <v xml:space="preserve"> </v>
      </c>
      <c r="O71" s="7" t="str">
        <f>IF(AND(B71=800, OR(AND(E71='club records'!$B$22, F71&lt;='club records'!$C$22), AND(E71='club records'!$B$23, F71&lt;='club records'!$C$23), AND(E71='club records'!$B$24, F71&lt;='club records'!$C$24), AND(E71='club records'!$B$25, F71&lt;='club records'!$C$25), AND(E71='club records'!$B$26, F71&lt;='club records'!$C$26))), "CR", " ")</f>
        <v xml:space="preserve"> </v>
      </c>
      <c r="P71" s="7" t="str">
        <f>IF(AND(B71=1000, OR(AND(E71='club records'!$B$27, F71&lt;='club records'!$C$27), AND(E71='club records'!$B$28, F71&lt;='club records'!$C$28))), "CR", " ")</f>
        <v xml:space="preserve"> </v>
      </c>
      <c r="Q71" s="7" t="str">
        <f>IF(AND(B71=1500, OR(AND(E71='club records'!$B$29, F71&lt;='club records'!$C$29), AND(E71='club records'!$B$30, F71&lt;='club records'!$C$30), AND(E71='club records'!$B$31, F71&lt;='club records'!$C$31), AND(E71='club records'!$B$32, F71&lt;='club records'!$C$32), AND(E71='club records'!$B$33, F71&lt;='club records'!$C$33))), "CR", " ")</f>
        <v xml:space="preserve"> </v>
      </c>
      <c r="R71" s="7" t="str">
        <f>IF(AND(B71="1600 (Mile)",OR(AND(E71='club records'!$B$34,F71&lt;='club records'!$C$34),AND(E71='club records'!$B$35,F71&lt;='club records'!$C$35),AND(E71='club records'!$B$36,F71&lt;='club records'!$C$36),AND(E71='club records'!$B$37,F71&lt;='club records'!$C$37))),"CR"," ")</f>
        <v xml:space="preserve"> </v>
      </c>
      <c r="S71" s="7" t="str">
        <f>IF(AND(B71=3000, OR(AND(E71='club records'!$B$38, F71&lt;='club records'!$C$38), AND(E71='club records'!$B$39, F71&lt;='club records'!$C$39), AND(E71='club records'!$B$40, F71&lt;='club records'!$C$40), AND(E71='club records'!$B$41, F71&lt;='club records'!$C$41))), "CR", " ")</f>
        <v xml:space="preserve"> </v>
      </c>
      <c r="T71" s="7" t="str">
        <f>IF(AND(B71=5000, OR(AND(E71='club records'!$B$42, F71&lt;='club records'!$C$42), AND(E71='club records'!$B$43, F71&lt;='club records'!$C$43))), "CR", " ")</f>
        <v xml:space="preserve"> </v>
      </c>
      <c r="U71" s="6" t="str">
        <f>IF(AND(B71=10000, OR(AND(E71='club records'!$B$44, F71&lt;='club records'!$C$44), AND(E71='club records'!$B$45, F71&lt;='club records'!$C$45))), "CR", " ")</f>
        <v xml:space="preserve"> </v>
      </c>
      <c r="V71" s="6" t="str">
        <f>IF(AND(B71="high jump", OR(AND(E71='club records'!$F$1, F71&gt;='club records'!$G$1), AND(E71='club records'!$F$2, F71&gt;='club records'!$G$2), AND(E71='club records'!$F$3, F71&gt;='club records'!$G$3), AND(E71='club records'!$F$4, F71&gt;='club records'!$G$4), AND(E71='club records'!$F$5, F71&gt;='club records'!$G$5))), "CR", " ")</f>
        <v>CR</v>
      </c>
      <c r="W71" s="6" t="str">
        <f>IF(AND(B71="long jump", OR(AND(E71='club records'!$F$6, F71&gt;='club records'!$G$6), AND(E71='club records'!$F$7, F71&gt;='club records'!$G$7), AND(E71='club records'!$F$8, F71&gt;='club records'!$G$8), AND(E71='club records'!$F$9, F71&gt;='club records'!$G$9), AND(E71='club records'!$F$10, F71&gt;='club records'!$G$10))), "CR", " ")</f>
        <v xml:space="preserve"> </v>
      </c>
      <c r="X71" s="6" t="str">
        <f>IF(AND(B71="triple jump", OR(AND(E71='club records'!$F$11, F71&gt;='club records'!$G$11), AND(E71='club records'!$F$12, F71&gt;='club records'!$G$12), AND(E71='club records'!$F$13, F71&gt;='club records'!$G$13), AND(E71='club records'!$F$14, F71&gt;='club records'!$G$14), AND(E71='club records'!$F$15, F71&gt;='club records'!$G$15))), "CR", " ")</f>
        <v xml:space="preserve"> </v>
      </c>
      <c r="Y71" s="6" t="str">
        <f>IF(AND(B71="pole vault", OR(AND(E71='club records'!$F$16, F71&gt;='club records'!$G$16), AND(E71='club records'!$F$17, F71&gt;='club records'!$G$17), AND(E71='club records'!$F$18, F71&gt;='club records'!$G$18), AND(E71='club records'!$F$19, F71&gt;='club records'!$G$19), AND(E71='club records'!$F$20, F71&gt;='club records'!$G$20))), "CR", " ")</f>
        <v xml:space="preserve"> </v>
      </c>
      <c r="Z71" s="6" t="str">
        <f>IF(AND(B71="shot 3", E71='club records'!$F$36, F71&gt;='club records'!$G$36), "CR", " ")</f>
        <v xml:space="preserve"> </v>
      </c>
      <c r="AA71" s="6" t="str">
        <f>IF(AND(B71="shot 4", E71='club records'!$F$37, F71&gt;='club records'!$G$37), "CR", " ")</f>
        <v xml:space="preserve"> </v>
      </c>
      <c r="AB71" s="6" t="str">
        <f>IF(AND(B71="shot 5", E71='club records'!$F$38, F71&gt;='club records'!$G$38), "CR", " ")</f>
        <v xml:space="preserve"> </v>
      </c>
      <c r="AC71" s="6" t="str">
        <f>IF(AND(B71="shot 6", E71='club records'!$F$39, F71&gt;='club records'!$G$39), "CR", " ")</f>
        <v xml:space="preserve"> </v>
      </c>
      <c r="AD71" s="6" t="str">
        <f>IF(AND(B71="shot 7.26", E71='club records'!$F$40, F71&gt;='club records'!$G$40), "CR", " ")</f>
        <v xml:space="preserve"> </v>
      </c>
      <c r="AE71" s="6" t="str">
        <f>IF(AND(B71="60H",OR(AND(E71='club records'!$J$1,F71&lt;='club records'!$K$1),AND(E71='club records'!$J$2,F71&lt;='club records'!$K$2),AND(E71='club records'!$J$3,F71&lt;='club records'!$K$3),AND(E71='club records'!$J$4,F71&lt;='club records'!$K$4),AND(E71='club records'!$J$5,F71&lt;='club records'!$K$5))),"CR"," ")</f>
        <v xml:space="preserve"> </v>
      </c>
      <c r="AF71" s="7" t="str">
        <f>IF(AND(B71="4x200", OR(AND(E71='club records'!$N$6, F71&lt;='club records'!$O$6), AND(E71='club records'!$N$7, F71&lt;='club records'!$O$7), AND(E71='club records'!$N$8, F71&lt;='club records'!$O$8), AND(E71='club records'!$N$9, F71&lt;='club records'!$O$9), AND(E71='club records'!$N$10, F71&lt;='club records'!$O$10))), "CR", " ")</f>
        <v xml:space="preserve"> </v>
      </c>
      <c r="AG71" s="7" t="str">
        <f>IF(AND(B71="4x300", AND(E71='club records'!$N$11, F71&lt;='club records'!$O$11)), "CR", " ")</f>
        <v xml:space="preserve"> </v>
      </c>
      <c r="AH71" s="7" t="str">
        <f>IF(AND(B71="4x400", OR(AND(E71='club records'!$N$12, F71&lt;='club records'!$O$12), AND(E71='club records'!$N$13, F71&lt;='club records'!$O$13), AND(E71='club records'!$N$14, F71&lt;='club records'!$O$14), AND(E71='club records'!$N$15, F71&lt;='club records'!$O$15))), "CR", " ")</f>
        <v xml:space="preserve"> </v>
      </c>
      <c r="AI71" s="7" t="str">
        <f>IF(AND(B71="pentathlon", OR(AND(E71='club records'!$N$21, F71&gt;='club records'!$O$21), AND(E71='club records'!$N$22, F71&gt;='club records'!$O$22),AND(E71='club records'!$N$23, F71&gt;='club records'!$O$23),AND(E71='club records'!$N$24, F71&gt;='club records'!$O$24))), "CR", " ")</f>
        <v xml:space="preserve"> </v>
      </c>
      <c r="AJ71" s="7" t="str">
        <f>IF(AND(B71="heptathlon", OR(AND(E71='club records'!$N$26, F71&gt;='club records'!$O$26), AND(E71='club records'!$N$27, F71&gt;='club records'!$O$27))), "CR", " ")</f>
        <v xml:space="preserve"> </v>
      </c>
    </row>
    <row r="72" spans="1:36" ht="14.5" x14ac:dyDescent="0.35">
      <c r="A72" s="1" t="str">
        <f>E72</f>
        <v>U15</v>
      </c>
      <c r="B72" s="2" t="s">
        <v>6</v>
      </c>
      <c r="C72" s="1" t="s">
        <v>124</v>
      </c>
      <c r="D72" s="1" t="s">
        <v>158</v>
      </c>
      <c r="E72" s="11" t="s">
        <v>11</v>
      </c>
      <c r="F72" s="13">
        <v>1.45</v>
      </c>
      <c r="G72" s="16">
        <v>43800</v>
      </c>
      <c r="H72" s="1" t="s">
        <v>316</v>
      </c>
      <c r="I72" s="1" t="s">
        <v>328</v>
      </c>
      <c r="J72" s="7" t="str">
        <f>IF(OR(K72="CR", L72="CR", M72="CR", N72="CR", O72="CR", P72="CR", Q72="CR", R72="CR", S72="CR", T72="CR",U72="CR", V72="CR", W72="CR", X72="CR", Y72="CR", Z72="CR", AA72="CR", AB72="CR", AC72="CR", AD72="CR", AE72="CR", AF72="CR", AG72="CR", AH72="CR", AI72="CR", AJ72="CR"), "***CLUB RECORD***", "")</f>
        <v>***CLUB RECORD***</v>
      </c>
      <c r="K72" s="7" t="str">
        <f>IF(AND(B72=60, OR(AND(E72='club records'!$B$6, F72&lt;='club records'!$C$6), AND(E72='club records'!$B$7, F72&lt;='club records'!$C$7), AND(E72='club records'!$B$8, F72&lt;='club records'!$C$8), AND(E72='club records'!$B$9, F72&lt;='club records'!$C$9), AND(E72='club records'!$B$10, F72&lt;='club records'!$C$10))), "CR", " ")</f>
        <v xml:space="preserve"> </v>
      </c>
      <c r="L72" s="7" t="str">
        <f>IF(AND(B72=200, OR(AND(E72='club records'!$B$11, F72&lt;='club records'!$C$11), AND(E72='club records'!$B$12, F72&lt;='club records'!$C$12), AND(E72='club records'!$B$13, F72&lt;='club records'!$C$13), AND(E72='club records'!$B$14, F72&lt;='club records'!$C$14), AND(E72='club records'!$B$15, F72&lt;='club records'!$C$15))), "CR", " ")</f>
        <v xml:space="preserve"> </v>
      </c>
      <c r="M72" s="7" t="str">
        <f>IF(AND(B72=300, OR(AND(E72='club records'!$B$5, F72&lt;='club records'!$C$5), AND(E72='club records'!$B$16, F72&lt;='club records'!$C$16), AND(E72='club records'!$B$17, F72&lt;='club records'!$C$17))), "CR", " ")</f>
        <v xml:space="preserve"> </v>
      </c>
      <c r="N72" s="7" t="str">
        <f>IF(AND(B72=400, OR(AND(E72='club records'!$B$18, F72&lt;='club records'!$C$18), AND(E72='club records'!$B$19, F72&lt;='club records'!$C$19), AND(E72='club records'!$B$20, F72&lt;='club records'!$C$20), AND(E72='club records'!$B$21, F72&lt;='club records'!$C$21))), "CR", " ")</f>
        <v xml:space="preserve"> </v>
      </c>
      <c r="O72" s="7" t="str">
        <f>IF(AND(B72=800, OR(AND(E72='club records'!$B$22, F72&lt;='club records'!$C$22), AND(E72='club records'!$B$23, F72&lt;='club records'!$C$23), AND(E72='club records'!$B$24, F72&lt;='club records'!$C$24), AND(E72='club records'!$B$25, F72&lt;='club records'!$C$25), AND(E72='club records'!$B$26, F72&lt;='club records'!$C$26))), "CR", " ")</f>
        <v xml:space="preserve"> </v>
      </c>
      <c r="P72" s="7" t="str">
        <f>IF(AND(B72=1000, OR(AND(E72='club records'!$B$27, F72&lt;='club records'!$C$27), AND(E72='club records'!$B$28, F72&lt;='club records'!$C$28))), "CR", " ")</f>
        <v xml:space="preserve"> </v>
      </c>
      <c r="Q72" s="7" t="str">
        <f>IF(AND(B72=1500, OR(AND(E72='club records'!$B$29, F72&lt;='club records'!$C$29), AND(E72='club records'!$B$30, F72&lt;='club records'!$C$30), AND(E72='club records'!$B$31, F72&lt;='club records'!$C$31), AND(E72='club records'!$B$32, F72&lt;='club records'!$C$32), AND(E72='club records'!$B$33, F72&lt;='club records'!$C$33))), "CR", " ")</f>
        <v xml:space="preserve"> </v>
      </c>
      <c r="R72" s="7" t="str">
        <f>IF(AND(B72="1600 (Mile)",OR(AND(E72='club records'!$B$34,F72&lt;='club records'!$C$34),AND(E72='club records'!$B$35,F72&lt;='club records'!$C$35),AND(E72='club records'!$B$36,F72&lt;='club records'!$C$36),AND(E72='club records'!$B$37,F72&lt;='club records'!$C$37))),"CR"," ")</f>
        <v xml:space="preserve"> </v>
      </c>
      <c r="S72" s="7" t="str">
        <f>IF(AND(B72=3000, OR(AND(E72='club records'!$B$38, F72&lt;='club records'!$C$38), AND(E72='club records'!$B$39, F72&lt;='club records'!$C$39), AND(E72='club records'!$B$40, F72&lt;='club records'!$C$40), AND(E72='club records'!$B$41, F72&lt;='club records'!$C$41))), "CR", " ")</f>
        <v xml:space="preserve"> </v>
      </c>
      <c r="T72" s="7" t="str">
        <f>IF(AND(B72=5000, OR(AND(E72='club records'!$B$42, F72&lt;='club records'!$C$42), AND(E72='club records'!$B$43, F72&lt;='club records'!$C$43))), "CR", " ")</f>
        <v xml:space="preserve"> </v>
      </c>
      <c r="U72" s="6" t="str">
        <f>IF(AND(B72=10000, OR(AND(E72='club records'!$B$44, F72&lt;='club records'!$C$44), AND(E72='club records'!$B$45, F72&lt;='club records'!$C$45))), "CR", " ")</f>
        <v xml:space="preserve"> </v>
      </c>
      <c r="V72" s="6" t="str">
        <f>IF(AND(B72="high jump", OR(AND(E72='club records'!$F$1, F72&gt;='club records'!$G$1), AND(E72='club records'!$F$2, F72&gt;='club records'!$G$2), AND(E72='club records'!$F$3, F72&gt;='club records'!$G$3), AND(E72='club records'!$F$4, F72&gt;='club records'!$G$4), AND(E72='club records'!$F$5, F72&gt;='club records'!$G$5))), "CR", " ")</f>
        <v>CR</v>
      </c>
      <c r="W72" s="6" t="str">
        <f>IF(AND(B72="long jump", OR(AND(E72='club records'!$F$6, F72&gt;='club records'!$G$6), AND(E72='club records'!$F$7, F72&gt;='club records'!$G$7), AND(E72='club records'!$F$8, F72&gt;='club records'!$G$8), AND(E72='club records'!$F$9, F72&gt;='club records'!$G$9), AND(E72='club records'!$F$10, F72&gt;='club records'!$G$10))), "CR", " ")</f>
        <v xml:space="preserve"> </v>
      </c>
      <c r="X72" s="6" t="str">
        <f>IF(AND(B72="triple jump", OR(AND(E72='club records'!$F$11, F72&gt;='club records'!$G$11), AND(E72='club records'!$F$12, F72&gt;='club records'!$G$12), AND(E72='club records'!$F$13, F72&gt;='club records'!$G$13), AND(E72='club records'!$F$14, F72&gt;='club records'!$G$14), AND(E72='club records'!$F$15, F72&gt;='club records'!$G$15))), "CR", " ")</f>
        <v xml:space="preserve"> </v>
      </c>
      <c r="Y72" s="6" t="str">
        <f>IF(AND(B72="pole vault", OR(AND(E72='club records'!$F$16, F72&gt;='club records'!$G$16), AND(E72='club records'!$F$17, F72&gt;='club records'!$G$17), AND(E72='club records'!$F$18, F72&gt;='club records'!$G$18), AND(E72='club records'!$F$19, F72&gt;='club records'!$G$19), AND(E72='club records'!$F$20, F72&gt;='club records'!$G$20))), "CR", " ")</f>
        <v xml:space="preserve"> </v>
      </c>
      <c r="Z72" s="6" t="str">
        <f>IF(AND(B72="shot 3", E72='club records'!$F$36, F72&gt;='club records'!$G$36), "CR", " ")</f>
        <v xml:space="preserve"> </v>
      </c>
      <c r="AA72" s="6" t="str">
        <f>IF(AND(B72="shot 4", E72='club records'!$F$37, F72&gt;='club records'!$G$37), "CR", " ")</f>
        <v xml:space="preserve"> </v>
      </c>
      <c r="AB72" s="6" t="str">
        <f>IF(AND(B72="shot 5", E72='club records'!$F$38, F72&gt;='club records'!$G$38), "CR", " ")</f>
        <v xml:space="preserve"> </v>
      </c>
      <c r="AC72" s="6" t="str">
        <f>IF(AND(B72="shot 6", E72='club records'!$F$39, F72&gt;='club records'!$G$39), "CR", " ")</f>
        <v xml:space="preserve"> </v>
      </c>
      <c r="AD72" s="6" t="str">
        <f>IF(AND(B72="shot 7.26", E72='club records'!$F$40, F72&gt;='club records'!$G$40), "CR", " ")</f>
        <v xml:space="preserve"> </v>
      </c>
      <c r="AE72" s="6" t="str">
        <f>IF(AND(B72="60H",OR(AND(E72='club records'!$J$1,F72&lt;='club records'!$K$1),AND(E72='club records'!$J$2,F72&lt;='club records'!$K$2),AND(E72='club records'!$J$3,F72&lt;='club records'!$K$3),AND(E72='club records'!$J$4,F72&lt;='club records'!$K$4),AND(E72='club records'!$J$5,F72&lt;='club records'!$K$5))),"CR"," ")</f>
        <v xml:space="preserve"> </v>
      </c>
      <c r="AF72" s="7" t="str">
        <f>IF(AND(B72="4x200", OR(AND(E72='club records'!$N$6, F72&lt;='club records'!$O$6), AND(E72='club records'!$N$7, F72&lt;='club records'!$O$7), AND(E72='club records'!$N$8, F72&lt;='club records'!$O$8), AND(E72='club records'!$N$9, F72&lt;='club records'!$O$9), AND(E72='club records'!$N$10, F72&lt;='club records'!$O$10))), "CR", " ")</f>
        <v xml:space="preserve"> </v>
      </c>
      <c r="AG72" s="7" t="str">
        <f>IF(AND(B72="4x300", AND(E72='club records'!$N$11, F72&lt;='club records'!$O$11)), "CR", " ")</f>
        <v xml:space="preserve"> </v>
      </c>
      <c r="AH72" s="7" t="str">
        <f>IF(AND(B72="4x400", OR(AND(E72='club records'!$N$12, F72&lt;='club records'!$O$12), AND(E72='club records'!$N$13, F72&lt;='club records'!$O$13), AND(E72='club records'!$N$14, F72&lt;='club records'!$O$14), AND(E72='club records'!$N$15, F72&lt;='club records'!$O$15))), "CR", " ")</f>
        <v xml:space="preserve"> </v>
      </c>
      <c r="AI72" s="7" t="str">
        <f>IF(AND(B72="pentathlon", OR(AND(E72='club records'!$N$21, F72&gt;='club records'!$O$21), AND(E72='club records'!$N$22, F72&gt;='club records'!$O$22),AND(E72='club records'!$N$23, F72&gt;='club records'!$O$23),AND(E72='club records'!$N$24, F72&gt;='club records'!$O$24))), "CR", " ")</f>
        <v xml:space="preserve"> </v>
      </c>
      <c r="AJ72" s="7" t="str">
        <f>IF(AND(B72="heptathlon", OR(AND(E72='club records'!$N$26, F72&gt;='club records'!$O$26), AND(E72='club records'!$N$27, F72&gt;='club records'!$O$27))), "CR", " ")</f>
        <v xml:space="preserve"> </v>
      </c>
    </row>
    <row r="73" spans="1:36" ht="14.5" x14ac:dyDescent="0.35">
      <c r="A73" s="1" t="str">
        <f>E73</f>
        <v>U17</v>
      </c>
      <c r="B73" s="2" t="s">
        <v>6</v>
      </c>
      <c r="C73" s="1" t="s">
        <v>72</v>
      </c>
      <c r="D73" s="1" t="s">
        <v>336</v>
      </c>
      <c r="E73" s="11" t="s">
        <v>14</v>
      </c>
      <c r="F73" s="13">
        <v>1.55</v>
      </c>
      <c r="G73" s="16">
        <v>43765</v>
      </c>
      <c r="H73" s="1" t="s">
        <v>316</v>
      </c>
      <c r="I73" s="1" t="s">
        <v>317</v>
      </c>
      <c r="J73" s="7" t="str">
        <f>IF(OR(K73="CR", L73="CR", M73="CR", N73="CR", O73="CR", P73="CR", Q73="CR", R73="CR", S73="CR", T73="CR",U73="CR", V73="CR", W73="CR", X73="CR", Y73="CR", Z73="CR", AA73="CR", AB73="CR", AC73="CR", AD73="CR", AE73="CR", AF73="CR", AG73="CR", AH73="CR", AI73="CR", AJ73="CR"), "***CLUB RECORD***", "")</f>
        <v>***CLUB RECORD***</v>
      </c>
      <c r="K73" s="7" t="str">
        <f>IF(AND(B73=60, OR(AND(E73='club records'!$B$6, F73&lt;='club records'!$C$6), AND(E73='club records'!$B$7, F73&lt;='club records'!$C$7), AND(E73='club records'!$B$8, F73&lt;='club records'!$C$8), AND(E73='club records'!$B$9, F73&lt;='club records'!$C$9), AND(E73='club records'!$B$10, F73&lt;='club records'!$C$10))), "CR", " ")</f>
        <v xml:space="preserve"> </v>
      </c>
      <c r="L73" s="7" t="str">
        <f>IF(AND(B73=200, OR(AND(E73='club records'!$B$11, F73&lt;='club records'!$C$11), AND(E73='club records'!$B$12, F73&lt;='club records'!$C$12), AND(E73='club records'!$B$13, F73&lt;='club records'!$C$13), AND(E73='club records'!$B$14, F73&lt;='club records'!$C$14), AND(E73='club records'!$B$15, F73&lt;='club records'!$C$15))), "CR", " ")</f>
        <v xml:space="preserve"> </v>
      </c>
      <c r="M73" s="7" t="str">
        <f>IF(AND(B73=300, OR(AND(E73='club records'!$B$5, F73&lt;='club records'!$C$5), AND(E73='club records'!$B$16, F73&lt;='club records'!$C$16), AND(E73='club records'!$B$17, F73&lt;='club records'!$C$17))), "CR", " ")</f>
        <v xml:space="preserve"> </v>
      </c>
      <c r="N73" s="7" t="str">
        <f>IF(AND(B73=400, OR(AND(E73='club records'!$B$18, F73&lt;='club records'!$C$18), AND(E73='club records'!$B$19, F73&lt;='club records'!$C$19), AND(E73='club records'!$B$20, F73&lt;='club records'!$C$20), AND(E73='club records'!$B$21, F73&lt;='club records'!$C$21))), "CR", " ")</f>
        <v xml:space="preserve"> </v>
      </c>
      <c r="O73" s="7" t="str">
        <f>IF(AND(B73=800, OR(AND(E73='club records'!$B$22, F73&lt;='club records'!$C$22), AND(E73='club records'!$B$23, F73&lt;='club records'!$C$23), AND(E73='club records'!$B$24, F73&lt;='club records'!$C$24), AND(E73='club records'!$B$25, F73&lt;='club records'!$C$25), AND(E73='club records'!$B$26, F73&lt;='club records'!$C$26))), "CR", " ")</f>
        <v xml:space="preserve"> </v>
      </c>
      <c r="P73" s="7" t="str">
        <f>IF(AND(B73=1000, OR(AND(E73='club records'!$B$27, F73&lt;='club records'!$C$27), AND(E73='club records'!$B$28, F73&lt;='club records'!$C$28))), "CR", " ")</f>
        <v xml:space="preserve"> </v>
      </c>
      <c r="Q73" s="7" t="str">
        <f>IF(AND(B73=1500, OR(AND(E73='club records'!$B$29, F73&lt;='club records'!$C$29), AND(E73='club records'!$B$30, F73&lt;='club records'!$C$30), AND(E73='club records'!$B$31, F73&lt;='club records'!$C$31), AND(E73='club records'!$B$32, F73&lt;='club records'!$C$32), AND(E73='club records'!$B$33, F73&lt;='club records'!$C$33))), "CR", " ")</f>
        <v xml:space="preserve"> </v>
      </c>
      <c r="R73" s="7" t="str">
        <f>IF(AND(B73="1600 (Mile)",OR(AND(E73='club records'!$B$34,F73&lt;='club records'!$C$34),AND(E73='club records'!$B$35,F73&lt;='club records'!$C$35),AND(E73='club records'!$B$36,F73&lt;='club records'!$C$36),AND(E73='club records'!$B$37,F73&lt;='club records'!$C$37))),"CR"," ")</f>
        <v xml:space="preserve"> </v>
      </c>
      <c r="S73" s="7" t="str">
        <f>IF(AND(B73=3000, OR(AND(E73='club records'!$B$38, F73&lt;='club records'!$C$38), AND(E73='club records'!$B$39, F73&lt;='club records'!$C$39), AND(E73='club records'!$B$40, F73&lt;='club records'!$C$40), AND(E73='club records'!$B$41, F73&lt;='club records'!$C$41))), "CR", " ")</f>
        <v xml:space="preserve"> </v>
      </c>
      <c r="T73" s="7" t="str">
        <f>IF(AND(B73=5000, OR(AND(E73='club records'!$B$42, F73&lt;='club records'!$C$42), AND(E73='club records'!$B$43, F73&lt;='club records'!$C$43))), "CR", " ")</f>
        <v xml:space="preserve"> </v>
      </c>
      <c r="U73" s="6" t="str">
        <f>IF(AND(B73=10000, OR(AND(E73='club records'!$B$44, F73&lt;='club records'!$C$44), AND(E73='club records'!$B$45, F73&lt;='club records'!$C$45))), "CR", " ")</f>
        <v xml:space="preserve"> </v>
      </c>
      <c r="V73" s="6" t="str">
        <f>IF(AND(B73="high jump", OR(AND(E73='club records'!$F$1, F73&gt;='club records'!$G$1), AND(E73='club records'!$F$2, F73&gt;='club records'!$G$2), AND(E73='club records'!$F$3, F73&gt;='club records'!$G$3), AND(E73='club records'!$F$4, F73&gt;='club records'!$G$4), AND(E73='club records'!$F$5, F73&gt;='club records'!$G$5))), "CR", " ")</f>
        <v>CR</v>
      </c>
      <c r="W73" s="6" t="str">
        <f>IF(AND(B73="long jump", OR(AND(E73='club records'!$F$6, F73&gt;='club records'!$G$6), AND(E73='club records'!$F$7, F73&gt;='club records'!$G$7), AND(E73='club records'!$F$8, F73&gt;='club records'!$G$8), AND(E73='club records'!$F$9, F73&gt;='club records'!$G$9), AND(E73='club records'!$F$10, F73&gt;='club records'!$G$10))), "CR", " ")</f>
        <v xml:space="preserve"> </v>
      </c>
      <c r="X73" s="6" t="str">
        <f>IF(AND(B73="triple jump", OR(AND(E73='club records'!$F$11, F73&gt;='club records'!$G$11), AND(E73='club records'!$F$12, F73&gt;='club records'!$G$12), AND(E73='club records'!$F$13, F73&gt;='club records'!$G$13), AND(E73='club records'!$F$14, F73&gt;='club records'!$G$14), AND(E73='club records'!$F$15, F73&gt;='club records'!$G$15))), "CR", " ")</f>
        <v xml:space="preserve"> </v>
      </c>
      <c r="Y73" s="6" t="str">
        <f>IF(AND(B73="pole vault", OR(AND(E73='club records'!$F$16, F73&gt;='club records'!$G$16), AND(E73='club records'!$F$17, F73&gt;='club records'!$G$17), AND(E73='club records'!$F$18, F73&gt;='club records'!$G$18), AND(E73='club records'!$F$19, F73&gt;='club records'!$G$19), AND(E73='club records'!$F$20, F73&gt;='club records'!$G$20))), "CR", " ")</f>
        <v xml:space="preserve"> </v>
      </c>
      <c r="Z73" s="6" t="str">
        <f>IF(AND(B73="shot 3", E73='club records'!$F$36, F73&gt;='club records'!$G$36), "CR", " ")</f>
        <v xml:space="preserve"> </v>
      </c>
      <c r="AA73" s="6" t="str">
        <f>IF(AND(B73="shot 4", E73='club records'!$F$37, F73&gt;='club records'!$G$37), "CR", " ")</f>
        <v xml:space="preserve"> </v>
      </c>
      <c r="AB73" s="6" t="str">
        <f>IF(AND(B73="shot 5", E73='club records'!$F$38, F73&gt;='club records'!$G$38), "CR", " ")</f>
        <v xml:space="preserve"> </v>
      </c>
      <c r="AC73" s="6" t="str">
        <f>IF(AND(B73="shot 6", E73='club records'!$F$39, F73&gt;='club records'!$G$39), "CR", " ")</f>
        <v xml:space="preserve"> </v>
      </c>
      <c r="AD73" s="6" t="str">
        <f>IF(AND(B73="shot 7.26", E73='club records'!$F$40, F73&gt;='club records'!$G$40), "CR", " ")</f>
        <v xml:space="preserve"> </v>
      </c>
      <c r="AE73" s="6" t="str">
        <f>IF(AND(B73="60H",OR(AND(E73='club records'!$J$1,F73&lt;='club records'!$K$1),AND(E73='club records'!$J$2,F73&lt;='club records'!$K$2),AND(E73='club records'!$J$3,F73&lt;='club records'!$K$3),AND(E73='club records'!$J$4,F73&lt;='club records'!$K$4),AND(E73='club records'!$J$5,F73&lt;='club records'!$K$5))),"CR"," ")</f>
        <v xml:space="preserve"> </v>
      </c>
      <c r="AF73" s="7" t="str">
        <f>IF(AND(B73="4x200", OR(AND(E73='club records'!$N$6, F73&lt;='club records'!$O$6), AND(E73='club records'!$N$7, F73&lt;='club records'!$O$7), AND(E73='club records'!$N$8, F73&lt;='club records'!$O$8), AND(E73='club records'!$N$9, F73&lt;='club records'!$O$9), AND(E73='club records'!$N$10, F73&lt;='club records'!$O$10))), "CR", " ")</f>
        <v xml:space="preserve"> </v>
      </c>
      <c r="AG73" s="7" t="str">
        <f>IF(AND(B73="4x300", AND(E73='club records'!$N$11, F73&lt;='club records'!$O$11)), "CR", " ")</f>
        <v xml:space="preserve"> </v>
      </c>
      <c r="AH73" s="7" t="str">
        <f>IF(AND(B73="4x400", OR(AND(E73='club records'!$N$12, F73&lt;='club records'!$O$12), AND(E73='club records'!$N$13, F73&lt;='club records'!$O$13), AND(E73='club records'!$N$14, F73&lt;='club records'!$O$14), AND(E73='club records'!$N$15, F73&lt;='club records'!$O$15))), "CR", " ")</f>
        <v xml:space="preserve"> </v>
      </c>
      <c r="AI73" s="7" t="str">
        <f>IF(AND(B73="pentathlon", OR(AND(E73='club records'!$N$21, F73&gt;='club records'!$O$21), AND(E73='club records'!$N$22, F73&gt;='club records'!$O$22),AND(E73='club records'!$N$23, F73&gt;='club records'!$O$23),AND(E73='club records'!$N$24, F73&gt;='club records'!$O$24))), "CR", " ")</f>
        <v xml:space="preserve"> </v>
      </c>
      <c r="AJ73" s="7" t="str">
        <f>IF(AND(B73="heptathlon", OR(AND(E73='club records'!$N$26, F73&gt;='club records'!$O$26), AND(E73='club records'!$N$27, F73&gt;='club records'!$O$27))), "CR", " ")</f>
        <v xml:space="preserve"> </v>
      </c>
    </row>
    <row r="74" spans="1:36" ht="14.5" x14ac:dyDescent="0.35">
      <c r="A74" s="1" t="str">
        <f>E74</f>
        <v>U17</v>
      </c>
      <c r="B74" s="2" t="s">
        <v>6</v>
      </c>
      <c r="C74" s="1" t="s">
        <v>2</v>
      </c>
      <c r="D74" s="1" t="s">
        <v>16</v>
      </c>
      <c r="E74" s="11" t="s">
        <v>14</v>
      </c>
      <c r="F74" s="13">
        <v>1.7</v>
      </c>
      <c r="G74" s="16">
        <v>43800</v>
      </c>
      <c r="H74" s="1" t="s">
        <v>316</v>
      </c>
      <c r="I74" s="1" t="s">
        <v>328</v>
      </c>
      <c r="J74" s="7" t="str">
        <f>IF(OR(K74="CR", L74="CR", M74="CR", N74="CR", O74="CR", P74="CR", Q74="CR", R74="CR", S74="CR", T74="CR",U74="CR", V74="CR", W74="CR", X74="CR", Y74="CR", Z74="CR", AA74="CR", AB74="CR", AC74="CR", AD74="CR", AE74="CR", AF74="CR", AG74="CR", AH74="CR", AI74="CR", AJ74="CR"), "***CLUB RECORD***", "")</f>
        <v>***CLUB RECORD***</v>
      </c>
      <c r="K74" s="7" t="str">
        <f>IF(AND(B74=60, OR(AND(E74='club records'!$B$6, F74&lt;='club records'!$C$6), AND(E74='club records'!$B$7, F74&lt;='club records'!$C$7), AND(E74='club records'!$B$8, F74&lt;='club records'!$C$8), AND(E74='club records'!$B$9, F74&lt;='club records'!$C$9), AND(E74='club records'!$B$10, F74&lt;='club records'!$C$10))), "CR", " ")</f>
        <v xml:space="preserve"> </v>
      </c>
      <c r="L74" s="7" t="str">
        <f>IF(AND(B74=200, OR(AND(E74='club records'!$B$11, F74&lt;='club records'!$C$11), AND(E74='club records'!$B$12, F74&lt;='club records'!$C$12), AND(E74='club records'!$B$13, F74&lt;='club records'!$C$13), AND(E74='club records'!$B$14, F74&lt;='club records'!$C$14), AND(E74='club records'!$B$15, F74&lt;='club records'!$C$15))), "CR", " ")</f>
        <v xml:space="preserve"> </v>
      </c>
      <c r="M74" s="7" t="str">
        <f>IF(AND(B74=300, OR(AND(E74='club records'!$B$5, F74&lt;='club records'!$C$5), AND(E74='club records'!$B$16, F74&lt;='club records'!$C$16), AND(E74='club records'!$B$17, F74&lt;='club records'!$C$17))), "CR", " ")</f>
        <v xml:space="preserve"> </v>
      </c>
      <c r="N74" s="7" t="str">
        <f>IF(AND(B74=400, OR(AND(E74='club records'!$B$18, F74&lt;='club records'!$C$18), AND(E74='club records'!$B$19, F74&lt;='club records'!$C$19), AND(E74='club records'!$B$20, F74&lt;='club records'!$C$20), AND(E74='club records'!$B$21, F74&lt;='club records'!$C$21))), "CR", " ")</f>
        <v xml:space="preserve"> </v>
      </c>
      <c r="O74" s="7" t="str">
        <f>IF(AND(B74=800, OR(AND(E74='club records'!$B$22, F74&lt;='club records'!$C$22), AND(E74='club records'!$B$23, F74&lt;='club records'!$C$23), AND(E74='club records'!$B$24, F74&lt;='club records'!$C$24), AND(E74='club records'!$B$25, F74&lt;='club records'!$C$25), AND(E74='club records'!$B$26, F74&lt;='club records'!$C$26))), "CR", " ")</f>
        <v xml:space="preserve"> </v>
      </c>
      <c r="P74" s="7" t="str">
        <f>IF(AND(B74=1000, OR(AND(E74='club records'!$B$27, F74&lt;='club records'!$C$27), AND(E74='club records'!$B$28, F74&lt;='club records'!$C$28))), "CR", " ")</f>
        <v xml:space="preserve"> </v>
      </c>
      <c r="Q74" s="7" t="str">
        <f>IF(AND(B74=1500, OR(AND(E74='club records'!$B$29, F74&lt;='club records'!$C$29), AND(E74='club records'!$B$30, F74&lt;='club records'!$C$30), AND(E74='club records'!$B$31, F74&lt;='club records'!$C$31), AND(E74='club records'!$B$32, F74&lt;='club records'!$C$32), AND(E74='club records'!$B$33, F74&lt;='club records'!$C$33))), "CR", " ")</f>
        <v xml:space="preserve"> </v>
      </c>
      <c r="R74" s="7" t="str">
        <f>IF(AND(B74="1600 (Mile)",OR(AND(E74='club records'!$B$34,F74&lt;='club records'!$C$34),AND(E74='club records'!$B$35,F74&lt;='club records'!$C$35),AND(E74='club records'!$B$36,F74&lt;='club records'!$C$36),AND(E74='club records'!$B$37,F74&lt;='club records'!$C$37))),"CR"," ")</f>
        <v xml:space="preserve"> </v>
      </c>
      <c r="S74" s="7" t="str">
        <f>IF(AND(B74=3000, OR(AND(E74='club records'!$B$38, F74&lt;='club records'!$C$38), AND(E74='club records'!$B$39, F74&lt;='club records'!$C$39), AND(E74='club records'!$B$40, F74&lt;='club records'!$C$40), AND(E74='club records'!$B$41, F74&lt;='club records'!$C$41))), "CR", " ")</f>
        <v xml:space="preserve"> </v>
      </c>
      <c r="T74" s="7" t="str">
        <f>IF(AND(B74=5000, OR(AND(E74='club records'!$B$42, F74&lt;='club records'!$C$42), AND(E74='club records'!$B$43, F74&lt;='club records'!$C$43))), "CR", " ")</f>
        <v xml:space="preserve"> </v>
      </c>
      <c r="U74" s="6" t="str">
        <f>IF(AND(B74=10000, OR(AND(E74='club records'!$B$44, F74&lt;='club records'!$C$44), AND(E74='club records'!$B$45, F74&lt;='club records'!$C$45))), "CR", " ")</f>
        <v xml:space="preserve"> </v>
      </c>
      <c r="V74" s="6" t="str">
        <f>IF(AND(B74="high jump", OR(AND(E74='club records'!$F$1, F74&gt;='club records'!$G$1), AND(E74='club records'!$F$2, F74&gt;='club records'!$G$2), AND(E74='club records'!$F$3, F74&gt;='club records'!$G$3), AND(E74='club records'!$F$4, F74&gt;='club records'!$G$4), AND(E74='club records'!$F$5, F74&gt;='club records'!$G$5))), "CR", " ")</f>
        <v>CR</v>
      </c>
      <c r="W74" s="6" t="str">
        <f>IF(AND(B74="long jump", OR(AND(E74='club records'!$F$6, F74&gt;='club records'!$G$6), AND(E74='club records'!$F$7, F74&gt;='club records'!$G$7), AND(E74='club records'!$F$8, F74&gt;='club records'!$G$8), AND(E74='club records'!$F$9, F74&gt;='club records'!$G$9), AND(E74='club records'!$F$10, F74&gt;='club records'!$G$10))), "CR", " ")</f>
        <v xml:space="preserve"> </v>
      </c>
      <c r="X74" s="6" t="str">
        <f>IF(AND(B74="triple jump", OR(AND(E74='club records'!$F$11, F74&gt;='club records'!$G$11), AND(E74='club records'!$F$12, F74&gt;='club records'!$G$12), AND(E74='club records'!$F$13, F74&gt;='club records'!$G$13), AND(E74='club records'!$F$14, F74&gt;='club records'!$G$14), AND(E74='club records'!$F$15, F74&gt;='club records'!$G$15))), "CR", " ")</f>
        <v xml:space="preserve"> </v>
      </c>
      <c r="Y74" s="6" t="str">
        <f>IF(AND(B74="pole vault", OR(AND(E74='club records'!$F$16, F74&gt;='club records'!$G$16), AND(E74='club records'!$F$17, F74&gt;='club records'!$G$17), AND(E74='club records'!$F$18, F74&gt;='club records'!$G$18), AND(E74='club records'!$F$19, F74&gt;='club records'!$G$19), AND(E74='club records'!$F$20, F74&gt;='club records'!$G$20))), "CR", " ")</f>
        <v xml:space="preserve"> </v>
      </c>
      <c r="Z74" s="6" t="str">
        <f>IF(AND(B74="shot 3", E74='club records'!$F$36, F74&gt;='club records'!$G$36), "CR", " ")</f>
        <v xml:space="preserve"> </v>
      </c>
      <c r="AA74" s="6" t="str">
        <f>IF(AND(B74="shot 4", E74='club records'!$F$37, F74&gt;='club records'!$G$37), "CR", " ")</f>
        <v xml:space="preserve"> </v>
      </c>
      <c r="AB74" s="6" t="str">
        <f>IF(AND(B74="shot 5", E74='club records'!$F$38, F74&gt;='club records'!$G$38), "CR", " ")</f>
        <v xml:space="preserve"> </v>
      </c>
      <c r="AC74" s="6" t="str">
        <f>IF(AND(B74="shot 6", E74='club records'!$F$39, F74&gt;='club records'!$G$39), "CR", " ")</f>
        <v xml:space="preserve"> </v>
      </c>
      <c r="AD74" s="6" t="str">
        <f>IF(AND(B74="shot 7.26", E74='club records'!$F$40, F74&gt;='club records'!$G$40), "CR", " ")</f>
        <v xml:space="preserve"> </v>
      </c>
      <c r="AE74" s="6" t="str">
        <f>IF(AND(B74="60H",OR(AND(E74='club records'!$J$1,F74&lt;='club records'!$K$1),AND(E74='club records'!$J$2,F74&lt;='club records'!$K$2),AND(E74='club records'!$J$3,F74&lt;='club records'!$K$3),AND(E74='club records'!$J$4,F74&lt;='club records'!$K$4),AND(E74='club records'!$J$5,F74&lt;='club records'!$K$5))),"CR"," ")</f>
        <v xml:space="preserve"> </v>
      </c>
      <c r="AF74" s="7" t="str">
        <f>IF(AND(B74="4x200", OR(AND(E74='club records'!$N$6, F74&lt;='club records'!$O$6), AND(E74='club records'!$N$7, F74&lt;='club records'!$O$7), AND(E74='club records'!$N$8, F74&lt;='club records'!$O$8), AND(E74='club records'!$N$9, F74&lt;='club records'!$O$9), AND(E74='club records'!$N$10, F74&lt;='club records'!$O$10))), "CR", " ")</f>
        <v xml:space="preserve"> </v>
      </c>
      <c r="AG74" s="7" t="str">
        <f>IF(AND(B74="4x300", AND(E74='club records'!$N$11, F74&lt;='club records'!$O$11)), "CR", " ")</f>
        <v xml:space="preserve"> </v>
      </c>
      <c r="AH74" s="7" t="str">
        <f>IF(AND(B74="4x400", OR(AND(E74='club records'!$N$12, F74&lt;='club records'!$O$12), AND(E74='club records'!$N$13, F74&lt;='club records'!$O$13), AND(E74='club records'!$N$14, F74&lt;='club records'!$O$14), AND(E74='club records'!$N$15, F74&lt;='club records'!$O$15))), "CR", " ")</f>
        <v xml:space="preserve"> </v>
      </c>
      <c r="AI74" s="7" t="str">
        <f>IF(AND(B74="pentathlon", OR(AND(E74='club records'!$N$21, F74&gt;='club records'!$O$21), AND(E74='club records'!$N$22, F74&gt;='club records'!$O$22),AND(E74='club records'!$N$23, F74&gt;='club records'!$O$23),AND(E74='club records'!$N$24, F74&gt;='club records'!$O$24))), "CR", " ")</f>
        <v xml:space="preserve"> </v>
      </c>
      <c r="AJ74" s="7" t="str">
        <f>IF(AND(B74="heptathlon", OR(AND(E74='club records'!$N$26, F74&gt;='club records'!$O$26), AND(E74='club records'!$N$27, F74&gt;='club records'!$O$27))), "CR", " ")</f>
        <v xml:space="preserve"> </v>
      </c>
    </row>
    <row r="75" spans="1:36" ht="14.5" x14ac:dyDescent="0.35">
      <c r="A75" s="1" t="str">
        <f>E75</f>
        <v>U17</v>
      </c>
      <c r="B75" s="2" t="s">
        <v>6</v>
      </c>
      <c r="C75" s="1" t="s">
        <v>44</v>
      </c>
      <c r="D75" s="1" t="s">
        <v>87</v>
      </c>
      <c r="E75" s="11" t="s">
        <v>14</v>
      </c>
      <c r="F75" s="13">
        <v>1.7</v>
      </c>
      <c r="G75" s="16">
        <v>43765</v>
      </c>
      <c r="H75" s="1" t="s">
        <v>316</v>
      </c>
      <c r="I75" s="1" t="s">
        <v>317</v>
      </c>
      <c r="J75" s="7" t="str">
        <f>IF(OR(K75="CR", L75="CR", M75="CR", N75="CR", O75="CR", P75="CR", Q75="CR", R75="CR", S75="CR", T75="CR",U75="CR", V75="CR", W75="CR", X75="CR", Y75="CR", Z75="CR", AA75="CR", AB75="CR", AC75="CR", AD75="CR", AE75="CR", AF75="CR", AG75="CR", AH75="CR", AI75="CR", AJ75="CR"), "***CLUB RECORD***", "")</f>
        <v>***CLUB RECORD***</v>
      </c>
      <c r="K75" s="7" t="str">
        <f>IF(AND(B75=60, OR(AND(E75='club records'!$B$6, F75&lt;='club records'!$C$6), AND(E75='club records'!$B$7, F75&lt;='club records'!$C$7), AND(E75='club records'!$B$8, F75&lt;='club records'!$C$8), AND(E75='club records'!$B$9, F75&lt;='club records'!$C$9), AND(E75='club records'!$B$10, F75&lt;='club records'!$C$10))), "CR", " ")</f>
        <v xml:space="preserve"> </v>
      </c>
      <c r="L75" s="7" t="str">
        <f>IF(AND(B75=200, OR(AND(E75='club records'!$B$11, F75&lt;='club records'!$C$11), AND(E75='club records'!$B$12, F75&lt;='club records'!$C$12), AND(E75='club records'!$B$13, F75&lt;='club records'!$C$13), AND(E75='club records'!$B$14, F75&lt;='club records'!$C$14), AND(E75='club records'!$B$15, F75&lt;='club records'!$C$15))), "CR", " ")</f>
        <v xml:space="preserve"> </v>
      </c>
      <c r="M75" s="7" t="str">
        <f>IF(AND(B75=300, OR(AND(E75='club records'!$B$5, F75&lt;='club records'!$C$5), AND(E75='club records'!$B$16, F75&lt;='club records'!$C$16), AND(E75='club records'!$B$17, F75&lt;='club records'!$C$17))), "CR", " ")</f>
        <v xml:space="preserve"> </v>
      </c>
      <c r="N75" s="7" t="str">
        <f>IF(AND(B75=400, OR(AND(E75='club records'!$B$18, F75&lt;='club records'!$C$18), AND(E75='club records'!$B$19, F75&lt;='club records'!$C$19), AND(E75='club records'!$B$20, F75&lt;='club records'!$C$20), AND(E75='club records'!$B$21, F75&lt;='club records'!$C$21))), "CR", " ")</f>
        <v xml:space="preserve"> </v>
      </c>
      <c r="O75" s="7" t="str">
        <f>IF(AND(B75=800, OR(AND(E75='club records'!$B$22, F75&lt;='club records'!$C$22), AND(E75='club records'!$B$23, F75&lt;='club records'!$C$23), AND(E75='club records'!$B$24, F75&lt;='club records'!$C$24), AND(E75='club records'!$B$25, F75&lt;='club records'!$C$25), AND(E75='club records'!$B$26, F75&lt;='club records'!$C$26))), "CR", " ")</f>
        <v xml:space="preserve"> </v>
      </c>
      <c r="P75" s="7" t="str">
        <f>IF(AND(B75=1000, OR(AND(E75='club records'!$B$27, F75&lt;='club records'!$C$27), AND(E75='club records'!$B$28, F75&lt;='club records'!$C$28))), "CR", " ")</f>
        <v xml:space="preserve"> </v>
      </c>
      <c r="Q75" s="7" t="str">
        <f>IF(AND(B75=1500, OR(AND(E75='club records'!$B$29, F75&lt;='club records'!$C$29), AND(E75='club records'!$B$30, F75&lt;='club records'!$C$30), AND(E75='club records'!$B$31, F75&lt;='club records'!$C$31), AND(E75='club records'!$B$32, F75&lt;='club records'!$C$32), AND(E75='club records'!$B$33, F75&lt;='club records'!$C$33))), "CR", " ")</f>
        <v xml:space="preserve"> </v>
      </c>
      <c r="R75" s="7" t="str">
        <f>IF(AND(B75="1600 (Mile)",OR(AND(E75='club records'!$B$34,F75&lt;='club records'!$C$34),AND(E75='club records'!$B$35,F75&lt;='club records'!$C$35),AND(E75='club records'!$B$36,F75&lt;='club records'!$C$36),AND(E75='club records'!$B$37,F75&lt;='club records'!$C$37))),"CR"," ")</f>
        <v xml:space="preserve"> </v>
      </c>
      <c r="S75" s="7" t="str">
        <f>IF(AND(B75=3000, OR(AND(E75='club records'!$B$38, F75&lt;='club records'!$C$38), AND(E75='club records'!$B$39, F75&lt;='club records'!$C$39), AND(E75='club records'!$B$40, F75&lt;='club records'!$C$40), AND(E75='club records'!$B$41, F75&lt;='club records'!$C$41))), "CR", " ")</f>
        <v xml:space="preserve"> </v>
      </c>
      <c r="T75" s="7" t="str">
        <f>IF(AND(B75=5000, OR(AND(E75='club records'!$B$42, F75&lt;='club records'!$C$42), AND(E75='club records'!$B$43, F75&lt;='club records'!$C$43))), "CR", " ")</f>
        <v xml:space="preserve"> </v>
      </c>
      <c r="U75" s="6" t="str">
        <f>IF(AND(B75=10000, OR(AND(E75='club records'!$B$44, F75&lt;='club records'!$C$44), AND(E75='club records'!$B$45, F75&lt;='club records'!$C$45))), "CR", " ")</f>
        <v xml:space="preserve"> </v>
      </c>
      <c r="V75" s="6" t="str">
        <f>IF(AND(B75="high jump", OR(AND(E75='club records'!$F$1, F75&gt;='club records'!$G$1), AND(E75='club records'!$F$2, F75&gt;='club records'!$G$2), AND(E75='club records'!$F$3, F75&gt;='club records'!$G$3), AND(E75='club records'!$F$4, F75&gt;='club records'!$G$4), AND(E75='club records'!$F$5, F75&gt;='club records'!$G$5))), "CR", " ")</f>
        <v>CR</v>
      </c>
      <c r="W75" s="6" t="str">
        <f>IF(AND(B75="long jump", OR(AND(E75='club records'!$F$6, F75&gt;='club records'!$G$6), AND(E75='club records'!$F$7, F75&gt;='club records'!$G$7), AND(E75='club records'!$F$8, F75&gt;='club records'!$G$8), AND(E75='club records'!$F$9, F75&gt;='club records'!$G$9), AND(E75='club records'!$F$10, F75&gt;='club records'!$G$10))), "CR", " ")</f>
        <v xml:space="preserve"> </v>
      </c>
      <c r="X75" s="6" t="str">
        <f>IF(AND(B75="triple jump", OR(AND(E75='club records'!$F$11, F75&gt;='club records'!$G$11), AND(E75='club records'!$F$12, F75&gt;='club records'!$G$12), AND(E75='club records'!$F$13, F75&gt;='club records'!$G$13), AND(E75='club records'!$F$14, F75&gt;='club records'!$G$14), AND(E75='club records'!$F$15, F75&gt;='club records'!$G$15))), "CR", " ")</f>
        <v xml:space="preserve"> </v>
      </c>
      <c r="Y75" s="6" t="str">
        <f>IF(AND(B75="pole vault", OR(AND(E75='club records'!$F$16, F75&gt;='club records'!$G$16), AND(E75='club records'!$F$17, F75&gt;='club records'!$G$17), AND(E75='club records'!$F$18, F75&gt;='club records'!$G$18), AND(E75='club records'!$F$19, F75&gt;='club records'!$G$19), AND(E75='club records'!$F$20, F75&gt;='club records'!$G$20))), "CR", " ")</f>
        <v xml:space="preserve"> </v>
      </c>
      <c r="Z75" s="6" t="str">
        <f>IF(AND(B75="shot 3", E75='club records'!$F$36, F75&gt;='club records'!$G$36), "CR", " ")</f>
        <v xml:space="preserve"> </v>
      </c>
      <c r="AA75" s="6" t="str">
        <f>IF(AND(B75="shot 4", E75='club records'!$F$37, F75&gt;='club records'!$G$37), "CR", " ")</f>
        <v xml:space="preserve"> </v>
      </c>
      <c r="AB75" s="6" t="str">
        <f>IF(AND(B75="shot 5", E75='club records'!$F$38, F75&gt;='club records'!$G$38), "CR", " ")</f>
        <v xml:space="preserve"> </v>
      </c>
      <c r="AC75" s="6" t="str">
        <f>IF(AND(B75="shot 6", E75='club records'!$F$39, F75&gt;='club records'!$G$39), "CR", " ")</f>
        <v xml:space="preserve"> </v>
      </c>
      <c r="AD75" s="6" t="str">
        <f>IF(AND(B75="shot 7.26", E75='club records'!$F$40, F75&gt;='club records'!$G$40), "CR", " ")</f>
        <v xml:space="preserve"> </v>
      </c>
      <c r="AE75" s="6" t="str">
        <f>IF(AND(B75="60H",OR(AND(E75='club records'!$J$1,F75&lt;='club records'!$K$1),AND(E75='club records'!$J$2,F75&lt;='club records'!$K$2),AND(E75='club records'!$J$3,F75&lt;='club records'!$K$3),AND(E75='club records'!$J$4,F75&lt;='club records'!$K$4),AND(E75='club records'!$J$5,F75&lt;='club records'!$K$5))),"CR"," ")</f>
        <v xml:space="preserve"> </v>
      </c>
      <c r="AF75" s="7" t="str">
        <f>IF(AND(B75="4x200", OR(AND(E75='club records'!$N$6, F75&lt;='club records'!$O$6), AND(E75='club records'!$N$7, F75&lt;='club records'!$O$7), AND(E75='club records'!$N$8, F75&lt;='club records'!$O$8), AND(E75='club records'!$N$9, F75&lt;='club records'!$O$9), AND(E75='club records'!$N$10, F75&lt;='club records'!$O$10))), "CR", " ")</f>
        <v xml:space="preserve"> </v>
      </c>
      <c r="AG75" s="7" t="str">
        <f>IF(AND(B75="4x300", AND(E75='club records'!$N$11, F75&lt;='club records'!$O$11)), "CR", " ")</f>
        <v xml:space="preserve"> </v>
      </c>
      <c r="AH75" s="7" t="str">
        <f>IF(AND(B75="4x400", OR(AND(E75='club records'!$N$12, F75&lt;='club records'!$O$12), AND(E75='club records'!$N$13, F75&lt;='club records'!$O$13), AND(E75='club records'!$N$14, F75&lt;='club records'!$O$14), AND(E75='club records'!$N$15, F75&lt;='club records'!$O$15))), "CR", " ")</f>
        <v xml:space="preserve"> </v>
      </c>
      <c r="AI75" s="7" t="str">
        <f>IF(AND(B75="pentathlon", OR(AND(E75='club records'!$N$21, F75&gt;='club records'!$O$21), AND(E75='club records'!$N$22, F75&gt;='club records'!$O$22),AND(E75='club records'!$N$23, F75&gt;='club records'!$O$23),AND(E75='club records'!$N$24, F75&gt;='club records'!$O$24))), "CR", " ")</f>
        <v xml:space="preserve"> </v>
      </c>
      <c r="AJ75" s="7" t="str">
        <f>IF(AND(B75="heptathlon", OR(AND(E75='club records'!$N$26, F75&gt;='club records'!$O$26), AND(E75='club records'!$N$27, F75&gt;='club records'!$O$27))), "CR", " ")</f>
        <v xml:space="preserve"> </v>
      </c>
    </row>
    <row r="76" spans="1:36" ht="14.5" x14ac:dyDescent="0.35">
      <c r="B76" s="2" t="s">
        <v>6</v>
      </c>
      <c r="C76" s="1" t="s">
        <v>51</v>
      </c>
      <c r="D76" s="1" t="s">
        <v>52</v>
      </c>
      <c r="E76" s="11" t="s">
        <v>10</v>
      </c>
      <c r="F76" s="13">
        <v>1.78</v>
      </c>
      <c r="G76" s="16" t="s">
        <v>341</v>
      </c>
      <c r="H76" s="1" t="s">
        <v>342</v>
      </c>
      <c r="I76" s="1" t="s">
        <v>343</v>
      </c>
    </row>
    <row r="77" spans="1:36" ht="14.5" x14ac:dyDescent="0.35">
      <c r="A77" s="1" t="str">
        <f>E77</f>
        <v>U20</v>
      </c>
      <c r="B77" s="2" t="s">
        <v>6</v>
      </c>
      <c r="C77" s="1" t="s">
        <v>41</v>
      </c>
      <c r="D77" s="1" t="s">
        <v>50</v>
      </c>
      <c r="E77" s="11" t="s">
        <v>12</v>
      </c>
      <c r="F77" s="13">
        <v>1.88</v>
      </c>
      <c r="G77" s="16" t="s">
        <v>341</v>
      </c>
      <c r="H77" s="1" t="s">
        <v>342</v>
      </c>
      <c r="I77" s="1" t="s">
        <v>343</v>
      </c>
      <c r="J77" s="7" t="str">
        <f>IF(OR(K77="CR", L77="CR", M77="CR", N77="CR", O77="CR", P77="CR", Q77="CR", R77="CR", S77="CR", T77="CR",U77="CR", V77="CR", W77="CR", X77="CR", Y77="CR", Z77="CR", AA77="CR", AB77="CR", AC77="CR", AD77="CR", AE77="CR", AF77="CR", AG77="CR", AH77="CR", AI77="CR", AJ77="CR"), "***CLUB RECORD***", "")</f>
        <v/>
      </c>
      <c r="K77" s="7" t="str">
        <f>IF(AND(B77=60, OR(AND(E77='club records'!$B$6, F77&lt;='club records'!$C$6), AND(E77='club records'!$B$7, F77&lt;='club records'!$C$7), AND(E77='club records'!$B$8, F77&lt;='club records'!$C$8), AND(E77='club records'!$B$9, F77&lt;='club records'!$C$9), AND(E77='club records'!$B$10, F77&lt;='club records'!$C$10))), "CR", " ")</f>
        <v xml:space="preserve"> </v>
      </c>
      <c r="L77" s="7" t="str">
        <f>IF(AND(B77=200, OR(AND(E77='club records'!$B$11, F77&lt;='club records'!$C$11), AND(E77='club records'!$B$12, F77&lt;='club records'!$C$12), AND(E77='club records'!$B$13, F77&lt;='club records'!$C$13), AND(E77='club records'!$B$14, F77&lt;='club records'!$C$14), AND(E77='club records'!$B$15, F77&lt;='club records'!$C$15))), "CR", " ")</f>
        <v xml:space="preserve"> </v>
      </c>
      <c r="M77" s="7" t="str">
        <f>IF(AND(B77=300, OR(AND(E77='club records'!$B$5, F77&lt;='club records'!$C$5), AND(E77='club records'!$B$16, F77&lt;='club records'!$C$16), AND(E77='club records'!$B$17, F77&lt;='club records'!$C$17))), "CR", " ")</f>
        <v xml:space="preserve"> </v>
      </c>
      <c r="N77" s="7" t="str">
        <f>IF(AND(B77=400, OR(AND(E77='club records'!$B$18, F77&lt;='club records'!$C$18), AND(E77='club records'!$B$19, F77&lt;='club records'!$C$19), AND(E77='club records'!$B$20, F77&lt;='club records'!$C$20), AND(E77='club records'!$B$21, F77&lt;='club records'!$C$21))), "CR", " ")</f>
        <v xml:space="preserve"> </v>
      </c>
      <c r="O77" s="7" t="str">
        <f>IF(AND(B77=800, OR(AND(E77='club records'!$B$22, F77&lt;='club records'!$C$22), AND(E77='club records'!$B$23, F77&lt;='club records'!$C$23), AND(E77='club records'!$B$24, F77&lt;='club records'!$C$24), AND(E77='club records'!$B$25, F77&lt;='club records'!$C$25), AND(E77='club records'!$B$26, F77&lt;='club records'!$C$26))), "CR", " ")</f>
        <v xml:space="preserve"> </v>
      </c>
      <c r="P77" s="7" t="str">
        <f>IF(AND(B77=1000, OR(AND(E77='club records'!$B$27, F77&lt;='club records'!$C$27), AND(E77='club records'!$B$28, F77&lt;='club records'!$C$28))), "CR", " ")</f>
        <v xml:space="preserve"> </v>
      </c>
      <c r="Q77" s="7" t="str">
        <f>IF(AND(B77=1500, OR(AND(E77='club records'!$B$29, F77&lt;='club records'!$C$29), AND(E77='club records'!$B$30, F77&lt;='club records'!$C$30), AND(E77='club records'!$B$31, F77&lt;='club records'!$C$31), AND(E77='club records'!$B$32, F77&lt;='club records'!$C$32), AND(E77='club records'!$B$33, F77&lt;='club records'!$C$33))), "CR", " ")</f>
        <v xml:space="preserve"> </v>
      </c>
      <c r="R77" s="7" t="str">
        <f>IF(AND(B77="1600 (Mile)",OR(AND(E77='club records'!$B$34,F77&lt;='club records'!$C$34),AND(E77='club records'!$B$35,F77&lt;='club records'!$C$35),AND(E77='club records'!$B$36,F77&lt;='club records'!$C$36),AND(E77='club records'!$B$37,F77&lt;='club records'!$C$37))),"CR"," ")</f>
        <v xml:space="preserve"> </v>
      </c>
      <c r="S77" s="7" t="str">
        <f>IF(AND(B77=3000, OR(AND(E77='club records'!$B$38, F77&lt;='club records'!$C$38), AND(E77='club records'!$B$39, F77&lt;='club records'!$C$39), AND(E77='club records'!$B$40, F77&lt;='club records'!$C$40), AND(E77='club records'!$B$41, F77&lt;='club records'!$C$41))), "CR", " ")</f>
        <v xml:space="preserve"> </v>
      </c>
      <c r="T77" s="7" t="str">
        <f>IF(AND(B77=5000, OR(AND(E77='club records'!$B$42, F77&lt;='club records'!$C$42), AND(E77='club records'!$B$43, F77&lt;='club records'!$C$43))), "CR", " ")</f>
        <v xml:space="preserve"> </v>
      </c>
      <c r="U77" s="6" t="str">
        <f>IF(AND(B77=10000, OR(AND(E77='club records'!$B$44, F77&lt;='club records'!$C$44), AND(E77='club records'!$B$45, F77&lt;='club records'!$C$45))), "CR", " ")</f>
        <v xml:space="preserve"> </v>
      </c>
      <c r="V77" s="6" t="str">
        <f>IF(AND(B77="high jump", OR(AND(E77='club records'!$F$1, F77&gt;='club records'!$G$1), AND(E77='club records'!$F$2, F77&gt;='club records'!$G$2), AND(E77='club records'!$F$3, F77&gt;='club records'!$G$3), AND(E77='club records'!$F$4, F77&gt;='club records'!$G$4), AND(E77='club records'!$F$5, F77&gt;='club records'!$G$5))), "CR", " ")</f>
        <v xml:space="preserve"> </v>
      </c>
      <c r="W77" s="6" t="str">
        <f>IF(AND(B77="long jump", OR(AND(E77='club records'!$F$6, F77&gt;='club records'!$G$6), AND(E77='club records'!$F$7, F77&gt;='club records'!$G$7), AND(E77='club records'!$F$8, F77&gt;='club records'!$G$8), AND(E77='club records'!$F$9, F77&gt;='club records'!$G$9), AND(E77='club records'!$F$10, F77&gt;='club records'!$G$10))), "CR", " ")</f>
        <v xml:space="preserve"> </v>
      </c>
      <c r="X77" s="6" t="str">
        <f>IF(AND(B77="triple jump", OR(AND(E77='club records'!$F$11, F77&gt;='club records'!$G$11), AND(E77='club records'!$F$12, F77&gt;='club records'!$G$12), AND(E77='club records'!$F$13, F77&gt;='club records'!$G$13), AND(E77='club records'!$F$14, F77&gt;='club records'!$G$14), AND(E77='club records'!$F$15, F77&gt;='club records'!$G$15))), "CR", " ")</f>
        <v xml:space="preserve"> </v>
      </c>
      <c r="Y77" s="6" t="str">
        <f>IF(AND(B77="pole vault", OR(AND(E77='club records'!$F$16, F77&gt;='club records'!$G$16), AND(E77='club records'!$F$17, F77&gt;='club records'!$G$17), AND(E77='club records'!$F$18, F77&gt;='club records'!$G$18), AND(E77='club records'!$F$19, F77&gt;='club records'!$G$19), AND(E77='club records'!$F$20, F77&gt;='club records'!$G$20))), "CR", " ")</f>
        <v xml:space="preserve"> </v>
      </c>
      <c r="Z77" s="6" t="str">
        <f>IF(AND(B77="shot 3", E77='club records'!$F$36, F77&gt;='club records'!$G$36), "CR", " ")</f>
        <v xml:space="preserve"> </v>
      </c>
      <c r="AA77" s="6" t="str">
        <f>IF(AND(B77="shot 4", E77='club records'!$F$37, F77&gt;='club records'!$G$37), "CR", " ")</f>
        <v xml:space="preserve"> </v>
      </c>
      <c r="AB77" s="6" t="str">
        <f>IF(AND(B77="shot 5", E77='club records'!$F$38, F77&gt;='club records'!$G$38), "CR", " ")</f>
        <v xml:space="preserve"> </v>
      </c>
      <c r="AC77" s="6" t="str">
        <f>IF(AND(B77="shot 6", E77='club records'!$F$39, F77&gt;='club records'!$G$39), "CR", " ")</f>
        <v xml:space="preserve"> </v>
      </c>
      <c r="AD77" s="6" t="str">
        <f>IF(AND(B77="shot 7.26", E77='club records'!$F$40, F77&gt;='club records'!$G$40), "CR", " ")</f>
        <v xml:space="preserve"> </v>
      </c>
      <c r="AE77" s="6" t="str">
        <f>IF(AND(B77="60H",OR(AND(E77='club records'!$J$1,F77&lt;='club records'!$K$1),AND(E77='club records'!$J$2,F77&lt;='club records'!$K$2),AND(E77='club records'!$J$3,F77&lt;='club records'!$K$3),AND(E77='club records'!$J$4,F77&lt;='club records'!$K$4),AND(E77='club records'!$J$5,F77&lt;='club records'!$K$5))),"CR"," ")</f>
        <v xml:space="preserve"> </v>
      </c>
      <c r="AF77" s="7" t="str">
        <f>IF(AND(B77="4x200", OR(AND(E77='club records'!$N$6, F77&lt;='club records'!$O$6), AND(E77='club records'!$N$7, F77&lt;='club records'!$O$7), AND(E77='club records'!$N$8, F77&lt;='club records'!$O$8), AND(E77='club records'!$N$9, F77&lt;='club records'!$O$9), AND(E77='club records'!$N$10, F77&lt;='club records'!$O$10))), "CR", " ")</f>
        <v xml:space="preserve"> </v>
      </c>
      <c r="AG77" s="7" t="str">
        <f>IF(AND(B77="4x300", AND(E77='club records'!$N$11, F77&lt;='club records'!$O$11)), "CR", " ")</f>
        <v xml:space="preserve"> </v>
      </c>
      <c r="AH77" s="7" t="str">
        <f>IF(AND(B77="4x400", OR(AND(E77='club records'!$N$12, F77&lt;='club records'!$O$12), AND(E77='club records'!$N$13, F77&lt;='club records'!$O$13), AND(E77='club records'!$N$14, F77&lt;='club records'!$O$14), AND(E77='club records'!$N$15, F77&lt;='club records'!$O$15))), "CR", " ")</f>
        <v xml:space="preserve"> </v>
      </c>
      <c r="AI77" s="7" t="str">
        <f>IF(AND(B77="pentathlon", OR(AND(E77='club records'!$N$21, F77&gt;='club records'!$O$21), AND(E77='club records'!$N$22, F77&gt;='club records'!$O$22),AND(E77='club records'!$N$23, F77&gt;='club records'!$O$23),AND(E77='club records'!$N$24, F77&gt;='club records'!$O$24))), "CR", " ")</f>
        <v xml:space="preserve"> </v>
      </c>
      <c r="AJ77" s="7" t="str">
        <f>IF(AND(B77="heptathlon", OR(AND(E77='club records'!$N$26, F77&gt;='club records'!$O$26), AND(E77='club records'!$N$27, F77&gt;='club records'!$O$27))), "CR", " ")</f>
        <v xml:space="preserve"> </v>
      </c>
    </row>
    <row r="78" spans="1:36" ht="14.5" x14ac:dyDescent="0.35">
      <c r="A78" s="1" t="str">
        <f>E78</f>
        <v>U20</v>
      </c>
      <c r="B78" s="2" t="s">
        <v>6</v>
      </c>
      <c r="C78" s="1" t="s">
        <v>157</v>
      </c>
      <c r="D78" s="1" t="s">
        <v>173</v>
      </c>
      <c r="E78" s="11" t="s">
        <v>12</v>
      </c>
      <c r="F78" s="13">
        <v>1.88</v>
      </c>
      <c r="G78" s="16">
        <v>43848</v>
      </c>
      <c r="H78" s="1" t="s">
        <v>316</v>
      </c>
      <c r="I78" s="1" t="s">
        <v>352</v>
      </c>
      <c r="J78" s="7" t="str">
        <f>IF(OR(K78="CR", L78="CR", M78="CR", N78="CR", O78="CR", P78="CR", Q78="CR", R78="CR", S78="CR", T78="CR",U78="CR", V78="CR", W78="CR", X78="CR", Y78="CR", Z78="CR", AA78="CR", AB78="CR", AC78="CR", AD78="CR", AE78="CR", AF78="CR", AG78="CR", AH78="CR", AI78="CR", AJ78="CR"), "***CLUB RECORD***", "")</f>
        <v/>
      </c>
      <c r="K78" s="7" t="str">
        <f>IF(AND(B78=60, OR(AND(E78='club records'!$B$6, F78&lt;='club records'!$C$6), AND(E78='club records'!$B$7, F78&lt;='club records'!$C$7), AND(E78='club records'!$B$8, F78&lt;='club records'!$C$8), AND(E78='club records'!$B$9, F78&lt;='club records'!$C$9), AND(E78='club records'!$B$10, F78&lt;='club records'!$C$10))), "CR", " ")</f>
        <v xml:space="preserve"> </v>
      </c>
      <c r="L78" s="7" t="str">
        <f>IF(AND(B78=200, OR(AND(E78='club records'!$B$11, F78&lt;='club records'!$C$11), AND(E78='club records'!$B$12, F78&lt;='club records'!$C$12), AND(E78='club records'!$B$13, F78&lt;='club records'!$C$13), AND(E78='club records'!$B$14, F78&lt;='club records'!$C$14), AND(E78='club records'!$B$15, F78&lt;='club records'!$C$15))), "CR", " ")</f>
        <v xml:space="preserve"> </v>
      </c>
      <c r="M78" s="7" t="str">
        <f>IF(AND(B78=300, OR(AND(E78='club records'!$B$5, F78&lt;='club records'!$C$5), AND(E78='club records'!$B$16, F78&lt;='club records'!$C$16), AND(E78='club records'!$B$17, F78&lt;='club records'!$C$17))), "CR", " ")</f>
        <v xml:space="preserve"> </v>
      </c>
      <c r="N78" s="7" t="str">
        <f>IF(AND(B78=400, OR(AND(E78='club records'!$B$18, F78&lt;='club records'!$C$18), AND(E78='club records'!$B$19, F78&lt;='club records'!$C$19), AND(E78='club records'!$B$20, F78&lt;='club records'!$C$20), AND(E78='club records'!$B$21, F78&lt;='club records'!$C$21))), "CR", " ")</f>
        <v xml:space="preserve"> </v>
      </c>
      <c r="O78" s="7" t="str">
        <f>IF(AND(B78=800, OR(AND(E78='club records'!$B$22, F78&lt;='club records'!$C$22), AND(E78='club records'!$B$23, F78&lt;='club records'!$C$23), AND(E78='club records'!$B$24, F78&lt;='club records'!$C$24), AND(E78='club records'!$B$25, F78&lt;='club records'!$C$25), AND(E78='club records'!$B$26, F78&lt;='club records'!$C$26))), "CR", " ")</f>
        <v xml:space="preserve"> </v>
      </c>
      <c r="P78" s="7" t="str">
        <f>IF(AND(B78=1000, OR(AND(E78='club records'!$B$27, F78&lt;='club records'!$C$27), AND(E78='club records'!$B$28, F78&lt;='club records'!$C$28))), "CR", " ")</f>
        <v xml:space="preserve"> </v>
      </c>
      <c r="Q78" s="7" t="str">
        <f>IF(AND(B78=1500, OR(AND(E78='club records'!$B$29, F78&lt;='club records'!$C$29), AND(E78='club records'!$B$30, F78&lt;='club records'!$C$30), AND(E78='club records'!$B$31, F78&lt;='club records'!$C$31), AND(E78='club records'!$B$32, F78&lt;='club records'!$C$32), AND(E78='club records'!$B$33, F78&lt;='club records'!$C$33))), "CR", " ")</f>
        <v xml:space="preserve"> </v>
      </c>
      <c r="R78" s="7" t="str">
        <f>IF(AND(B78="1600 (Mile)",OR(AND(E78='club records'!$B$34,F78&lt;='club records'!$C$34),AND(E78='club records'!$B$35,F78&lt;='club records'!$C$35),AND(E78='club records'!$B$36,F78&lt;='club records'!$C$36),AND(E78='club records'!$B$37,F78&lt;='club records'!$C$37))),"CR"," ")</f>
        <v xml:space="preserve"> </v>
      </c>
      <c r="S78" s="7" t="str">
        <f>IF(AND(B78=3000, OR(AND(E78='club records'!$B$38, F78&lt;='club records'!$C$38), AND(E78='club records'!$B$39, F78&lt;='club records'!$C$39), AND(E78='club records'!$B$40, F78&lt;='club records'!$C$40), AND(E78='club records'!$B$41, F78&lt;='club records'!$C$41))), "CR", " ")</f>
        <v xml:space="preserve"> </v>
      </c>
      <c r="T78" s="7" t="str">
        <f>IF(AND(B78=5000, OR(AND(E78='club records'!$B$42, F78&lt;='club records'!$C$42), AND(E78='club records'!$B$43, F78&lt;='club records'!$C$43))), "CR", " ")</f>
        <v xml:space="preserve"> </v>
      </c>
      <c r="U78" s="6" t="str">
        <f>IF(AND(B78=10000, OR(AND(E78='club records'!$B$44, F78&lt;='club records'!$C$44), AND(E78='club records'!$B$45, F78&lt;='club records'!$C$45))), "CR", " ")</f>
        <v xml:space="preserve"> </v>
      </c>
      <c r="V78" s="6" t="str">
        <f>IF(AND(B78="high jump", OR(AND(E78='club records'!$F$1, F78&gt;='club records'!$G$1), AND(E78='club records'!$F$2, F78&gt;='club records'!$G$2), AND(E78='club records'!$F$3, F78&gt;='club records'!$G$3), AND(E78='club records'!$F$4, F78&gt;='club records'!$G$4), AND(E78='club records'!$F$5, F78&gt;='club records'!$G$5))), "CR", " ")</f>
        <v xml:space="preserve"> </v>
      </c>
      <c r="W78" s="6" t="str">
        <f>IF(AND(B78="long jump", OR(AND(E78='club records'!$F$6, F78&gt;='club records'!$G$6), AND(E78='club records'!$F$7, F78&gt;='club records'!$G$7), AND(E78='club records'!$F$8, F78&gt;='club records'!$G$8), AND(E78='club records'!$F$9, F78&gt;='club records'!$G$9), AND(E78='club records'!$F$10, F78&gt;='club records'!$G$10))), "CR", " ")</f>
        <v xml:space="preserve"> </v>
      </c>
      <c r="X78" s="6" t="str">
        <f>IF(AND(B78="triple jump", OR(AND(E78='club records'!$F$11, F78&gt;='club records'!$G$11), AND(E78='club records'!$F$12, F78&gt;='club records'!$G$12), AND(E78='club records'!$F$13, F78&gt;='club records'!$G$13), AND(E78='club records'!$F$14, F78&gt;='club records'!$G$14), AND(E78='club records'!$F$15, F78&gt;='club records'!$G$15))), "CR", " ")</f>
        <v xml:space="preserve"> </v>
      </c>
      <c r="Y78" s="6" t="str">
        <f>IF(AND(B78="pole vault", OR(AND(E78='club records'!$F$16, F78&gt;='club records'!$G$16), AND(E78='club records'!$F$17, F78&gt;='club records'!$G$17), AND(E78='club records'!$F$18, F78&gt;='club records'!$G$18), AND(E78='club records'!$F$19, F78&gt;='club records'!$G$19), AND(E78='club records'!$F$20, F78&gt;='club records'!$G$20))), "CR", " ")</f>
        <v xml:space="preserve"> </v>
      </c>
      <c r="Z78" s="6" t="str">
        <f>IF(AND(B78="shot 3", E78='club records'!$F$36, F78&gt;='club records'!$G$36), "CR", " ")</f>
        <v xml:space="preserve"> </v>
      </c>
      <c r="AA78" s="6" t="str">
        <f>IF(AND(B78="shot 4", E78='club records'!$F$37, F78&gt;='club records'!$G$37), "CR", " ")</f>
        <v xml:space="preserve"> </v>
      </c>
      <c r="AB78" s="6" t="str">
        <f>IF(AND(B78="shot 5", E78='club records'!$F$38, F78&gt;='club records'!$G$38), "CR", " ")</f>
        <v xml:space="preserve"> </v>
      </c>
      <c r="AC78" s="6" t="str">
        <f>IF(AND(B78="shot 6", E78='club records'!$F$39, F78&gt;='club records'!$G$39), "CR", " ")</f>
        <v xml:space="preserve"> </v>
      </c>
      <c r="AD78" s="6" t="str">
        <f>IF(AND(B78="shot 7.26", E78='club records'!$F$40, F78&gt;='club records'!$G$40), "CR", " ")</f>
        <v xml:space="preserve"> </v>
      </c>
      <c r="AE78" s="6" t="str">
        <f>IF(AND(B78="60H",OR(AND(E78='club records'!$J$1,F78&lt;='club records'!$K$1),AND(E78='club records'!$J$2,F78&lt;='club records'!$K$2),AND(E78='club records'!$J$3,F78&lt;='club records'!$K$3),AND(E78='club records'!$J$4,F78&lt;='club records'!$K$4),AND(E78='club records'!$J$5,F78&lt;='club records'!$K$5))),"CR"," ")</f>
        <v xml:space="preserve"> </v>
      </c>
      <c r="AF78" s="7" t="str">
        <f>IF(AND(B78="4x200", OR(AND(E78='club records'!$N$6, F78&lt;='club records'!$O$6), AND(E78='club records'!$N$7, F78&lt;='club records'!$O$7), AND(E78='club records'!$N$8, F78&lt;='club records'!$O$8), AND(E78='club records'!$N$9, F78&lt;='club records'!$O$9), AND(E78='club records'!$N$10, F78&lt;='club records'!$O$10))), "CR", " ")</f>
        <v xml:space="preserve"> </v>
      </c>
      <c r="AG78" s="7" t="str">
        <f>IF(AND(B78="4x300", AND(E78='club records'!$N$11, F78&lt;='club records'!$O$11)), "CR", " ")</f>
        <v xml:space="preserve"> </v>
      </c>
      <c r="AH78" s="7" t="str">
        <f>IF(AND(B78="4x400", OR(AND(E78='club records'!$N$12, F78&lt;='club records'!$O$12), AND(E78='club records'!$N$13, F78&lt;='club records'!$O$13), AND(E78='club records'!$N$14, F78&lt;='club records'!$O$14), AND(E78='club records'!$N$15, F78&lt;='club records'!$O$15))), "CR", " ")</f>
        <v xml:space="preserve"> </v>
      </c>
      <c r="AI78" s="7" t="str">
        <f>IF(AND(B78="pentathlon", OR(AND(E78='club records'!$N$21, F78&gt;='club records'!$O$21), AND(E78='club records'!$N$22, F78&gt;='club records'!$O$22),AND(E78='club records'!$N$23, F78&gt;='club records'!$O$23),AND(E78='club records'!$N$24, F78&gt;='club records'!$O$24))), "CR", " ")</f>
        <v xml:space="preserve"> </v>
      </c>
      <c r="AJ78" s="7" t="str">
        <f>IF(AND(B78="heptathlon", OR(AND(E78='club records'!$N$26, F78&gt;='club records'!$O$26), AND(E78='club records'!$N$27, F78&gt;='club records'!$O$27))), "CR", " ")</f>
        <v xml:space="preserve"> </v>
      </c>
    </row>
    <row r="79" spans="1:36" ht="14.5" x14ac:dyDescent="0.35">
      <c r="A79" s="1" t="str">
        <f>E79</f>
        <v>U11</v>
      </c>
      <c r="B79" s="2" t="s">
        <v>7</v>
      </c>
      <c r="C79" s="2" t="s">
        <v>244</v>
      </c>
      <c r="D79" s="1" t="s">
        <v>245</v>
      </c>
      <c r="E79" s="11" t="s">
        <v>19</v>
      </c>
      <c r="F79" s="13">
        <v>1.57</v>
      </c>
      <c r="G79" s="16">
        <v>43842</v>
      </c>
      <c r="H79" s="1" t="s">
        <v>316</v>
      </c>
      <c r="I79" s="1" t="s">
        <v>361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7"/>
      <c r="AG79" s="7"/>
      <c r="AH79" s="7"/>
      <c r="AI79" s="7"/>
      <c r="AJ79" s="7"/>
    </row>
    <row r="80" spans="1:36" ht="14.5" x14ac:dyDescent="0.35">
      <c r="A80" s="1" t="str">
        <f>E80</f>
        <v>U11</v>
      </c>
      <c r="B80" s="2" t="s">
        <v>7</v>
      </c>
      <c r="C80" s="2" t="s">
        <v>267</v>
      </c>
      <c r="D80" s="1" t="s">
        <v>268</v>
      </c>
      <c r="E80" s="11" t="s">
        <v>19</v>
      </c>
      <c r="F80" s="13">
        <v>1.57</v>
      </c>
      <c r="G80" s="16">
        <v>43765</v>
      </c>
      <c r="H80" s="1" t="s">
        <v>316</v>
      </c>
      <c r="I80" s="1" t="s">
        <v>317</v>
      </c>
      <c r="J80" s="7" t="str">
        <f>IF(OR(K80="CR", L80="CR", M80="CR", N80="CR", O80="CR", P80="CR", Q80="CR", R80="CR", S80="CR", T80="CR",U80="CR", V80="CR", W80="CR", X80="CR", Y80="CR", Z80="CR", AA80="CR", AB80="CR", AC80="CR", AD80="CR", AE80="CR", AF80="CR", AG80="CR", AH80="CR", AI80="CR", AJ80="CR"), "***CLUB RECORD***", "")</f>
        <v/>
      </c>
      <c r="K80" s="7" t="str">
        <f>IF(AND(B80=60, OR(AND(E80='club records'!$B$6, F80&lt;='club records'!$C$6), AND(E80='club records'!$B$7, F80&lt;='club records'!$C$7), AND(E80='club records'!$B$8, F80&lt;='club records'!$C$8), AND(E80='club records'!$B$9, F80&lt;='club records'!$C$9), AND(E80='club records'!$B$10, F80&lt;='club records'!$C$10))), "CR", " ")</f>
        <v xml:space="preserve"> </v>
      </c>
      <c r="L80" s="7" t="str">
        <f>IF(AND(B80=200, OR(AND(E80='club records'!$B$11, F80&lt;='club records'!$C$11), AND(E80='club records'!$B$12, F80&lt;='club records'!$C$12), AND(E80='club records'!$B$13, F80&lt;='club records'!$C$13), AND(E80='club records'!$B$14, F80&lt;='club records'!$C$14), AND(E80='club records'!$B$15, F80&lt;='club records'!$C$15))), "CR", " ")</f>
        <v xml:space="preserve"> </v>
      </c>
      <c r="M80" s="7" t="str">
        <f>IF(AND(B80=300, OR(AND(E80='club records'!$B$5, F80&lt;='club records'!$C$5), AND(E80='club records'!$B$16, F80&lt;='club records'!$C$16), AND(E80='club records'!$B$17, F80&lt;='club records'!$C$17))), "CR", " ")</f>
        <v xml:space="preserve"> </v>
      </c>
      <c r="N80" s="7" t="str">
        <f>IF(AND(B80=400, OR(AND(E80='club records'!$B$18, F80&lt;='club records'!$C$18), AND(E80='club records'!$B$19, F80&lt;='club records'!$C$19), AND(E80='club records'!$B$20, F80&lt;='club records'!$C$20), AND(E80='club records'!$B$21, F80&lt;='club records'!$C$21))), "CR", " ")</f>
        <v xml:space="preserve"> </v>
      </c>
      <c r="O80" s="7" t="str">
        <f>IF(AND(B80=800, OR(AND(E80='club records'!$B$22, F80&lt;='club records'!$C$22), AND(E80='club records'!$B$23, F80&lt;='club records'!$C$23), AND(E80='club records'!$B$24, F80&lt;='club records'!$C$24), AND(E80='club records'!$B$25, F80&lt;='club records'!$C$25), AND(E80='club records'!$B$26, F80&lt;='club records'!$C$26))), "CR", " ")</f>
        <v xml:space="preserve"> </v>
      </c>
      <c r="P80" s="7" t="str">
        <f>IF(AND(B80=1000, OR(AND(E80='club records'!$B$27, F80&lt;='club records'!$C$27), AND(E80='club records'!$B$28, F80&lt;='club records'!$C$28))), "CR", " ")</f>
        <v xml:space="preserve"> </v>
      </c>
      <c r="Q80" s="7" t="str">
        <f>IF(AND(B80=1500, OR(AND(E80='club records'!$B$29, F80&lt;='club records'!$C$29), AND(E80='club records'!$B$30, F80&lt;='club records'!$C$30), AND(E80='club records'!$B$31, F80&lt;='club records'!$C$31), AND(E80='club records'!$B$32, F80&lt;='club records'!$C$32), AND(E80='club records'!$B$33, F80&lt;='club records'!$C$33))), "CR", " ")</f>
        <v xml:space="preserve"> </v>
      </c>
      <c r="R80" s="7" t="str">
        <f>IF(AND(B80="1600 (Mile)",OR(AND(E80='club records'!$B$34,F80&lt;='club records'!$C$34),AND(E80='club records'!$B$35,F80&lt;='club records'!$C$35),AND(E80='club records'!$B$36,F80&lt;='club records'!$C$36),AND(E80='club records'!$B$37,F80&lt;='club records'!$C$37))),"CR"," ")</f>
        <v xml:space="preserve"> </v>
      </c>
      <c r="S80" s="7" t="str">
        <f>IF(AND(B80=3000, OR(AND(E80='club records'!$B$38, F80&lt;='club records'!$C$38), AND(E80='club records'!$B$39, F80&lt;='club records'!$C$39), AND(E80='club records'!$B$40, F80&lt;='club records'!$C$40), AND(E80='club records'!$B$41, F80&lt;='club records'!$C$41))), "CR", " ")</f>
        <v xml:space="preserve"> </v>
      </c>
      <c r="T80" s="7" t="str">
        <f>IF(AND(B80=5000, OR(AND(E80='club records'!$B$42, F80&lt;='club records'!$C$42), AND(E80='club records'!$B$43, F80&lt;='club records'!$C$43))), "CR", " ")</f>
        <v xml:space="preserve"> </v>
      </c>
      <c r="U80" s="6" t="str">
        <f>IF(AND(B80=10000, OR(AND(E80='club records'!$B$44, F80&lt;='club records'!$C$44), AND(E80='club records'!$B$45, F80&lt;='club records'!$C$45))), "CR", " ")</f>
        <v xml:space="preserve"> </v>
      </c>
      <c r="V80" s="6" t="str">
        <f>IF(AND(B80="high jump", OR(AND(E80='club records'!$F$1, F80&gt;='club records'!$G$1), AND(E80='club records'!$F$2, F80&gt;='club records'!$G$2), AND(E80='club records'!$F$3, F80&gt;='club records'!$G$3), AND(E80='club records'!$F$4, F80&gt;='club records'!$G$4), AND(E80='club records'!$F$5, F80&gt;='club records'!$G$5))), "CR", " ")</f>
        <v xml:space="preserve"> </v>
      </c>
      <c r="W80" s="6" t="str">
        <f>IF(AND(B80="long jump", OR(AND(E80='club records'!$F$6, F80&gt;='club records'!$G$6), AND(E80='club records'!$F$7, F80&gt;='club records'!$G$7), AND(E80='club records'!$F$8, F80&gt;='club records'!$G$8), AND(E80='club records'!$F$9, F80&gt;='club records'!$G$9), AND(E80='club records'!$F$10, F80&gt;='club records'!$G$10))), "CR", " ")</f>
        <v xml:space="preserve"> </v>
      </c>
      <c r="X80" s="6" t="str">
        <f>IF(AND(B80="triple jump", OR(AND(E80='club records'!$F$11, F80&gt;='club records'!$G$11), AND(E80='club records'!$F$12, F80&gt;='club records'!$G$12), AND(E80='club records'!$F$13, F80&gt;='club records'!$G$13), AND(E80='club records'!$F$14, F80&gt;='club records'!$G$14), AND(E80='club records'!$F$15, F80&gt;='club records'!$G$15))), "CR", " ")</f>
        <v xml:space="preserve"> </v>
      </c>
      <c r="Y80" s="6" t="str">
        <f>IF(AND(B80="pole vault", OR(AND(E80='club records'!$F$16, F80&gt;='club records'!$G$16), AND(E80='club records'!$F$17, F80&gt;='club records'!$G$17), AND(E80='club records'!$F$18, F80&gt;='club records'!$G$18), AND(E80='club records'!$F$19, F80&gt;='club records'!$G$19), AND(E80='club records'!$F$20, F80&gt;='club records'!$G$20))), "CR", " ")</f>
        <v xml:space="preserve"> </v>
      </c>
      <c r="Z80" s="6" t="str">
        <f>IF(AND(B80="shot 3", E80='club records'!$F$36, F80&gt;='club records'!$G$36), "CR", " ")</f>
        <v xml:space="preserve"> </v>
      </c>
      <c r="AA80" s="6" t="str">
        <f>IF(AND(B80="shot 4", E80='club records'!$F$37, F80&gt;='club records'!$G$37), "CR", " ")</f>
        <v xml:space="preserve"> </v>
      </c>
      <c r="AB80" s="6" t="str">
        <f>IF(AND(B80="shot 5", E80='club records'!$F$38, F80&gt;='club records'!$G$38), "CR", " ")</f>
        <v xml:space="preserve"> </v>
      </c>
      <c r="AC80" s="6" t="str">
        <f>IF(AND(B80="shot 6", E80='club records'!$F$39, F80&gt;='club records'!$G$39), "CR", " ")</f>
        <v xml:space="preserve"> </v>
      </c>
      <c r="AD80" s="6" t="str">
        <f>IF(AND(B80="shot 7.26", E80='club records'!$F$40, F80&gt;='club records'!$G$40), "CR", " ")</f>
        <v xml:space="preserve"> </v>
      </c>
      <c r="AE80" s="6" t="str">
        <f>IF(AND(B80="60H",OR(AND(E80='club records'!$J$1,F80&lt;='club records'!$K$1),AND(E80='club records'!$J$2,F80&lt;='club records'!$K$2),AND(E80='club records'!$J$3,F80&lt;='club records'!$K$3),AND(E80='club records'!$J$4,F80&lt;='club records'!$K$4),AND(E80='club records'!$J$5,F80&lt;='club records'!$K$5))),"CR"," ")</f>
        <v xml:space="preserve"> </v>
      </c>
      <c r="AF80" s="7" t="str">
        <f>IF(AND(B80="4x200", OR(AND(E80='club records'!$N$6, F80&lt;='club records'!$O$6), AND(E80='club records'!$N$7, F80&lt;='club records'!$O$7), AND(E80='club records'!$N$8, F80&lt;='club records'!$O$8), AND(E80='club records'!$N$9, F80&lt;='club records'!$O$9), AND(E80='club records'!$N$10, F80&lt;='club records'!$O$10))), "CR", " ")</f>
        <v xml:space="preserve"> </v>
      </c>
      <c r="AG80" s="7" t="str">
        <f>IF(AND(B80="4x300", AND(E80='club records'!$N$11, F80&lt;='club records'!$O$11)), "CR", " ")</f>
        <v xml:space="preserve"> </v>
      </c>
      <c r="AH80" s="7" t="str">
        <f>IF(AND(B80="4x400", OR(AND(E80='club records'!$N$12, F80&lt;='club records'!$O$12), AND(E80='club records'!$N$13, F80&lt;='club records'!$O$13), AND(E80='club records'!$N$14, F80&lt;='club records'!$O$14), AND(E80='club records'!$N$15, F80&lt;='club records'!$O$15))), "CR", " ")</f>
        <v xml:space="preserve"> </v>
      </c>
      <c r="AI80" s="7" t="str">
        <f>IF(AND(B80="pentathlon", OR(AND(E80='club records'!$N$21, F80&gt;='club records'!$O$21), AND(E80='club records'!$N$22, F80&gt;='club records'!$O$22),AND(E80='club records'!$N$23, F80&gt;='club records'!$O$23),AND(E80='club records'!$N$24, F80&gt;='club records'!$O$24))), "CR", " ")</f>
        <v xml:space="preserve"> </v>
      </c>
      <c r="AJ80" s="7" t="str">
        <f>IF(AND(B80="heptathlon", OR(AND(E80='club records'!$N$26, F80&gt;='club records'!$O$26), AND(E80='club records'!$N$27, F80&gt;='club records'!$O$27))), "CR", " ")</f>
        <v xml:space="preserve"> </v>
      </c>
    </row>
    <row r="81" spans="1:36" ht="14.5" x14ac:dyDescent="0.35">
      <c r="A81" s="1" t="str">
        <f>E81</f>
        <v>U11</v>
      </c>
      <c r="B81" s="2" t="s">
        <v>7</v>
      </c>
      <c r="C81" s="1" t="s">
        <v>94</v>
      </c>
      <c r="D81" s="1" t="s">
        <v>175</v>
      </c>
      <c r="E81" s="11" t="s">
        <v>19</v>
      </c>
      <c r="F81" s="13">
        <v>1.62</v>
      </c>
      <c r="G81" s="16">
        <v>43765</v>
      </c>
      <c r="H81" s="1" t="s">
        <v>316</v>
      </c>
      <c r="I81" s="1" t="s">
        <v>317</v>
      </c>
      <c r="J81" s="7" t="str">
        <f>IF(OR(K81="CR", L81="CR", M81="CR", N81="CR", O81="CR", P81="CR", Q81="CR", R81="CR", S81="CR", T81="CR",U81="CR", V81="CR", W81="CR", X81="CR", Y81="CR", Z81="CR", AA81="CR", AB81="CR", AC81="CR", AD81="CR", AE81="CR", AF81="CR", AG81="CR", AH81="CR", AI81="CR", AJ81="CR"), "***CLUB RECORD***", "")</f>
        <v/>
      </c>
      <c r="K81" s="7" t="str">
        <f>IF(AND(B81=60, OR(AND(E81='club records'!$B$6, F81&lt;='club records'!$C$6), AND(E81='club records'!$B$7, F81&lt;='club records'!$C$7), AND(E81='club records'!$B$8, F81&lt;='club records'!$C$8), AND(E81='club records'!$B$9, F81&lt;='club records'!$C$9), AND(E81='club records'!$B$10, F81&lt;='club records'!$C$10))), "CR", " ")</f>
        <v xml:space="preserve"> </v>
      </c>
      <c r="L81" s="7" t="str">
        <f>IF(AND(B81=200, OR(AND(E81='club records'!$B$11, F81&lt;='club records'!$C$11), AND(E81='club records'!$B$12, F81&lt;='club records'!$C$12), AND(E81='club records'!$B$13, F81&lt;='club records'!$C$13), AND(E81='club records'!$B$14, F81&lt;='club records'!$C$14), AND(E81='club records'!$B$15, F81&lt;='club records'!$C$15))), "CR", " ")</f>
        <v xml:space="preserve"> </v>
      </c>
      <c r="M81" s="7" t="str">
        <f>IF(AND(B81=300, OR(AND(E81='club records'!$B$5, F81&lt;='club records'!$C$5), AND(E81='club records'!$B$16, F81&lt;='club records'!$C$16), AND(E81='club records'!$B$17, F81&lt;='club records'!$C$17))), "CR", " ")</f>
        <v xml:space="preserve"> </v>
      </c>
      <c r="N81" s="7" t="str">
        <f>IF(AND(B81=400, OR(AND(E81='club records'!$B$18, F81&lt;='club records'!$C$18), AND(E81='club records'!$B$19, F81&lt;='club records'!$C$19), AND(E81='club records'!$B$20, F81&lt;='club records'!$C$20), AND(E81='club records'!$B$21, F81&lt;='club records'!$C$21))), "CR", " ")</f>
        <v xml:space="preserve"> </v>
      </c>
      <c r="O81" s="7" t="str">
        <f>IF(AND(B81=800, OR(AND(E81='club records'!$B$22, F81&lt;='club records'!$C$22), AND(E81='club records'!$B$23, F81&lt;='club records'!$C$23), AND(E81='club records'!$B$24, F81&lt;='club records'!$C$24), AND(E81='club records'!$B$25, F81&lt;='club records'!$C$25), AND(E81='club records'!$B$26, F81&lt;='club records'!$C$26))), "CR", " ")</f>
        <v xml:space="preserve"> </v>
      </c>
      <c r="P81" s="7" t="str">
        <f>IF(AND(B81=1000, OR(AND(E81='club records'!$B$27, F81&lt;='club records'!$C$27), AND(E81='club records'!$B$28, F81&lt;='club records'!$C$28))), "CR", " ")</f>
        <v xml:space="preserve"> </v>
      </c>
      <c r="Q81" s="7" t="str">
        <f>IF(AND(B81=1500, OR(AND(E81='club records'!$B$29, F81&lt;='club records'!$C$29), AND(E81='club records'!$B$30, F81&lt;='club records'!$C$30), AND(E81='club records'!$B$31, F81&lt;='club records'!$C$31), AND(E81='club records'!$B$32, F81&lt;='club records'!$C$32), AND(E81='club records'!$B$33, F81&lt;='club records'!$C$33))), "CR", " ")</f>
        <v xml:space="preserve"> </v>
      </c>
      <c r="R81" s="7" t="str">
        <f>IF(AND(B81="1600 (Mile)",OR(AND(E81='club records'!$B$34,F81&lt;='club records'!$C$34),AND(E81='club records'!$B$35,F81&lt;='club records'!$C$35),AND(E81='club records'!$B$36,F81&lt;='club records'!$C$36),AND(E81='club records'!$B$37,F81&lt;='club records'!$C$37))),"CR"," ")</f>
        <v xml:space="preserve"> </v>
      </c>
      <c r="S81" s="7" t="str">
        <f>IF(AND(B81=3000, OR(AND(E81='club records'!$B$38, F81&lt;='club records'!$C$38), AND(E81='club records'!$B$39, F81&lt;='club records'!$C$39), AND(E81='club records'!$B$40, F81&lt;='club records'!$C$40), AND(E81='club records'!$B$41, F81&lt;='club records'!$C$41))), "CR", " ")</f>
        <v xml:space="preserve"> </v>
      </c>
      <c r="T81" s="7" t="str">
        <f>IF(AND(B81=5000, OR(AND(E81='club records'!$B$42, F81&lt;='club records'!$C$42), AND(E81='club records'!$B$43, F81&lt;='club records'!$C$43))), "CR", " ")</f>
        <v xml:space="preserve"> </v>
      </c>
      <c r="U81" s="6" t="str">
        <f>IF(AND(B81=10000, OR(AND(E81='club records'!$B$44, F81&lt;='club records'!$C$44), AND(E81='club records'!$B$45, F81&lt;='club records'!$C$45))), "CR", " ")</f>
        <v xml:space="preserve"> </v>
      </c>
      <c r="V81" s="6" t="str">
        <f>IF(AND(B81="high jump", OR(AND(E81='club records'!$F$1, F81&gt;='club records'!$G$1), AND(E81='club records'!$F$2, F81&gt;='club records'!$G$2), AND(E81='club records'!$F$3, F81&gt;='club records'!$G$3), AND(E81='club records'!$F$4, F81&gt;='club records'!$G$4), AND(E81='club records'!$F$5, F81&gt;='club records'!$G$5))), "CR", " ")</f>
        <v xml:space="preserve"> </v>
      </c>
      <c r="W81" s="6" t="str">
        <f>IF(AND(B81="long jump", OR(AND(E81='club records'!$F$6, F81&gt;='club records'!$G$6), AND(E81='club records'!$F$7, F81&gt;='club records'!$G$7), AND(E81='club records'!$F$8, F81&gt;='club records'!$G$8), AND(E81='club records'!$F$9, F81&gt;='club records'!$G$9), AND(E81='club records'!$F$10, F81&gt;='club records'!$G$10))), "CR", " ")</f>
        <v xml:space="preserve"> </v>
      </c>
      <c r="X81" s="6" t="str">
        <f>IF(AND(B81="triple jump", OR(AND(E81='club records'!$F$11, F81&gt;='club records'!$G$11), AND(E81='club records'!$F$12, F81&gt;='club records'!$G$12), AND(E81='club records'!$F$13, F81&gt;='club records'!$G$13), AND(E81='club records'!$F$14, F81&gt;='club records'!$G$14), AND(E81='club records'!$F$15, F81&gt;='club records'!$G$15))), "CR", " ")</f>
        <v xml:space="preserve"> </v>
      </c>
      <c r="Y81" s="6" t="str">
        <f>IF(AND(B81="pole vault", OR(AND(E81='club records'!$F$16, F81&gt;='club records'!$G$16), AND(E81='club records'!$F$17, F81&gt;='club records'!$G$17), AND(E81='club records'!$F$18, F81&gt;='club records'!$G$18), AND(E81='club records'!$F$19, F81&gt;='club records'!$G$19), AND(E81='club records'!$F$20, F81&gt;='club records'!$G$20))), "CR", " ")</f>
        <v xml:space="preserve"> </v>
      </c>
      <c r="Z81" s="6" t="str">
        <f>IF(AND(B81="shot 3", E81='club records'!$F$36, F81&gt;='club records'!$G$36), "CR", " ")</f>
        <v xml:space="preserve"> </v>
      </c>
      <c r="AA81" s="6" t="str">
        <f>IF(AND(B81="shot 4", E81='club records'!$F$37, F81&gt;='club records'!$G$37), "CR", " ")</f>
        <v xml:space="preserve"> </v>
      </c>
      <c r="AB81" s="6" t="str">
        <f>IF(AND(B81="shot 5", E81='club records'!$F$38, F81&gt;='club records'!$G$38), "CR", " ")</f>
        <v xml:space="preserve"> </v>
      </c>
      <c r="AC81" s="6" t="str">
        <f>IF(AND(B81="shot 6", E81='club records'!$F$39, F81&gt;='club records'!$G$39), "CR", " ")</f>
        <v xml:space="preserve"> </v>
      </c>
      <c r="AD81" s="6" t="str">
        <f>IF(AND(B81="shot 7.26", E81='club records'!$F$40, F81&gt;='club records'!$G$40), "CR", " ")</f>
        <v xml:space="preserve"> </v>
      </c>
      <c r="AE81" s="6" t="str">
        <f>IF(AND(B81="60H",OR(AND(E81='club records'!$J$1,F81&lt;='club records'!$K$1),AND(E81='club records'!$J$2,F81&lt;='club records'!$K$2),AND(E81='club records'!$J$3,F81&lt;='club records'!$K$3),AND(E81='club records'!$J$4,F81&lt;='club records'!$K$4),AND(E81='club records'!$J$5,F81&lt;='club records'!$K$5))),"CR"," ")</f>
        <v xml:space="preserve"> </v>
      </c>
      <c r="AF81" s="7" t="str">
        <f>IF(AND(B81="4x200", OR(AND(E81='club records'!$N$6, F81&lt;='club records'!$O$6), AND(E81='club records'!$N$7, F81&lt;='club records'!$O$7), AND(E81='club records'!$N$8, F81&lt;='club records'!$O$8), AND(E81='club records'!$N$9, F81&lt;='club records'!$O$9), AND(E81='club records'!$N$10, F81&lt;='club records'!$O$10))), "CR", " ")</f>
        <v xml:space="preserve"> </v>
      </c>
      <c r="AG81" s="7" t="str">
        <f>IF(AND(B81="4x300", AND(E81='club records'!$N$11, F81&lt;='club records'!$O$11)), "CR", " ")</f>
        <v xml:space="preserve"> </v>
      </c>
      <c r="AH81" s="7" t="str">
        <f>IF(AND(B81="4x400", OR(AND(E81='club records'!$N$12, F81&lt;='club records'!$O$12), AND(E81='club records'!$N$13, F81&lt;='club records'!$O$13), AND(E81='club records'!$N$14, F81&lt;='club records'!$O$14), AND(E81='club records'!$N$15, F81&lt;='club records'!$O$15))), "CR", " ")</f>
        <v xml:space="preserve"> </v>
      </c>
      <c r="AI81" s="7" t="str">
        <f>IF(AND(B81="pentathlon", OR(AND(E81='club records'!$N$21, F81&gt;='club records'!$O$21), AND(E81='club records'!$N$22, F81&gt;='club records'!$O$22),AND(E81='club records'!$N$23, F81&gt;='club records'!$O$23),AND(E81='club records'!$N$24, F81&gt;='club records'!$O$24))), "CR", " ")</f>
        <v xml:space="preserve"> </v>
      </c>
      <c r="AJ81" s="7" t="str">
        <f>IF(AND(B81="heptathlon", OR(AND(E81='club records'!$N$26, F81&gt;='club records'!$O$26), AND(E81='club records'!$N$27, F81&gt;='club records'!$O$27))), "CR", " ")</f>
        <v xml:space="preserve"> </v>
      </c>
    </row>
    <row r="82" spans="1:36" ht="14.5" x14ac:dyDescent="0.35">
      <c r="A82" s="1" t="str">
        <f>E82</f>
        <v>U13</v>
      </c>
      <c r="B82" s="2" t="s">
        <v>7</v>
      </c>
      <c r="C82" s="1" t="s">
        <v>105</v>
      </c>
      <c r="D82" s="1" t="s">
        <v>106</v>
      </c>
      <c r="E82" s="11" t="s">
        <v>13</v>
      </c>
      <c r="F82" s="13">
        <v>3.75</v>
      </c>
      <c r="G82" s="16">
        <v>43765</v>
      </c>
      <c r="H82" s="1" t="s">
        <v>316</v>
      </c>
      <c r="I82" s="1" t="s">
        <v>317</v>
      </c>
      <c r="J82" s="7" t="str">
        <f>IF(OR(K82="CR", L82="CR", M82="CR", N82="CR", O82="CR", P82="CR", Q82="CR", R82="CR", S82="CR", T82="CR",U82="CR", V82="CR", W82="CR", X82="CR", Y82="CR", Z82="CR", AA82="CR", AB82="CR", AC82="CR", AD82="CR", AE82="CR", AF82="CR", AG82="CR", AH82="CR", AI82="CR", AJ82="CR"), "***CLUB RECORD***", "")</f>
        <v/>
      </c>
      <c r="K82" s="7" t="str">
        <f>IF(AND(B82=60, OR(AND(E82='club records'!$B$6, F82&lt;='club records'!$C$6), AND(E82='club records'!$B$7, F82&lt;='club records'!$C$7), AND(E82='club records'!$B$8, F82&lt;='club records'!$C$8), AND(E82='club records'!$B$9, F82&lt;='club records'!$C$9), AND(E82='club records'!$B$10, F82&lt;='club records'!$C$10))), "CR", " ")</f>
        <v xml:space="preserve"> </v>
      </c>
      <c r="L82" s="7" t="str">
        <f>IF(AND(B82=200, OR(AND(E82='club records'!$B$11, F82&lt;='club records'!$C$11), AND(E82='club records'!$B$12, F82&lt;='club records'!$C$12), AND(E82='club records'!$B$13, F82&lt;='club records'!$C$13), AND(E82='club records'!$B$14, F82&lt;='club records'!$C$14), AND(E82='club records'!$B$15, F82&lt;='club records'!$C$15))), "CR", " ")</f>
        <v xml:space="preserve"> </v>
      </c>
      <c r="M82" s="7" t="str">
        <f>IF(AND(B82=300, OR(AND(E82='club records'!$B$5, F82&lt;='club records'!$C$5), AND(E82='club records'!$B$16, F82&lt;='club records'!$C$16), AND(E82='club records'!$B$17, F82&lt;='club records'!$C$17))), "CR", " ")</f>
        <v xml:space="preserve"> </v>
      </c>
      <c r="N82" s="7" t="str">
        <f>IF(AND(B82=400, OR(AND(E82='club records'!$B$18, F82&lt;='club records'!$C$18), AND(E82='club records'!$B$19, F82&lt;='club records'!$C$19), AND(E82='club records'!$B$20, F82&lt;='club records'!$C$20), AND(E82='club records'!$B$21, F82&lt;='club records'!$C$21))), "CR", " ")</f>
        <v xml:space="preserve"> </v>
      </c>
      <c r="O82" s="7" t="str">
        <f>IF(AND(B82=800, OR(AND(E82='club records'!$B$22, F82&lt;='club records'!$C$22), AND(E82='club records'!$B$23, F82&lt;='club records'!$C$23), AND(E82='club records'!$B$24, F82&lt;='club records'!$C$24), AND(E82='club records'!$B$25, F82&lt;='club records'!$C$25), AND(E82='club records'!$B$26, F82&lt;='club records'!$C$26))), "CR", " ")</f>
        <v xml:space="preserve"> </v>
      </c>
      <c r="P82" s="7" t="str">
        <f>IF(AND(B82=1000, OR(AND(E82='club records'!$B$27, F82&lt;='club records'!$C$27), AND(E82='club records'!$B$28, F82&lt;='club records'!$C$28))), "CR", " ")</f>
        <v xml:space="preserve"> </v>
      </c>
      <c r="Q82" s="7" t="str">
        <f>IF(AND(B82=1500, OR(AND(E82='club records'!$B$29, F82&lt;='club records'!$C$29), AND(E82='club records'!$B$30, F82&lt;='club records'!$C$30), AND(E82='club records'!$B$31, F82&lt;='club records'!$C$31), AND(E82='club records'!$B$32, F82&lt;='club records'!$C$32), AND(E82='club records'!$B$33, F82&lt;='club records'!$C$33))), "CR", " ")</f>
        <v xml:space="preserve"> </v>
      </c>
      <c r="R82" s="7" t="str">
        <f>IF(AND(B82="1600 (Mile)",OR(AND(E82='club records'!$B$34,F82&lt;='club records'!$C$34),AND(E82='club records'!$B$35,F82&lt;='club records'!$C$35),AND(E82='club records'!$B$36,F82&lt;='club records'!$C$36),AND(E82='club records'!$B$37,F82&lt;='club records'!$C$37))),"CR"," ")</f>
        <v xml:space="preserve"> </v>
      </c>
      <c r="S82" s="7" t="str">
        <f>IF(AND(B82=3000, OR(AND(E82='club records'!$B$38, F82&lt;='club records'!$C$38), AND(E82='club records'!$B$39, F82&lt;='club records'!$C$39), AND(E82='club records'!$B$40, F82&lt;='club records'!$C$40), AND(E82='club records'!$B$41, F82&lt;='club records'!$C$41))), "CR", " ")</f>
        <v xml:space="preserve"> </v>
      </c>
      <c r="T82" s="7" t="str">
        <f>IF(AND(B82=5000, OR(AND(E82='club records'!$B$42, F82&lt;='club records'!$C$42), AND(E82='club records'!$B$43, F82&lt;='club records'!$C$43))), "CR", " ")</f>
        <v xml:space="preserve"> </v>
      </c>
      <c r="U82" s="6" t="str">
        <f>IF(AND(B82=10000, OR(AND(E82='club records'!$B$44, F82&lt;='club records'!$C$44), AND(E82='club records'!$B$45, F82&lt;='club records'!$C$45))), "CR", " ")</f>
        <v xml:space="preserve"> </v>
      </c>
      <c r="V82" s="6" t="str">
        <f>IF(AND(B82="high jump", OR(AND(E82='club records'!$F$1, F82&gt;='club records'!$G$1), AND(E82='club records'!$F$2, F82&gt;='club records'!$G$2), AND(E82='club records'!$F$3, F82&gt;='club records'!$G$3), AND(E82='club records'!$F$4, F82&gt;='club records'!$G$4), AND(E82='club records'!$F$5, F82&gt;='club records'!$G$5))), "CR", " ")</f>
        <v xml:space="preserve"> </v>
      </c>
      <c r="W82" s="6" t="str">
        <f>IF(AND(B82="long jump", OR(AND(E82='club records'!$F$6, F82&gt;='club records'!$G$6), AND(E82='club records'!$F$7, F82&gt;='club records'!$G$7), AND(E82='club records'!$F$8, F82&gt;='club records'!$G$8), AND(E82='club records'!$F$9, F82&gt;='club records'!$G$9), AND(E82='club records'!$F$10, F82&gt;='club records'!$G$10))), "CR", " ")</f>
        <v xml:space="preserve"> </v>
      </c>
      <c r="X82" s="6" t="str">
        <f>IF(AND(B82="triple jump", OR(AND(E82='club records'!$F$11, F82&gt;='club records'!$G$11), AND(E82='club records'!$F$12, F82&gt;='club records'!$G$12), AND(E82='club records'!$F$13, F82&gt;='club records'!$G$13), AND(E82='club records'!$F$14, F82&gt;='club records'!$G$14), AND(E82='club records'!$F$15, F82&gt;='club records'!$G$15))), "CR", " ")</f>
        <v xml:space="preserve"> </v>
      </c>
      <c r="Y82" s="6" t="str">
        <f>IF(AND(B82="pole vault", OR(AND(E82='club records'!$F$16, F82&gt;='club records'!$G$16), AND(E82='club records'!$F$17, F82&gt;='club records'!$G$17), AND(E82='club records'!$F$18, F82&gt;='club records'!$G$18), AND(E82='club records'!$F$19, F82&gt;='club records'!$G$19), AND(E82='club records'!$F$20, F82&gt;='club records'!$G$20))), "CR", " ")</f>
        <v xml:space="preserve"> </v>
      </c>
      <c r="Z82" s="6" t="str">
        <f>IF(AND(B82="shot 3", E82='club records'!$F$36, F82&gt;='club records'!$G$36), "CR", " ")</f>
        <v xml:space="preserve"> </v>
      </c>
      <c r="AA82" s="6" t="str">
        <f>IF(AND(B82="shot 4", E82='club records'!$F$37, F82&gt;='club records'!$G$37), "CR", " ")</f>
        <v xml:space="preserve"> </v>
      </c>
      <c r="AB82" s="6" t="str">
        <f>IF(AND(B82="shot 5", E82='club records'!$F$38, F82&gt;='club records'!$G$38), "CR", " ")</f>
        <v xml:space="preserve"> </v>
      </c>
      <c r="AC82" s="6" t="str">
        <f>IF(AND(B82="shot 6", E82='club records'!$F$39, F82&gt;='club records'!$G$39), "CR", " ")</f>
        <v xml:space="preserve"> </v>
      </c>
      <c r="AD82" s="6" t="str">
        <f>IF(AND(B82="shot 7.26", E82='club records'!$F$40, F82&gt;='club records'!$G$40), "CR", " ")</f>
        <v xml:space="preserve"> </v>
      </c>
      <c r="AE82" s="6" t="str">
        <f>IF(AND(B82="60H",OR(AND(E82='club records'!$J$1,F82&lt;='club records'!$K$1),AND(E82='club records'!$J$2,F82&lt;='club records'!$K$2),AND(E82='club records'!$J$3,F82&lt;='club records'!$K$3),AND(E82='club records'!$J$4,F82&lt;='club records'!$K$4),AND(E82='club records'!$J$5,F82&lt;='club records'!$K$5))),"CR"," ")</f>
        <v xml:space="preserve"> </v>
      </c>
      <c r="AF82" s="7" t="str">
        <f>IF(AND(B82="4x200", OR(AND(E82='club records'!$N$6, F82&lt;='club records'!$O$6), AND(E82='club records'!$N$7, F82&lt;='club records'!$O$7), AND(E82='club records'!$N$8, F82&lt;='club records'!$O$8), AND(E82='club records'!$N$9, F82&lt;='club records'!$O$9), AND(E82='club records'!$N$10, F82&lt;='club records'!$O$10))), "CR", " ")</f>
        <v xml:space="preserve"> </v>
      </c>
      <c r="AG82" s="7" t="str">
        <f>IF(AND(B82="4x300", AND(E82='club records'!$N$11, F82&lt;='club records'!$O$11)), "CR", " ")</f>
        <v xml:space="preserve"> </v>
      </c>
      <c r="AH82" s="7" t="str">
        <f>IF(AND(B82="4x400", OR(AND(E82='club records'!$N$12, F82&lt;='club records'!$O$12), AND(E82='club records'!$N$13, F82&lt;='club records'!$O$13), AND(E82='club records'!$N$14, F82&lt;='club records'!$O$14), AND(E82='club records'!$N$15, F82&lt;='club records'!$O$15))), "CR", " ")</f>
        <v xml:space="preserve"> </v>
      </c>
      <c r="AI82" s="7" t="str">
        <f>IF(AND(B82="pentathlon", OR(AND(E82='club records'!$N$21, F82&gt;='club records'!$O$21), AND(E82='club records'!$N$22, F82&gt;='club records'!$O$22),AND(E82='club records'!$N$23, F82&gt;='club records'!$O$23),AND(E82='club records'!$N$24, F82&gt;='club records'!$O$24))), "CR", " ")</f>
        <v xml:space="preserve"> </v>
      </c>
      <c r="AJ82" s="7" t="str">
        <f>IF(AND(B82="heptathlon", OR(AND(E82='club records'!$N$26, F82&gt;='club records'!$O$26), AND(E82='club records'!$N$27, F82&gt;='club records'!$O$27))), "CR", " ")</f>
        <v xml:space="preserve"> </v>
      </c>
    </row>
    <row r="83" spans="1:36" ht="14.5" x14ac:dyDescent="0.35">
      <c r="A83" s="1" t="str">
        <f>E83</f>
        <v>U13</v>
      </c>
      <c r="B83" s="2" t="s">
        <v>7</v>
      </c>
      <c r="C83" s="1" t="s">
        <v>101</v>
      </c>
      <c r="D83" s="1" t="s">
        <v>102</v>
      </c>
      <c r="E83" s="11" t="s">
        <v>13</v>
      </c>
      <c r="F83" s="13">
        <v>4.08</v>
      </c>
      <c r="G83" s="16">
        <v>43800</v>
      </c>
      <c r="H83" s="1" t="s">
        <v>316</v>
      </c>
      <c r="I83" s="1" t="s">
        <v>328</v>
      </c>
      <c r="J83" s="7" t="str">
        <f>IF(OR(K83="CR", L83="CR", M83="CR", N83="CR", O83="CR", P83="CR", Q83="CR", R83="CR", S83="CR", T83="CR",U83="CR", V83="CR", W83="CR", X83="CR", Y83="CR", Z83="CR", AA83="CR", AB83="CR", AC83="CR", AD83="CR", AE83="CR", AF83="CR", AG83="CR", AH83="CR", AI83="CR", AJ83="CR"), "***CLUB RECORD***", "")</f>
        <v/>
      </c>
      <c r="K83" s="7" t="str">
        <f>IF(AND(B83=60, OR(AND(E83='club records'!$B$6, F83&lt;='club records'!$C$6), AND(E83='club records'!$B$7, F83&lt;='club records'!$C$7), AND(E83='club records'!$B$8, F83&lt;='club records'!$C$8), AND(E83='club records'!$B$9, F83&lt;='club records'!$C$9), AND(E83='club records'!$B$10, F83&lt;='club records'!$C$10))), "CR", " ")</f>
        <v xml:space="preserve"> </v>
      </c>
      <c r="L83" s="7" t="str">
        <f>IF(AND(B83=200, OR(AND(E83='club records'!$B$11, F83&lt;='club records'!$C$11), AND(E83='club records'!$B$12, F83&lt;='club records'!$C$12), AND(E83='club records'!$B$13, F83&lt;='club records'!$C$13), AND(E83='club records'!$B$14, F83&lt;='club records'!$C$14), AND(E83='club records'!$B$15, F83&lt;='club records'!$C$15))), "CR", " ")</f>
        <v xml:space="preserve"> </v>
      </c>
      <c r="M83" s="7" t="str">
        <f>IF(AND(B83=300, OR(AND(E83='club records'!$B$5, F83&lt;='club records'!$C$5), AND(E83='club records'!$B$16, F83&lt;='club records'!$C$16), AND(E83='club records'!$B$17, F83&lt;='club records'!$C$17))), "CR", " ")</f>
        <v xml:space="preserve"> </v>
      </c>
      <c r="N83" s="7" t="str">
        <f>IF(AND(B83=400, OR(AND(E83='club records'!$B$18, F83&lt;='club records'!$C$18), AND(E83='club records'!$B$19, F83&lt;='club records'!$C$19), AND(E83='club records'!$B$20, F83&lt;='club records'!$C$20), AND(E83='club records'!$B$21, F83&lt;='club records'!$C$21))), "CR", " ")</f>
        <v xml:space="preserve"> </v>
      </c>
      <c r="O83" s="7" t="str">
        <f>IF(AND(B83=800, OR(AND(E83='club records'!$B$22, F83&lt;='club records'!$C$22), AND(E83='club records'!$B$23, F83&lt;='club records'!$C$23), AND(E83='club records'!$B$24, F83&lt;='club records'!$C$24), AND(E83='club records'!$B$25, F83&lt;='club records'!$C$25), AND(E83='club records'!$B$26, F83&lt;='club records'!$C$26))), "CR", " ")</f>
        <v xml:space="preserve"> </v>
      </c>
      <c r="P83" s="7" t="str">
        <f>IF(AND(B83=1000, OR(AND(E83='club records'!$B$27, F83&lt;='club records'!$C$27), AND(E83='club records'!$B$28, F83&lt;='club records'!$C$28))), "CR", " ")</f>
        <v xml:space="preserve"> </v>
      </c>
      <c r="Q83" s="7" t="str">
        <f>IF(AND(B83=1500, OR(AND(E83='club records'!$B$29, F83&lt;='club records'!$C$29), AND(E83='club records'!$B$30, F83&lt;='club records'!$C$30), AND(E83='club records'!$B$31, F83&lt;='club records'!$C$31), AND(E83='club records'!$B$32, F83&lt;='club records'!$C$32), AND(E83='club records'!$B$33, F83&lt;='club records'!$C$33))), "CR", " ")</f>
        <v xml:space="preserve"> </v>
      </c>
      <c r="R83" s="7" t="str">
        <f>IF(AND(B83="1600 (Mile)",OR(AND(E83='club records'!$B$34,F83&lt;='club records'!$C$34),AND(E83='club records'!$B$35,F83&lt;='club records'!$C$35),AND(E83='club records'!$B$36,F83&lt;='club records'!$C$36),AND(E83='club records'!$B$37,F83&lt;='club records'!$C$37))),"CR"," ")</f>
        <v xml:space="preserve"> </v>
      </c>
      <c r="S83" s="7" t="str">
        <f>IF(AND(B83=3000, OR(AND(E83='club records'!$B$38, F83&lt;='club records'!$C$38), AND(E83='club records'!$B$39, F83&lt;='club records'!$C$39), AND(E83='club records'!$B$40, F83&lt;='club records'!$C$40), AND(E83='club records'!$B$41, F83&lt;='club records'!$C$41))), "CR", " ")</f>
        <v xml:space="preserve"> </v>
      </c>
      <c r="T83" s="7" t="str">
        <f>IF(AND(B83=5000, OR(AND(E83='club records'!$B$42, F83&lt;='club records'!$C$42), AND(E83='club records'!$B$43, F83&lt;='club records'!$C$43))), "CR", " ")</f>
        <v xml:space="preserve"> </v>
      </c>
      <c r="U83" s="6" t="str">
        <f>IF(AND(B83=10000, OR(AND(E83='club records'!$B$44, F83&lt;='club records'!$C$44), AND(E83='club records'!$B$45, F83&lt;='club records'!$C$45))), "CR", " ")</f>
        <v xml:space="preserve"> </v>
      </c>
      <c r="V83" s="6" t="str">
        <f>IF(AND(B83="high jump", OR(AND(E83='club records'!$F$1, F83&gt;='club records'!$G$1), AND(E83='club records'!$F$2, F83&gt;='club records'!$G$2), AND(E83='club records'!$F$3, F83&gt;='club records'!$G$3), AND(E83='club records'!$F$4, F83&gt;='club records'!$G$4), AND(E83='club records'!$F$5, F83&gt;='club records'!$G$5))), "CR", " ")</f>
        <v xml:space="preserve"> </v>
      </c>
      <c r="W83" s="6" t="str">
        <f>IF(AND(B83="long jump", OR(AND(E83='club records'!$F$6, F83&gt;='club records'!$G$6), AND(E83='club records'!$F$7, F83&gt;='club records'!$G$7), AND(E83='club records'!$F$8, F83&gt;='club records'!$G$8), AND(E83='club records'!$F$9, F83&gt;='club records'!$G$9), AND(E83='club records'!$F$10, F83&gt;='club records'!$G$10))), "CR", " ")</f>
        <v xml:space="preserve"> </v>
      </c>
      <c r="X83" s="6" t="str">
        <f>IF(AND(B83="triple jump", OR(AND(E83='club records'!$F$11, F83&gt;='club records'!$G$11), AND(E83='club records'!$F$12, F83&gt;='club records'!$G$12), AND(E83='club records'!$F$13, F83&gt;='club records'!$G$13), AND(E83='club records'!$F$14, F83&gt;='club records'!$G$14), AND(E83='club records'!$F$15, F83&gt;='club records'!$G$15))), "CR", " ")</f>
        <v xml:space="preserve"> </v>
      </c>
      <c r="Y83" s="6" t="str">
        <f>IF(AND(B83="pole vault", OR(AND(E83='club records'!$F$16, F83&gt;='club records'!$G$16), AND(E83='club records'!$F$17, F83&gt;='club records'!$G$17), AND(E83='club records'!$F$18, F83&gt;='club records'!$G$18), AND(E83='club records'!$F$19, F83&gt;='club records'!$G$19), AND(E83='club records'!$F$20, F83&gt;='club records'!$G$20))), "CR", " ")</f>
        <v xml:space="preserve"> </v>
      </c>
      <c r="Z83" s="6" t="str">
        <f>IF(AND(B83="shot 3", E83='club records'!$F$36, F83&gt;='club records'!$G$36), "CR", " ")</f>
        <v xml:space="preserve"> </v>
      </c>
      <c r="AA83" s="6" t="str">
        <f>IF(AND(B83="shot 4", E83='club records'!$F$37, F83&gt;='club records'!$G$37), "CR", " ")</f>
        <v xml:space="preserve"> </v>
      </c>
      <c r="AB83" s="6" t="str">
        <f>IF(AND(B83="shot 5", E83='club records'!$F$38, F83&gt;='club records'!$G$38), "CR", " ")</f>
        <v xml:space="preserve"> </v>
      </c>
      <c r="AC83" s="6" t="str">
        <f>IF(AND(B83="shot 6", E83='club records'!$F$39, F83&gt;='club records'!$G$39), "CR", " ")</f>
        <v xml:space="preserve"> </v>
      </c>
      <c r="AD83" s="6" t="str">
        <f>IF(AND(B83="shot 7.26", E83='club records'!$F$40, F83&gt;='club records'!$G$40), "CR", " ")</f>
        <v xml:space="preserve"> </v>
      </c>
      <c r="AE83" s="6" t="str">
        <f>IF(AND(B83="60H",OR(AND(E83='club records'!$J$1,F83&lt;='club records'!$K$1),AND(E83='club records'!$J$2,F83&lt;='club records'!$K$2),AND(E83='club records'!$J$3,F83&lt;='club records'!$K$3),AND(E83='club records'!$J$4,F83&lt;='club records'!$K$4),AND(E83='club records'!$J$5,F83&lt;='club records'!$K$5))),"CR"," ")</f>
        <v xml:space="preserve"> </v>
      </c>
      <c r="AF83" s="7" t="str">
        <f>IF(AND(B83="4x200", OR(AND(E83='club records'!$N$6, F83&lt;='club records'!$O$6), AND(E83='club records'!$N$7, F83&lt;='club records'!$O$7), AND(E83='club records'!$N$8, F83&lt;='club records'!$O$8), AND(E83='club records'!$N$9, F83&lt;='club records'!$O$9), AND(E83='club records'!$N$10, F83&lt;='club records'!$O$10))), "CR", " ")</f>
        <v xml:space="preserve"> </v>
      </c>
      <c r="AG83" s="7" t="str">
        <f>IF(AND(B83="4x300", AND(E83='club records'!$N$11, F83&lt;='club records'!$O$11)), "CR", " ")</f>
        <v xml:space="preserve"> </v>
      </c>
      <c r="AH83" s="7" t="str">
        <f>IF(AND(B83="4x400", OR(AND(E83='club records'!$N$12, F83&lt;='club records'!$O$12), AND(E83='club records'!$N$13, F83&lt;='club records'!$O$13), AND(E83='club records'!$N$14, F83&lt;='club records'!$O$14), AND(E83='club records'!$N$15, F83&lt;='club records'!$O$15))), "CR", " ")</f>
        <v xml:space="preserve"> </v>
      </c>
      <c r="AI83" s="7" t="str">
        <f>IF(AND(B83="pentathlon", OR(AND(E83='club records'!$N$21, F83&gt;='club records'!$O$21), AND(E83='club records'!$N$22, F83&gt;='club records'!$O$22),AND(E83='club records'!$N$23, F83&gt;='club records'!$O$23),AND(E83='club records'!$N$24, F83&gt;='club records'!$O$24))), "CR", " ")</f>
        <v xml:space="preserve"> </v>
      </c>
      <c r="AJ83" s="7" t="str">
        <f>IF(AND(B83="heptathlon", OR(AND(E83='club records'!$N$26, F83&gt;='club records'!$O$26), AND(E83='club records'!$N$27, F83&gt;='club records'!$O$27))), "CR", " ")</f>
        <v xml:space="preserve"> </v>
      </c>
    </row>
    <row r="84" spans="1:36" ht="14.5" x14ac:dyDescent="0.35">
      <c r="A84" s="1" t="s">
        <v>11</v>
      </c>
      <c r="B84" s="2" t="s">
        <v>7</v>
      </c>
      <c r="C84" s="1" t="s">
        <v>72</v>
      </c>
      <c r="D84" s="1" t="s">
        <v>336</v>
      </c>
      <c r="E84" s="11" t="s">
        <v>14</v>
      </c>
      <c r="F84" s="13">
        <v>4.6900000000000004</v>
      </c>
      <c r="G84" s="16">
        <v>43765</v>
      </c>
      <c r="H84" s="1" t="s">
        <v>316</v>
      </c>
      <c r="I84" s="1" t="s">
        <v>317</v>
      </c>
      <c r="J84" s="7" t="str">
        <f>IF(OR(K84="CR", L84="CR", M84="CR", N84="CR", O84="CR", P84="CR", Q84="CR", R84="CR", S84="CR", T84="CR",U84="CR", V84="CR", W84="CR", X84="CR", Y84="CR", Z84="CR", AA84="CR", AB84="CR", AC84="CR", AD84="CR", AE84="CR", AF84="CR", AG84="CR", AH84="CR", AI84="CR", AJ84="CR"), "***CLUB RECORD***", "")</f>
        <v>***CLUB RECORD***</v>
      </c>
      <c r="K84" s="7" t="str">
        <f>IF(AND(B84=60, OR(AND(E84='club records'!$B$6, F84&lt;='club records'!$C$6), AND(E84='club records'!$B$7, F84&lt;='club records'!$C$7), AND(E84='club records'!$B$8, F84&lt;='club records'!$C$8), AND(E84='club records'!$B$9, F84&lt;='club records'!$C$9), AND(E84='club records'!$B$10, F84&lt;='club records'!$C$10))), "CR", " ")</f>
        <v xml:space="preserve"> </v>
      </c>
      <c r="L84" s="7" t="str">
        <f>IF(AND(B84=200, OR(AND(E84='club records'!$B$11, F84&lt;='club records'!$C$11), AND(E84='club records'!$B$12, F84&lt;='club records'!$C$12), AND(E84='club records'!$B$13, F84&lt;='club records'!$C$13), AND(E84='club records'!$B$14, F84&lt;='club records'!$C$14), AND(E84='club records'!$B$15, F84&lt;='club records'!$C$15))), "CR", " ")</f>
        <v xml:space="preserve"> </v>
      </c>
      <c r="M84" s="7" t="str">
        <f>IF(AND(B84=300, OR(AND(E84='club records'!$B$5, F84&lt;='club records'!$C$5), AND(E84='club records'!$B$16, F84&lt;='club records'!$C$16), AND(E84='club records'!$B$17, F84&lt;='club records'!$C$17))), "CR", " ")</f>
        <v xml:space="preserve"> </v>
      </c>
      <c r="N84" s="7" t="str">
        <f>IF(AND(B84=400, OR(AND(E84='club records'!$B$18, F84&lt;='club records'!$C$18), AND(E84='club records'!$B$19, F84&lt;='club records'!$C$19), AND(E84='club records'!$B$20, F84&lt;='club records'!$C$20), AND(E84='club records'!$B$21, F84&lt;='club records'!$C$21))), "CR", " ")</f>
        <v xml:space="preserve"> </v>
      </c>
      <c r="O84" s="7" t="str">
        <f>IF(AND(B84=800, OR(AND(E84='club records'!$B$22, F84&lt;='club records'!$C$22), AND(E84='club records'!$B$23, F84&lt;='club records'!$C$23), AND(E84='club records'!$B$24, F84&lt;='club records'!$C$24), AND(E84='club records'!$B$25, F84&lt;='club records'!$C$25), AND(E84='club records'!$B$26, F84&lt;='club records'!$C$26))), "CR", " ")</f>
        <v xml:space="preserve"> </v>
      </c>
      <c r="P84" s="7" t="str">
        <f>IF(AND(B84=1000, OR(AND(E84='club records'!$B$27, F84&lt;='club records'!$C$27), AND(E84='club records'!$B$28, F84&lt;='club records'!$C$28))), "CR", " ")</f>
        <v xml:space="preserve"> </v>
      </c>
      <c r="Q84" s="7" t="str">
        <f>IF(AND(B84=1500, OR(AND(E84='club records'!$B$29, F84&lt;='club records'!$C$29), AND(E84='club records'!$B$30, F84&lt;='club records'!$C$30), AND(E84='club records'!$B$31, F84&lt;='club records'!$C$31), AND(E84='club records'!$B$32, F84&lt;='club records'!$C$32), AND(E84='club records'!$B$33, F84&lt;='club records'!$C$33))), "CR", " ")</f>
        <v xml:space="preserve"> </v>
      </c>
      <c r="R84" s="7" t="str">
        <f>IF(AND(B84="1600 (Mile)",OR(AND(E84='club records'!$B$34,F84&lt;='club records'!$C$34),AND(E84='club records'!$B$35,F84&lt;='club records'!$C$35),AND(E84='club records'!$B$36,F84&lt;='club records'!$C$36),AND(E84='club records'!$B$37,F84&lt;='club records'!$C$37))),"CR"," ")</f>
        <v xml:space="preserve"> </v>
      </c>
      <c r="S84" s="7" t="str">
        <f>IF(AND(B84=3000, OR(AND(E84='club records'!$B$38, F84&lt;='club records'!$C$38), AND(E84='club records'!$B$39, F84&lt;='club records'!$C$39), AND(E84='club records'!$B$40, F84&lt;='club records'!$C$40), AND(E84='club records'!$B$41, F84&lt;='club records'!$C$41))), "CR", " ")</f>
        <v xml:space="preserve"> </v>
      </c>
      <c r="T84" s="7" t="str">
        <f>IF(AND(B84=5000, OR(AND(E84='club records'!$B$42, F84&lt;='club records'!$C$42), AND(E84='club records'!$B$43, F84&lt;='club records'!$C$43))), "CR", " ")</f>
        <v xml:space="preserve"> </v>
      </c>
      <c r="U84" s="6" t="str">
        <f>IF(AND(B84=10000, OR(AND(E84='club records'!$B$44, F84&lt;='club records'!$C$44), AND(E84='club records'!$B$45, F84&lt;='club records'!$C$45))), "CR", " ")</f>
        <v xml:space="preserve"> </v>
      </c>
      <c r="V84" s="6" t="str">
        <f>IF(AND(B84="high jump", OR(AND(E84='club records'!$F$1, F84&gt;='club records'!$G$1), AND(E84='club records'!$F$2, F84&gt;='club records'!$G$2), AND(E84='club records'!$F$3, F84&gt;='club records'!$G$3), AND(E84='club records'!$F$4, F84&gt;='club records'!$G$4), AND(E84='club records'!$F$5, F84&gt;='club records'!$G$5))), "CR", " ")</f>
        <v xml:space="preserve"> </v>
      </c>
      <c r="W84" s="6" t="str">
        <f>IF(AND(B84="long jump", OR(AND(E84='club records'!$F$6, F84&gt;='club records'!$G$6), AND(E84='club records'!$F$7, F84&gt;='club records'!$G$7), AND(E84='club records'!$F$8, F84&gt;='club records'!$G$8), AND(E84='club records'!$F$9, F84&gt;='club records'!$G$9), AND(E84='club records'!$F$10, F84&gt;='club records'!$G$10))), "CR", " ")</f>
        <v>CR</v>
      </c>
      <c r="X84" s="6" t="str">
        <f>IF(AND(B84="triple jump", OR(AND(E84='club records'!$F$11, F84&gt;='club records'!$G$11), AND(E84='club records'!$F$12, F84&gt;='club records'!$G$12), AND(E84='club records'!$F$13, F84&gt;='club records'!$G$13), AND(E84='club records'!$F$14, F84&gt;='club records'!$G$14), AND(E84='club records'!$F$15, F84&gt;='club records'!$G$15))), "CR", " ")</f>
        <v xml:space="preserve"> </v>
      </c>
      <c r="Y84" s="6" t="str">
        <f>IF(AND(B84="pole vault", OR(AND(E84='club records'!$F$16, F84&gt;='club records'!$G$16), AND(E84='club records'!$F$17, F84&gt;='club records'!$G$17), AND(E84='club records'!$F$18, F84&gt;='club records'!$G$18), AND(E84='club records'!$F$19, F84&gt;='club records'!$G$19), AND(E84='club records'!$F$20, F84&gt;='club records'!$G$20))), "CR", " ")</f>
        <v xml:space="preserve"> </v>
      </c>
      <c r="Z84" s="6" t="str">
        <f>IF(AND(B84="shot 3", E84='club records'!$F$36, F84&gt;='club records'!$G$36), "CR", " ")</f>
        <v xml:space="preserve"> </v>
      </c>
      <c r="AA84" s="6" t="str">
        <f>IF(AND(B84="shot 4", E84='club records'!$F$37, F84&gt;='club records'!$G$37), "CR", " ")</f>
        <v xml:space="preserve"> </v>
      </c>
      <c r="AB84" s="6" t="str">
        <f>IF(AND(B84="shot 5", E84='club records'!$F$38, F84&gt;='club records'!$G$38), "CR", " ")</f>
        <v xml:space="preserve"> </v>
      </c>
      <c r="AC84" s="6" t="str">
        <f>IF(AND(B84="shot 6", E84='club records'!$F$39, F84&gt;='club records'!$G$39), "CR", " ")</f>
        <v xml:space="preserve"> </v>
      </c>
      <c r="AD84" s="6" t="str">
        <f>IF(AND(B84="shot 7.26", E84='club records'!$F$40, F84&gt;='club records'!$G$40), "CR", " ")</f>
        <v xml:space="preserve"> </v>
      </c>
      <c r="AE84" s="6" t="str">
        <f>IF(AND(B84="60H",OR(AND(E84='club records'!$J$1,F84&lt;='club records'!$K$1),AND(E84='club records'!$J$2,F84&lt;='club records'!$K$2),AND(E84='club records'!$J$3,F84&lt;='club records'!$K$3),AND(E84='club records'!$J$4,F84&lt;='club records'!$K$4),AND(E84='club records'!$J$5,F84&lt;='club records'!$K$5))),"CR"," ")</f>
        <v xml:space="preserve"> </v>
      </c>
      <c r="AF84" s="7" t="str">
        <f>IF(AND(B84="4x200", OR(AND(E84='club records'!$N$6, F84&lt;='club records'!$O$6), AND(E84='club records'!$N$7, F84&lt;='club records'!$O$7), AND(E84='club records'!$N$8, F84&lt;='club records'!$O$8), AND(E84='club records'!$N$9, F84&lt;='club records'!$O$9), AND(E84='club records'!$N$10, F84&lt;='club records'!$O$10))), "CR", " ")</f>
        <v xml:space="preserve"> </v>
      </c>
      <c r="AG84" s="7" t="str">
        <f>IF(AND(B84="4x300", AND(E84='club records'!$N$11, F84&lt;='club records'!$O$11)), "CR", " ")</f>
        <v xml:space="preserve"> </v>
      </c>
      <c r="AH84" s="7" t="str">
        <f>IF(AND(B84="4x400", OR(AND(E84='club records'!$N$12, F84&lt;='club records'!$O$12), AND(E84='club records'!$N$13, F84&lt;='club records'!$O$13), AND(E84='club records'!$N$14, F84&lt;='club records'!$O$14), AND(E84='club records'!$N$15, F84&lt;='club records'!$O$15))), "CR", " ")</f>
        <v xml:space="preserve"> </v>
      </c>
      <c r="AI84" s="7" t="str">
        <f>IF(AND(B84="pentathlon", OR(AND(E84='club records'!$N$21, F84&gt;='club records'!$O$21), AND(E84='club records'!$N$22, F84&gt;='club records'!$O$22),AND(E84='club records'!$N$23, F84&gt;='club records'!$O$23),AND(E84='club records'!$N$24, F84&gt;='club records'!$O$24))), "CR", " ")</f>
        <v xml:space="preserve"> </v>
      </c>
      <c r="AJ84" s="7" t="str">
        <f>IF(AND(B84="heptathlon", OR(AND(E84='club records'!$N$26, F84&gt;='club records'!$O$26), AND(E84='club records'!$N$27, F84&gt;='club records'!$O$27))), "CR", " ")</f>
        <v xml:space="preserve"> </v>
      </c>
    </row>
    <row r="85" spans="1:36" ht="14.5" x14ac:dyDescent="0.35">
      <c r="A85" s="1" t="str">
        <f>E85</f>
        <v>U15</v>
      </c>
      <c r="B85" s="2" t="s">
        <v>7</v>
      </c>
      <c r="C85" s="1" t="s">
        <v>174</v>
      </c>
      <c r="D85" s="1" t="s">
        <v>175</v>
      </c>
      <c r="E85" s="11" t="s">
        <v>11</v>
      </c>
      <c r="F85" s="13">
        <v>4.74</v>
      </c>
      <c r="G85" s="16">
        <v>43800</v>
      </c>
      <c r="H85" s="1" t="s">
        <v>316</v>
      </c>
      <c r="I85" s="1" t="s">
        <v>328</v>
      </c>
      <c r="J85" s="7" t="str">
        <f>IF(OR(K85="CR", L85="CR", M85="CR", N85="CR", O85="CR", P85="CR", Q85="CR", R85="CR", S85="CR", T85="CR",U85="CR", V85="CR", W85="CR", X85="CR", Y85="CR", Z85="CR", AA85="CR", AB85="CR", AC85="CR", AD85="CR", AE85="CR", AF85="CR", AG85="CR", AH85="CR", AI85="CR", AJ85="CR"), "***CLUB RECORD***", "")</f>
        <v>***CLUB RECORD***</v>
      </c>
      <c r="K85" s="7" t="str">
        <f>IF(AND(B85=60, OR(AND(E85='club records'!$B$6, F85&lt;='club records'!$C$6), AND(E85='club records'!$B$7, F85&lt;='club records'!$C$7), AND(E85='club records'!$B$8, F85&lt;='club records'!$C$8), AND(E85='club records'!$B$9, F85&lt;='club records'!$C$9), AND(E85='club records'!$B$10, F85&lt;='club records'!$C$10))), "CR", " ")</f>
        <v xml:space="preserve"> </v>
      </c>
      <c r="L85" s="7" t="str">
        <f>IF(AND(B85=200, OR(AND(E85='club records'!$B$11, F85&lt;='club records'!$C$11), AND(E85='club records'!$B$12, F85&lt;='club records'!$C$12), AND(E85='club records'!$B$13, F85&lt;='club records'!$C$13), AND(E85='club records'!$B$14, F85&lt;='club records'!$C$14), AND(E85='club records'!$B$15, F85&lt;='club records'!$C$15))), "CR", " ")</f>
        <v xml:space="preserve"> </v>
      </c>
      <c r="M85" s="7" t="str">
        <f>IF(AND(B85=300, OR(AND(E85='club records'!$B$5, F85&lt;='club records'!$C$5), AND(E85='club records'!$B$16, F85&lt;='club records'!$C$16), AND(E85='club records'!$B$17, F85&lt;='club records'!$C$17))), "CR", " ")</f>
        <v xml:space="preserve"> </v>
      </c>
      <c r="N85" s="7" t="str">
        <f>IF(AND(B85=400, OR(AND(E85='club records'!$B$18, F85&lt;='club records'!$C$18), AND(E85='club records'!$B$19, F85&lt;='club records'!$C$19), AND(E85='club records'!$B$20, F85&lt;='club records'!$C$20), AND(E85='club records'!$B$21, F85&lt;='club records'!$C$21))), "CR", " ")</f>
        <v xml:space="preserve"> </v>
      </c>
      <c r="O85" s="7" t="str">
        <f>IF(AND(B85=800, OR(AND(E85='club records'!$B$22, F85&lt;='club records'!$C$22), AND(E85='club records'!$B$23, F85&lt;='club records'!$C$23), AND(E85='club records'!$B$24, F85&lt;='club records'!$C$24), AND(E85='club records'!$B$25, F85&lt;='club records'!$C$25), AND(E85='club records'!$B$26, F85&lt;='club records'!$C$26))), "CR", " ")</f>
        <v xml:space="preserve"> </v>
      </c>
      <c r="P85" s="7" t="str">
        <f>IF(AND(B85=1000, OR(AND(E85='club records'!$B$27, F85&lt;='club records'!$C$27), AND(E85='club records'!$B$28, F85&lt;='club records'!$C$28))), "CR", " ")</f>
        <v xml:space="preserve"> </v>
      </c>
      <c r="Q85" s="7" t="str">
        <f>IF(AND(B85=1500, OR(AND(E85='club records'!$B$29, F85&lt;='club records'!$C$29), AND(E85='club records'!$B$30, F85&lt;='club records'!$C$30), AND(E85='club records'!$B$31, F85&lt;='club records'!$C$31), AND(E85='club records'!$B$32, F85&lt;='club records'!$C$32), AND(E85='club records'!$B$33, F85&lt;='club records'!$C$33))), "CR", " ")</f>
        <v xml:space="preserve"> </v>
      </c>
      <c r="R85" s="7" t="str">
        <f>IF(AND(B85="1600 (Mile)",OR(AND(E85='club records'!$B$34,F85&lt;='club records'!$C$34),AND(E85='club records'!$B$35,F85&lt;='club records'!$C$35),AND(E85='club records'!$B$36,F85&lt;='club records'!$C$36),AND(E85='club records'!$B$37,F85&lt;='club records'!$C$37))),"CR"," ")</f>
        <v xml:space="preserve"> </v>
      </c>
      <c r="S85" s="7" t="str">
        <f>IF(AND(B85=3000, OR(AND(E85='club records'!$B$38, F85&lt;='club records'!$C$38), AND(E85='club records'!$B$39, F85&lt;='club records'!$C$39), AND(E85='club records'!$B$40, F85&lt;='club records'!$C$40), AND(E85='club records'!$B$41, F85&lt;='club records'!$C$41))), "CR", " ")</f>
        <v xml:space="preserve"> </v>
      </c>
      <c r="T85" s="7" t="str">
        <f>IF(AND(B85=5000, OR(AND(E85='club records'!$B$42, F85&lt;='club records'!$C$42), AND(E85='club records'!$B$43, F85&lt;='club records'!$C$43))), "CR", " ")</f>
        <v xml:space="preserve"> </v>
      </c>
      <c r="U85" s="6" t="str">
        <f>IF(AND(B85=10000, OR(AND(E85='club records'!$B$44, F85&lt;='club records'!$C$44), AND(E85='club records'!$B$45, F85&lt;='club records'!$C$45))), "CR", " ")</f>
        <v xml:space="preserve"> </v>
      </c>
      <c r="V85" s="6" t="str">
        <f>IF(AND(B85="high jump", OR(AND(E85='club records'!$F$1, F85&gt;='club records'!$G$1), AND(E85='club records'!$F$2, F85&gt;='club records'!$G$2), AND(E85='club records'!$F$3, F85&gt;='club records'!$G$3), AND(E85='club records'!$F$4, F85&gt;='club records'!$G$4), AND(E85='club records'!$F$5, F85&gt;='club records'!$G$5))), "CR", " ")</f>
        <v xml:space="preserve"> </v>
      </c>
      <c r="W85" s="6" t="str">
        <f>IF(AND(B85="long jump", OR(AND(E85='club records'!$F$6, F85&gt;='club records'!$G$6), AND(E85='club records'!$F$7, F85&gt;='club records'!$G$7), AND(E85='club records'!$F$8, F85&gt;='club records'!$G$8), AND(E85='club records'!$F$9, F85&gt;='club records'!$G$9), AND(E85='club records'!$F$10, F85&gt;='club records'!$G$10))), "CR", " ")</f>
        <v>CR</v>
      </c>
      <c r="X85" s="6" t="str">
        <f>IF(AND(B85="triple jump", OR(AND(E85='club records'!$F$11, F85&gt;='club records'!$G$11), AND(E85='club records'!$F$12, F85&gt;='club records'!$G$12), AND(E85='club records'!$F$13, F85&gt;='club records'!$G$13), AND(E85='club records'!$F$14, F85&gt;='club records'!$G$14), AND(E85='club records'!$F$15, F85&gt;='club records'!$G$15))), "CR", " ")</f>
        <v xml:space="preserve"> </v>
      </c>
      <c r="Y85" s="6" t="str">
        <f>IF(AND(B85="pole vault", OR(AND(E85='club records'!$F$16, F85&gt;='club records'!$G$16), AND(E85='club records'!$F$17, F85&gt;='club records'!$G$17), AND(E85='club records'!$F$18, F85&gt;='club records'!$G$18), AND(E85='club records'!$F$19, F85&gt;='club records'!$G$19), AND(E85='club records'!$F$20, F85&gt;='club records'!$G$20))), "CR", " ")</f>
        <v xml:space="preserve"> </v>
      </c>
      <c r="Z85" s="6" t="str">
        <f>IF(AND(B85="shot 3", E85='club records'!$F$36, F85&gt;='club records'!$G$36), "CR", " ")</f>
        <v xml:space="preserve"> </v>
      </c>
      <c r="AA85" s="6" t="str">
        <f>IF(AND(B85="shot 4", E85='club records'!$F$37, F85&gt;='club records'!$G$37), "CR", " ")</f>
        <v xml:space="preserve"> </v>
      </c>
      <c r="AB85" s="6" t="str">
        <f>IF(AND(B85="shot 5", E85='club records'!$F$38, F85&gt;='club records'!$G$38), "CR", " ")</f>
        <v xml:space="preserve"> </v>
      </c>
      <c r="AC85" s="6" t="str">
        <f>IF(AND(B85="shot 6", E85='club records'!$F$39, F85&gt;='club records'!$G$39), "CR", " ")</f>
        <v xml:space="preserve"> </v>
      </c>
      <c r="AD85" s="6" t="str">
        <f>IF(AND(B85="shot 7.26", E85='club records'!$F$40, F85&gt;='club records'!$G$40), "CR", " ")</f>
        <v xml:space="preserve"> </v>
      </c>
      <c r="AE85" s="6" t="str">
        <f>IF(AND(B85="60H",OR(AND(E85='club records'!$J$1,F85&lt;='club records'!$K$1),AND(E85='club records'!$J$2,F85&lt;='club records'!$K$2),AND(E85='club records'!$J$3,F85&lt;='club records'!$K$3),AND(E85='club records'!$J$4,F85&lt;='club records'!$K$4),AND(E85='club records'!$J$5,F85&lt;='club records'!$K$5))),"CR"," ")</f>
        <v xml:space="preserve"> </v>
      </c>
      <c r="AF85" s="7" t="str">
        <f>IF(AND(B85="4x200", OR(AND(E85='club records'!$N$6, F85&lt;='club records'!$O$6), AND(E85='club records'!$N$7, F85&lt;='club records'!$O$7), AND(E85='club records'!$N$8, F85&lt;='club records'!$O$8), AND(E85='club records'!$N$9, F85&lt;='club records'!$O$9), AND(E85='club records'!$N$10, F85&lt;='club records'!$O$10))), "CR", " ")</f>
        <v xml:space="preserve"> </v>
      </c>
      <c r="AG85" s="7" t="str">
        <f>IF(AND(B85="4x300", AND(E85='club records'!$N$11, F85&lt;='club records'!$O$11)), "CR", " ")</f>
        <v xml:space="preserve"> </v>
      </c>
      <c r="AH85" s="7" t="str">
        <f>IF(AND(B85="4x400", OR(AND(E85='club records'!$N$12, F85&lt;='club records'!$O$12), AND(E85='club records'!$N$13, F85&lt;='club records'!$O$13), AND(E85='club records'!$N$14, F85&lt;='club records'!$O$14), AND(E85='club records'!$N$15, F85&lt;='club records'!$O$15))), "CR", " ")</f>
        <v xml:space="preserve"> </v>
      </c>
      <c r="AI85" s="7" t="str">
        <f>IF(AND(B85="pentathlon", OR(AND(E85='club records'!$N$21, F85&gt;='club records'!$O$21), AND(E85='club records'!$N$22, F85&gt;='club records'!$O$22),AND(E85='club records'!$N$23, F85&gt;='club records'!$O$23),AND(E85='club records'!$N$24, F85&gt;='club records'!$O$24))), "CR", " ")</f>
        <v xml:space="preserve"> </v>
      </c>
      <c r="AJ85" s="7" t="str">
        <f>IF(AND(B85="heptathlon", OR(AND(E85='club records'!$N$26, F85&gt;='club records'!$O$26), AND(E85='club records'!$N$27, F85&gt;='club records'!$O$27))), "CR", " ")</f>
        <v xml:space="preserve"> </v>
      </c>
    </row>
    <row r="86" spans="1:36" ht="14.5" x14ac:dyDescent="0.35">
      <c r="A86" s="1" t="str">
        <f>E86</f>
        <v>U15</v>
      </c>
      <c r="B86" s="2" t="s">
        <v>7</v>
      </c>
      <c r="C86" s="1" t="s">
        <v>79</v>
      </c>
      <c r="D86" s="1" t="s">
        <v>186</v>
      </c>
      <c r="E86" s="11" t="s">
        <v>11</v>
      </c>
      <c r="F86" s="13">
        <v>5.12</v>
      </c>
      <c r="G86" s="16">
        <v>43800</v>
      </c>
      <c r="H86" s="1" t="s">
        <v>316</v>
      </c>
      <c r="I86" s="1" t="s">
        <v>328</v>
      </c>
      <c r="J86" s="7" t="str">
        <f>IF(OR(K86="CR", L86="CR", M86="CR", N86="CR", O86="CR", P86="CR", Q86="CR", R86="CR", S86="CR", T86="CR",U86="CR", V86="CR", W86="CR", X86="CR", Y86="CR", Z86="CR", AA86="CR", AB86="CR", AC86="CR", AD86="CR", AE86="CR", AF86="CR", AG86="CR", AH86="CR", AI86="CR", AJ86="CR"), "***CLUB RECORD***", "")</f>
        <v>***CLUB RECORD***</v>
      </c>
      <c r="K86" s="7" t="str">
        <f>IF(AND(B86=60, OR(AND(E86='club records'!$B$6, F86&lt;='club records'!$C$6), AND(E86='club records'!$B$7, F86&lt;='club records'!$C$7), AND(E86='club records'!$B$8, F86&lt;='club records'!$C$8), AND(E86='club records'!$B$9, F86&lt;='club records'!$C$9), AND(E86='club records'!$B$10, F86&lt;='club records'!$C$10))), "CR", " ")</f>
        <v xml:space="preserve"> </v>
      </c>
      <c r="L86" s="7" t="str">
        <f>IF(AND(B86=200, OR(AND(E86='club records'!$B$11, F86&lt;='club records'!$C$11), AND(E86='club records'!$B$12, F86&lt;='club records'!$C$12), AND(E86='club records'!$B$13, F86&lt;='club records'!$C$13), AND(E86='club records'!$B$14, F86&lt;='club records'!$C$14), AND(E86='club records'!$B$15, F86&lt;='club records'!$C$15))), "CR", " ")</f>
        <v xml:space="preserve"> </v>
      </c>
      <c r="M86" s="7" t="str">
        <f>IF(AND(B86=300, OR(AND(E86='club records'!$B$5, F86&lt;='club records'!$C$5), AND(E86='club records'!$B$16, F86&lt;='club records'!$C$16), AND(E86='club records'!$B$17, F86&lt;='club records'!$C$17))), "CR", " ")</f>
        <v xml:space="preserve"> </v>
      </c>
      <c r="N86" s="7" t="str">
        <f>IF(AND(B86=400, OR(AND(E86='club records'!$B$18, F86&lt;='club records'!$C$18), AND(E86='club records'!$B$19, F86&lt;='club records'!$C$19), AND(E86='club records'!$B$20, F86&lt;='club records'!$C$20), AND(E86='club records'!$B$21, F86&lt;='club records'!$C$21))), "CR", " ")</f>
        <v xml:space="preserve"> </v>
      </c>
      <c r="O86" s="7" t="str">
        <f>IF(AND(B86=800, OR(AND(E86='club records'!$B$22, F86&lt;='club records'!$C$22), AND(E86='club records'!$B$23, F86&lt;='club records'!$C$23), AND(E86='club records'!$B$24, F86&lt;='club records'!$C$24), AND(E86='club records'!$B$25, F86&lt;='club records'!$C$25), AND(E86='club records'!$B$26, F86&lt;='club records'!$C$26))), "CR", " ")</f>
        <v xml:space="preserve"> </v>
      </c>
      <c r="P86" s="7" t="str">
        <f>IF(AND(B86=1000, OR(AND(E86='club records'!$B$27, F86&lt;='club records'!$C$27), AND(E86='club records'!$B$28, F86&lt;='club records'!$C$28))), "CR", " ")</f>
        <v xml:space="preserve"> </v>
      </c>
      <c r="Q86" s="7" t="str">
        <f>IF(AND(B86=1500, OR(AND(E86='club records'!$B$29, F86&lt;='club records'!$C$29), AND(E86='club records'!$B$30, F86&lt;='club records'!$C$30), AND(E86='club records'!$B$31, F86&lt;='club records'!$C$31), AND(E86='club records'!$B$32, F86&lt;='club records'!$C$32), AND(E86='club records'!$B$33, F86&lt;='club records'!$C$33))), "CR", " ")</f>
        <v xml:space="preserve"> </v>
      </c>
      <c r="R86" s="7" t="str">
        <f>IF(AND(B86="1600 (Mile)",OR(AND(E86='club records'!$B$34,F86&lt;='club records'!$C$34),AND(E86='club records'!$B$35,F86&lt;='club records'!$C$35),AND(E86='club records'!$B$36,F86&lt;='club records'!$C$36),AND(E86='club records'!$B$37,F86&lt;='club records'!$C$37))),"CR"," ")</f>
        <v xml:space="preserve"> </v>
      </c>
      <c r="S86" s="7" t="str">
        <f>IF(AND(B86=3000, OR(AND(E86='club records'!$B$38, F86&lt;='club records'!$C$38), AND(E86='club records'!$B$39, F86&lt;='club records'!$C$39), AND(E86='club records'!$B$40, F86&lt;='club records'!$C$40), AND(E86='club records'!$B$41, F86&lt;='club records'!$C$41))), "CR", " ")</f>
        <v xml:space="preserve"> </v>
      </c>
      <c r="T86" s="7" t="str">
        <f>IF(AND(B86=5000, OR(AND(E86='club records'!$B$42, F86&lt;='club records'!$C$42), AND(E86='club records'!$B$43, F86&lt;='club records'!$C$43))), "CR", " ")</f>
        <v xml:space="preserve"> </v>
      </c>
      <c r="U86" s="6" t="str">
        <f>IF(AND(B86=10000, OR(AND(E86='club records'!$B$44, F86&lt;='club records'!$C$44), AND(E86='club records'!$B$45, F86&lt;='club records'!$C$45))), "CR", " ")</f>
        <v xml:space="preserve"> </v>
      </c>
      <c r="V86" s="6" t="str">
        <f>IF(AND(B86="high jump", OR(AND(E86='club records'!$F$1, F86&gt;='club records'!$G$1), AND(E86='club records'!$F$2, F86&gt;='club records'!$G$2), AND(E86='club records'!$F$3, F86&gt;='club records'!$G$3), AND(E86='club records'!$F$4, F86&gt;='club records'!$G$4), AND(E86='club records'!$F$5, F86&gt;='club records'!$G$5))), "CR", " ")</f>
        <v xml:space="preserve"> </v>
      </c>
      <c r="W86" s="6" t="str">
        <f>IF(AND(B86="long jump", OR(AND(E86='club records'!$F$6, F86&gt;='club records'!$G$6), AND(E86='club records'!$F$7, F86&gt;='club records'!$G$7), AND(E86='club records'!$F$8, F86&gt;='club records'!$G$8), AND(E86='club records'!$F$9, F86&gt;='club records'!$G$9), AND(E86='club records'!$F$10, F86&gt;='club records'!$G$10))), "CR", " ")</f>
        <v>CR</v>
      </c>
      <c r="X86" s="6" t="str">
        <f>IF(AND(B86="triple jump", OR(AND(E86='club records'!$F$11, F86&gt;='club records'!$G$11), AND(E86='club records'!$F$12, F86&gt;='club records'!$G$12), AND(E86='club records'!$F$13, F86&gt;='club records'!$G$13), AND(E86='club records'!$F$14, F86&gt;='club records'!$G$14), AND(E86='club records'!$F$15, F86&gt;='club records'!$G$15))), "CR", " ")</f>
        <v xml:space="preserve"> </v>
      </c>
      <c r="Y86" s="6" t="str">
        <f>IF(AND(B86="pole vault", OR(AND(E86='club records'!$F$16, F86&gt;='club records'!$G$16), AND(E86='club records'!$F$17, F86&gt;='club records'!$G$17), AND(E86='club records'!$F$18, F86&gt;='club records'!$G$18), AND(E86='club records'!$F$19, F86&gt;='club records'!$G$19), AND(E86='club records'!$F$20, F86&gt;='club records'!$G$20))), "CR", " ")</f>
        <v xml:space="preserve"> </v>
      </c>
      <c r="Z86" s="6" t="str">
        <f>IF(AND(B86="shot 3", E86='club records'!$F$36, F86&gt;='club records'!$G$36), "CR", " ")</f>
        <v xml:space="preserve"> </v>
      </c>
      <c r="AA86" s="6" t="str">
        <f>IF(AND(B86="shot 4", E86='club records'!$F$37, F86&gt;='club records'!$G$37), "CR", " ")</f>
        <v xml:space="preserve"> </v>
      </c>
      <c r="AB86" s="6" t="str">
        <f>IF(AND(B86="shot 5", E86='club records'!$F$38, F86&gt;='club records'!$G$38), "CR", " ")</f>
        <v xml:space="preserve"> </v>
      </c>
      <c r="AC86" s="6" t="str">
        <f>IF(AND(B86="shot 6", E86='club records'!$F$39, F86&gt;='club records'!$G$39), "CR", " ")</f>
        <v xml:space="preserve"> </v>
      </c>
      <c r="AD86" s="6" t="str">
        <f>IF(AND(B86="shot 7.26", E86='club records'!$F$40, F86&gt;='club records'!$G$40), "CR", " ")</f>
        <v xml:space="preserve"> </v>
      </c>
      <c r="AE86" s="6" t="str">
        <f>IF(AND(B86="60H",OR(AND(E86='club records'!$J$1,F86&lt;='club records'!$K$1),AND(E86='club records'!$J$2,F86&lt;='club records'!$K$2),AND(E86='club records'!$J$3,F86&lt;='club records'!$K$3),AND(E86='club records'!$J$4,F86&lt;='club records'!$K$4),AND(E86='club records'!$J$5,F86&lt;='club records'!$K$5))),"CR"," ")</f>
        <v xml:space="preserve"> </v>
      </c>
      <c r="AF86" s="7" t="str">
        <f>IF(AND(B86="4x200", OR(AND(E86='club records'!$N$6, F86&lt;='club records'!$O$6), AND(E86='club records'!$N$7, F86&lt;='club records'!$O$7), AND(E86='club records'!$N$8, F86&lt;='club records'!$O$8), AND(E86='club records'!$N$9, F86&lt;='club records'!$O$9), AND(E86='club records'!$N$10, F86&lt;='club records'!$O$10))), "CR", " ")</f>
        <v xml:space="preserve"> </v>
      </c>
      <c r="AG86" s="7" t="str">
        <f>IF(AND(B86="4x300", AND(E86='club records'!$N$11, F86&lt;='club records'!$O$11)), "CR", " ")</f>
        <v xml:space="preserve"> </v>
      </c>
      <c r="AH86" s="7" t="str">
        <f>IF(AND(B86="4x400", OR(AND(E86='club records'!$N$12, F86&lt;='club records'!$O$12), AND(E86='club records'!$N$13, F86&lt;='club records'!$O$13), AND(E86='club records'!$N$14, F86&lt;='club records'!$O$14), AND(E86='club records'!$N$15, F86&lt;='club records'!$O$15))), "CR", " ")</f>
        <v xml:space="preserve"> </v>
      </c>
      <c r="AI86" s="7" t="str">
        <f>IF(AND(B86="pentathlon", OR(AND(E86='club records'!$N$21, F86&gt;='club records'!$O$21), AND(E86='club records'!$N$22, F86&gt;='club records'!$O$22),AND(E86='club records'!$N$23, F86&gt;='club records'!$O$23),AND(E86='club records'!$N$24, F86&gt;='club records'!$O$24))), "CR", " ")</f>
        <v xml:space="preserve"> </v>
      </c>
      <c r="AJ86" s="7" t="str">
        <f>IF(AND(B86="heptathlon", OR(AND(E86='club records'!$N$26, F86&gt;='club records'!$O$26), AND(E86='club records'!$N$27, F86&gt;='club records'!$O$27))), "CR", " ")</f>
        <v xml:space="preserve"> </v>
      </c>
    </row>
    <row r="87" spans="1:36" ht="14.5" x14ac:dyDescent="0.35">
      <c r="A87" s="1" t="str">
        <f>E87</f>
        <v>U17</v>
      </c>
      <c r="B87" s="2" t="s">
        <v>7</v>
      </c>
      <c r="C87" s="1" t="s">
        <v>246</v>
      </c>
      <c r="D87" s="1" t="s">
        <v>223</v>
      </c>
      <c r="E87" s="11" t="s">
        <v>14</v>
      </c>
      <c r="F87" s="13">
        <v>5.22</v>
      </c>
      <c r="G87" s="16">
        <v>43842</v>
      </c>
      <c r="H87" s="1" t="s">
        <v>316</v>
      </c>
      <c r="I87" s="1" t="s">
        <v>361</v>
      </c>
      <c r="J87" s="7" t="str">
        <f>IF(OR(K87="CR", L87="CR", M87="CR", N87="CR", O87="CR", P87="CR", Q87="CR", R87="CR", S87="CR", T87="CR",U87="CR", V87="CR", W87="CR", X87="CR", Y87="CR", Z87="CR", AA87="CR", AB87="CR", AC87="CR", AD87="CR", AE87="CR", AF87="CR", AG87="CR", AH87="CR", AI87="CR", AJ87="CR"), "***CLUB RECORD***", "")</f>
        <v>***CLUB RECORD***</v>
      </c>
      <c r="K87" s="7" t="str">
        <f>IF(AND(B87=60, OR(AND(E87='club records'!$B$6, F87&lt;='club records'!$C$6), AND(E87='club records'!$B$7, F87&lt;='club records'!$C$7), AND(E87='club records'!$B$8, F87&lt;='club records'!$C$8), AND(E87='club records'!$B$9, F87&lt;='club records'!$C$9), AND(E87='club records'!$B$10, F87&lt;='club records'!$C$10))), "CR", " ")</f>
        <v xml:space="preserve"> </v>
      </c>
      <c r="L87" s="7" t="str">
        <f>IF(AND(B87=200, OR(AND(E87='club records'!$B$11, F87&lt;='club records'!$C$11), AND(E87='club records'!$B$12, F87&lt;='club records'!$C$12), AND(E87='club records'!$B$13, F87&lt;='club records'!$C$13), AND(E87='club records'!$B$14, F87&lt;='club records'!$C$14), AND(E87='club records'!$B$15, F87&lt;='club records'!$C$15))), "CR", " ")</f>
        <v xml:space="preserve"> </v>
      </c>
      <c r="M87" s="7" t="str">
        <f>IF(AND(B87=300, OR(AND(E87='club records'!$B$5, F87&lt;='club records'!$C$5), AND(E87='club records'!$B$16, F87&lt;='club records'!$C$16), AND(E87='club records'!$B$17, F87&lt;='club records'!$C$17))), "CR", " ")</f>
        <v xml:space="preserve"> </v>
      </c>
      <c r="N87" s="7" t="str">
        <f>IF(AND(B87=400, OR(AND(E87='club records'!$B$18, F87&lt;='club records'!$C$18), AND(E87='club records'!$B$19, F87&lt;='club records'!$C$19), AND(E87='club records'!$B$20, F87&lt;='club records'!$C$20), AND(E87='club records'!$B$21, F87&lt;='club records'!$C$21))), "CR", " ")</f>
        <v xml:space="preserve"> </v>
      </c>
      <c r="O87" s="7" t="str">
        <f>IF(AND(B87=800, OR(AND(E87='club records'!$B$22, F87&lt;='club records'!$C$22), AND(E87='club records'!$B$23, F87&lt;='club records'!$C$23), AND(E87='club records'!$B$24, F87&lt;='club records'!$C$24), AND(E87='club records'!$B$25, F87&lt;='club records'!$C$25), AND(E87='club records'!$B$26, F87&lt;='club records'!$C$26))), "CR", " ")</f>
        <v xml:space="preserve"> </v>
      </c>
      <c r="P87" s="7" t="str">
        <f>IF(AND(B87=1000, OR(AND(E87='club records'!$B$27, F87&lt;='club records'!$C$27), AND(E87='club records'!$B$28, F87&lt;='club records'!$C$28))), "CR", " ")</f>
        <v xml:space="preserve"> </v>
      </c>
      <c r="Q87" s="7" t="str">
        <f>IF(AND(B87=1500, OR(AND(E87='club records'!$B$29, F87&lt;='club records'!$C$29), AND(E87='club records'!$B$30, F87&lt;='club records'!$C$30), AND(E87='club records'!$B$31, F87&lt;='club records'!$C$31), AND(E87='club records'!$B$32, F87&lt;='club records'!$C$32), AND(E87='club records'!$B$33, F87&lt;='club records'!$C$33))), "CR", " ")</f>
        <v xml:space="preserve"> </v>
      </c>
      <c r="R87" s="7" t="str">
        <f>IF(AND(B87="1600 (Mile)",OR(AND(E87='club records'!$B$34,F87&lt;='club records'!$C$34),AND(E87='club records'!$B$35,F87&lt;='club records'!$C$35),AND(E87='club records'!$B$36,F87&lt;='club records'!$C$36),AND(E87='club records'!$B$37,F87&lt;='club records'!$C$37))),"CR"," ")</f>
        <v xml:space="preserve"> </v>
      </c>
      <c r="S87" s="7" t="str">
        <f>IF(AND(B87=3000, OR(AND(E87='club records'!$B$38, F87&lt;='club records'!$C$38), AND(E87='club records'!$B$39, F87&lt;='club records'!$C$39), AND(E87='club records'!$B$40, F87&lt;='club records'!$C$40), AND(E87='club records'!$B$41, F87&lt;='club records'!$C$41))), "CR", " ")</f>
        <v xml:space="preserve"> </v>
      </c>
      <c r="T87" s="7" t="str">
        <f>IF(AND(B87=5000, OR(AND(E87='club records'!$B$42, F87&lt;='club records'!$C$42), AND(E87='club records'!$B$43, F87&lt;='club records'!$C$43))), "CR", " ")</f>
        <v xml:space="preserve"> </v>
      </c>
      <c r="U87" s="6" t="str">
        <f>IF(AND(B87=10000, OR(AND(E87='club records'!$B$44, F87&lt;='club records'!$C$44), AND(E87='club records'!$B$45, F87&lt;='club records'!$C$45))), "CR", " ")</f>
        <v xml:space="preserve"> </v>
      </c>
      <c r="V87" s="6" t="str">
        <f>IF(AND(B87="high jump", OR(AND(E87='club records'!$F$1, F87&gt;='club records'!$G$1), AND(E87='club records'!$F$2, F87&gt;='club records'!$G$2), AND(E87='club records'!$F$3, F87&gt;='club records'!$G$3), AND(E87='club records'!$F$4, F87&gt;='club records'!$G$4), AND(E87='club records'!$F$5, F87&gt;='club records'!$G$5))), "CR", " ")</f>
        <v xml:space="preserve"> </v>
      </c>
      <c r="W87" s="6" t="str">
        <f>IF(AND(B87="long jump", OR(AND(E87='club records'!$F$6, F87&gt;='club records'!$G$6), AND(E87='club records'!$F$7, F87&gt;='club records'!$G$7), AND(E87='club records'!$F$8, F87&gt;='club records'!$G$8), AND(E87='club records'!$F$9, F87&gt;='club records'!$G$9), AND(E87='club records'!$F$10, F87&gt;='club records'!$G$10))), "CR", " ")</f>
        <v>CR</v>
      </c>
      <c r="X87" s="6" t="str">
        <f>IF(AND(B87="triple jump", OR(AND(E87='club records'!$F$11, F87&gt;='club records'!$G$11), AND(E87='club records'!$F$12, F87&gt;='club records'!$G$12), AND(E87='club records'!$F$13, F87&gt;='club records'!$G$13), AND(E87='club records'!$F$14, F87&gt;='club records'!$G$14), AND(E87='club records'!$F$15, F87&gt;='club records'!$G$15))), "CR", " ")</f>
        <v xml:space="preserve"> </v>
      </c>
      <c r="Y87" s="6" t="str">
        <f>IF(AND(B87="pole vault", OR(AND(E87='club records'!$F$16, F87&gt;='club records'!$G$16), AND(E87='club records'!$F$17, F87&gt;='club records'!$G$17), AND(E87='club records'!$F$18, F87&gt;='club records'!$G$18), AND(E87='club records'!$F$19, F87&gt;='club records'!$G$19), AND(E87='club records'!$F$20, F87&gt;='club records'!$G$20))), "CR", " ")</f>
        <v xml:space="preserve"> </v>
      </c>
      <c r="Z87" s="6" t="str">
        <f>IF(AND(B87="shot 3", E87='club records'!$F$36, F87&gt;='club records'!$G$36), "CR", " ")</f>
        <v xml:space="preserve"> </v>
      </c>
      <c r="AA87" s="6" t="str">
        <f>IF(AND(B87="shot 4", E87='club records'!$F$37, F87&gt;='club records'!$G$37), "CR", " ")</f>
        <v xml:space="preserve"> </v>
      </c>
      <c r="AB87" s="6" t="str">
        <f>IF(AND(B87="shot 5", E87='club records'!$F$38, F87&gt;='club records'!$G$38), "CR", " ")</f>
        <v xml:space="preserve"> </v>
      </c>
      <c r="AC87" s="6" t="str">
        <f>IF(AND(B87="shot 6", E87='club records'!$F$39, F87&gt;='club records'!$G$39), "CR", " ")</f>
        <v xml:space="preserve"> </v>
      </c>
      <c r="AD87" s="6" t="str">
        <f>IF(AND(B87="shot 7.26", E87='club records'!$F$40, F87&gt;='club records'!$G$40), "CR", " ")</f>
        <v xml:space="preserve"> </v>
      </c>
      <c r="AE87" s="6" t="str">
        <f>IF(AND(B87="60H",OR(AND(E87='club records'!$J$1,F87&lt;='club records'!$K$1),AND(E87='club records'!$J$2,F87&lt;='club records'!$K$2),AND(E87='club records'!$J$3,F87&lt;='club records'!$K$3),AND(E87='club records'!$J$4,F87&lt;='club records'!$K$4),AND(E87='club records'!$J$5,F87&lt;='club records'!$K$5))),"CR"," ")</f>
        <v xml:space="preserve"> </v>
      </c>
      <c r="AF87" s="7" t="str">
        <f>IF(AND(B87="4x200", OR(AND(E87='club records'!$N$6, F87&lt;='club records'!$O$6), AND(E87='club records'!$N$7, F87&lt;='club records'!$O$7), AND(E87='club records'!$N$8, F87&lt;='club records'!$O$8), AND(E87='club records'!$N$9, F87&lt;='club records'!$O$9), AND(E87='club records'!$N$10, F87&lt;='club records'!$O$10))), "CR", " ")</f>
        <v xml:space="preserve"> </v>
      </c>
      <c r="AG87" s="7" t="str">
        <f>IF(AND(B87="4x300", AND(E87='club records'!$N$11, F87&lt;='club records'!$O$11)), "CR", " ")</f>
        <v xml:space="preserve"> </v>
      </c>
      <c r="AH87" s="7" t="str">
        <f>IF(AND(B87="4x400", OR(AND(E87='club records'!$N$12, F87&lt;='club records'!$O$12), AND(E87='club records'!$N$13, F87&lt;='club records'!$O$13), AND(E87='club records'!$N$14, F87&lt;='club records'!$O$14), AND(E87='club records'!$N$15, F87&lt;='club records'!$O$15))), "CR", " ")</f>
        <v xml:space="preserve"> </v>
      </c>
      <c r="AI87" s="7" t="str">
        <f>IF(AND(B87="pentathlon", OR(AND(E87='club records'!$N$21, F87&gt;='club records'!$O$21), AND(E87='club records'!$N$22, F87&gt;='club records'!$O$22),AND(E87='club records'!$N$23, F87&gt;='club records'!$O$23),AND(E87='club records'!$N$24, F87&gt;='club records'!$O$24))), "CR", " ")</f>
        <v xml:space="preserve"> </v>
      </c>
      <c r="AJ87" s="7" t="str">
        <f>IF(AND(B87="heptathlon", OR(AND(E87='club records'!$N$26, F87&gt;='club records'!$O$26), AND(E87='club records'!$N$27, F87&gt;='club records'!$O$27))), "CR", " ")</f>
        <v xml:space="preserve"> </v>
      </c>
    </row>
    <row r="88" spans="1:36" ht="14.5" x14ac:dyDescent="0.35">
      <c r="A88" s="1" t="str">
        <f>E88</f>
        <v>U17</v>
      </c>
      <c r="B88" s="2" t="s">
        <v>7</v>
      </c>
      <c r="C88" s="1" t="s">
        <v>70</v>
      </c>
      <c r="D88" s="1" t="s">
        <v>71</v>
      </c>
      <c r="E88" s="11" t="s">
        <v>14</v>
      </c>
      <c r="F88" s="13">
        <v>5.36</v>
      </c>
      <c r="G88" s="16">
        <v>43842</v>
      </c>
      <c r="H88" s="1" t="s">
        <v>316</v>
      </c>
      <c r="I88" s="1" t="s">
        <v>361</v>
      </c>
      <c r="J88" s="7" t="str">
        <f>IF(OR(K88="CR", L88="CR", M88="CR", N88="CR", O88="CR", P88="CR", Q88="CR", R88="CR", S88="CR", T88="CR",U88="CR", V88="CR", W88="CR", X88="CR", Y88="CR", Z88="CR", AA88="CR", AB88="CR", AC88="CR", AD88="CR", AE88="CR", AF88="CR", AG88="CR", AH88="CR", AI88="CR", AJ88="CR"), "***CLUB RECORD***", "")</f>
        <v>***CLUB RECORD***</v>
      </c>
      <c r="K88" s="7" t="str">
        <f>IF(AND(B88=60, OR(AND(E88='club records'!$B$6, F88&lt;='club records'!$C$6), AND(E88='club records'!$B$7, F88&lt;='club records'!$C$7), AND(E88='club records'!$B$8, F88&lt;='club records'!$C$8), AND(E88='club records'!$B$9, F88&lt;='club records'!$C$9), AND(E88='club records'!$B$10, F88&lt;='club records'!$C$10))), "CR", " ")</f>
        <v xml:space="preserve"> </v>
      </c>
      <c r="L88" s="7" t="str">
        <f>IF(AND(B88=200, OR(AND(E88='club records'!$B$11, F88&lt;='club records'!$C$11), AND(E88='club records'!$B$12, F88&lt;='club records'!$C$12), AND(E88='club records'!$B$13, F88&lt;='club records'!$C$13), AND(E88='club records'!$B$14, F88&lt;='club records'!$C$14), AND(E88='club records'!$B$15, F88&lt;='club records'!$C$15))), "CR", " ")</f>
        <v xml:space="preserve"> </v>
      </c>
      <c r="M88" s="7" t="str">
        <f>IF(AND(B88=300, OR(AND(E88='club records'!$B$5, F88&lt;='club records'!$C$5), AND(E88='club records'!$B$16, F88&lt;='club records'!$C$16), AND(E88='club records'!$B$17, F88&lt;='club records'!$C$17))), "CR", " ")</f>
        <v xml:space="preserve"> </v>
      </c>
      <c r="N88" s="7" t="str">
        <f>IF(AND(B88=400, OR(AND(E88='club records'!$B$18, F88&lt;='club records'!$C$18), AND(E88='club records'!$B$19, F88&lt;='club records'!$C$19), AND(E88='club records'!$B$20, F88&lt;='club records'!$C$20), AND(E88='club records'!$B$21, F88&lt;='club records'!$C$21))), "CR", " ")</f>
        <v xml:space="preserve"> </v>
      </c>
      <c r="O88" s="7" t="str">
        <f>IF(AND(B88=800, OR(AND(E88='club records'!$B$22, F88&lt;='club records'!$C$22), AND(E88='club records'!$B$23, F88&lt;='club records'!$C$23), AND(E88='club records'!$B$24, F88&lt;='club records'!$C$24), AND(E88='club records'!$B$25, F88&lt;='club records'!$C$25), AND(E88='club records'!$B$26, F88&lt;='club records'!$C$26))), "CR", " ")</f>
        <v xml:space="preserve"> </v>
      </c>
      <c r="P88" s="7" t="str">
        <f>IF(AND(B88=1000, OR(AND(E88='club records'!$B$27, F88&lt;='club records'!$C$27), AND(E88='club records'!$B$28, F88&lt;='club records'!$C$28))), "CR", " ")</f>
        <v xml:space="preserve"> </v>
      </c>
      <c r="Q88" s="7" t="str">
        <f>IF(AND(B88=1500, OR(AND(E88='club records'!$B$29, F88&lt;='club records'!$C$29), AND(E88='club records'!$B$30, F88&lt;='club records'!$C$30), AND(E88='club records'!$B$31, F88&lt;='club records'!$C$31), AND(E88='club records'!$B$32, F88&lt;='club records'!$C$32), AND(E88='club records'!$B$33, F88&lt;='club records'!$C$33))), "CR", " ")</f>
        <v xml:space="preserve"> </v>
      </c>
      <c r="R88" s="7" t="str">
        <f>IF(AND(B88="1600 (Mile)",OR(AND(E88='club records'!$B$34,F88&lt;='club records'!$C$34),AND(E88='club records'!$B$35,F88&lt;='club records'!$C$35),AND(E88='club records'!$B$36,F88&lt;='club records'!$C$36),AND(E88='club records'!$B$37,F88&lt;='club records'!$C$37))),"CR"," ")</f>
        <v xml:space="preserve"> </v>
      </c>
      <c r="S88" s="7" t="str">
        <f>IF(AND(B88=3000, OR(AND(E88='club records'!$B$38, F88&lt;='club records'!$C$38), AND(E88='club records'!$B$39, F88&lt;='club records'!$C$39), AND(E88='club records'!$B$40, F88&lt;='club records'!$C$40), AND(E88='club records'!$B$41, F88&lt;='club records'!$C$41))), "CR", " ")</f>
        <v xml:space="preserve"> </v>
      </c>
      <c r="T88" s="7" t="str">
        <f>IF(AND(B88=5000, OR(AND(E88='club records'!$B$42, F88&lt;='club records'!$C$42), AND(E88='club records'!$B$43, F88&lt;='club records'!$C$43))), "CR", " ")</f>
        <v xml:space="preserve"> </v>
      </c>
      <c r="U88" s="6" t="str">
        <f>IF(AND(B88=10000, OR(AND(E88='club records'!$B$44, F88&lt;='club records'!$C$44), AND(E88='club records'!$B$45, F88&lt;='club records'!$C$45))), "CR", " ")</f>
        <v xml:space="preserve"> </v>
      </c>
      <c r="V88" s="6" t="str">
        <f>IF(AND(B88="high jump", OR(AND(E88='club records'!$F$1, F88&gt;='club records'!$G$1), AND(E88='club records'!$F$2, F88&gt;='club records'!$G$2), AND(E88='club records'!$F$3, F88&gt;='club records'!$G$3), AND(E88='club records'!$F$4, F88&gt;='club records'!$G$4), AND(E88='club records'!$F$5, F88&gt;='club records'!$G$5))), "CR", " ")</f>
        <v xml:space="preserve"> </v>
      </c>
      <c r="W88" s="6" t="str">
        <f>IF(AND(B88="long jump", OR(AND(E88='club records'!$F$6, F88&gt;='club records'!$G$6), AND(E88='club records'!$F$7, F88&gt;='club records'!$G$7), AND(E88='club records'!$F$8, F88&gt;='club records'!$G$8), AND(E88='club records'!$F$9, F88&gt;='club records'!$G$9), AND(E88='club records'!$F$10, F88&gt;='club records'!$G$10))), "CR", " ")</f>
        <v>CR</v>
      </c>
      <c r="X88" s="6" t="str">
        <f>IF(AND(B88="triple jump", OR(AND(E88='club records'!$F$11, F88&gt;='club records'!$G$11), AND(E88='club records'!$F$12, F88&gt;='club records'!$G$12), AND(E88='club records'!$F$13, F88&gt;='club records'!$G$13), AND(E88='club records'!$F$14, F88&gt;='club records'!$G$14), AND(E88='club records'!$F$15, F88&gt;='club records'!$G$15))), "CR", " ")</f>
        <v xml:space="preserve"> </v>
      </c>
      <c r="Y88" s="6" t="str">
        <f>IF(AND(B88="pole vault", OR(AND(E88='club records'!$F$16, F88&gt;='club records'!$G$16), AND(E88='club records'!$F$17, F88&gt;='club records'!$G$17), AND(E88='club records'!$F$18, F88&gt;='club records'!$G$18), AND(E88='club records'!$F$19, F88&gt;='club records'!$G$19), AND(E88='club records'!$F$20, F88&gt;='club records'!$G$20))), "CR", " ")</f>
        <v xml:space="preserve"> </v>
      </c>
      <c r="Z88" s="6" t="str">
        <f>IF(AND(B88="shot 3", E88='club records'!$F$36, F88&gt;='club records'!$G$36), "CR", " ")</f>
        <v xml:space="preserve"> </v>
      </c>
      <c r="AA88" s="6" t="str">
        <f>IF(AND(B88="shot 4", E88='club records'!$F$37, F88&gt;='club records'!$G$37), "CR", " ")</f>
        <v xml:space="preserve"> </v>
      </c>
      <c r="AB88" s="6" t="str">
        <f>IF(AND(B88="shot 5", E88='club records'!$F$38, F88&gt;='club records'!$G$38), "CR", " ")</f>
        <v xml:space="preserve"> </v>
      </c>
      <c r="AC88" s="6" t="str">
        <f>IF(AND(B88="shot 6", E88='club records'!$F$39, F88&gt;='club records'!$G$39), "CR", " ")</f>
        <v xml:space="preserve"> </v>
      </c>
      <c r="AD88" s="6" t="str">
        <f>IF(AND(B88="shot 7.26", E88='club records'!$F$40, F88&gt;='club records'!$G$40), "CR", " ")</f>
        <v xml:space="preserve"> </v>
      </c>
      <c r="AE88" s="6" t="str">
        <f>IF(AND(B88="60H",OR(AND(E88='club records'!$J$1,F88&lt;='club records'!$K$1),AND(E88='club records'!$J$2,F88&lt;='club records'!$K$2),AND(E88='club records'!$J$3,F88&lt;='club records'!$K$3),AND(E88='club records'!$J$4,F88&lt;='club records'!$K$4),AND(E88='club records'!$J$5,F88&lt;='club records'!$K$5))),"CR"," ")</f>
        <v xml:space="preserve"> </v>
      </c>
      <c r="AF88" s="7" t="str">
        <f>IF(AND(B88="4x200", OR(AND(E88='club records'!$N$6, F88&lt;='club records'!$O$6), AND(E88='club records'!$N$7, F88&lt;='club records'!$O$7), AND(E88='club records'!$N$8, F88&lt;='club records'!$O$8), AND(E88='club records'!$N$9, F88&lt;='club records'!$O$9), AND(E88='club records'!$N$10, F88&lt;='club records'!$O$10))), "CR", " ")</f>
        <v xml:space="preserve"> </v>
      </c>
      <c r="AG88" s="7" t="str">
        <f>IF(AND(B88="4x300", AND(E88='club records'!$N$11, F88&lt;='club records'!$O$11)), "CR", " ")</f>
        <v xml:space="preserve"> </v>
      </c>
      <c r="AH88" s="7" t="str">
        <f>IF(AND(B88="4x400", OR(AND(E88='club records'!$N$12, F88&lt;='club records'!$O$12), AND(E88='club records'!$N$13, F88&lt;='club records'!$O$13), AND(E88='club records'!$N$14, F88&lt;='club records'!$O$14), AND(E88='club records'!$N$15, F88&lt;='club records'!$O$15))), "CR", " ")</f>
        <v xml:space="preserve"> </v>
      </c>
      <c r="AI88" s="7" t="str">
        <f>IF(AND(B88="pentathlon", OR(AND(E88='club records'!$N$21, F88&gt;='club records'!$O$21), AND(E88='club records'!$N$22, F88&gt;='club records'!$O$22),AND(E88='club records'!$N$23, F88&gt;='club records'!$O$23),AND(E88='club records'!$N$24, F88&gt;='club records'!$O$24))), "CR", " ")</f>
        <v xml:space="preserve"> </v>
      </c>
      <c r="AJ88" s="7" t="str">
        <f>IF(AND(B88="heptathlon", OR(AND(E88='club records'!$N$26, F88&gt;='club records'!$O$26), AND(E88='club records'!$N$27, F88&gt;='club records'!$O$27))), "CR", " ")</f>
        <v xml:space="preserve"> </v>
      </c>
    </row>
    <row r="89" spans="1:36" ht="14.5" x14ac:dyDescent="0.35">
      <c r="A89" s="1" t="str">
        <f>E89</f>
        <v>U17</v>
      </c>
      <c r="B89" s="2" t="s">
        <v>7</v>
      </c>
      <c r="C89" s="1" t="s">
        <v>114</v>
      </c>
      <c r="D89" s="1" t="s">
        <v>109</v>
      </c>
      <c r="E89" s="11" t="s">
        <v>14</v>
      </c>
      <c r="F89" s="13">
        <v>6.25</v>
      </c>
      <c r="G89" s="17">
        <v>43848</v>
      </c>
      <c r="H89" s="1" t="s">
        <v>316</v>
      </c>
      <c r="I89" s="1" t="s">
        <v>352</v>
      </c>
      <c r="J89" s="7" t="str">
        <f>IF(OR(K89="CR", L89="CR", M89="CR", N89="CR", O89="CR", P89="CR", Q89="CR", R89="CR", S89="CR", T89="CR",U89="CR", V89="CR", W89="CR", X89="CR", Y89="CR", Z89="CR", AA89="CR", AB89="CR", AC89="CR", AD89="CR", AE89="CR", AF89="CR", AG89="CR", AH89="CR", AI89="CR", AJ89="CR"), "***CLUB RECORD***", "")</f>
        <v>***CLUB RECORD***</v>
      </c>
      <c r="K89" s="7" t="str">
        <f>IF(AND(B89=60, OR(AND(E89='club records'!$B$6, F89&lt;='club records'!$C$6), AND(E89='club records'!$B$7, F89&lt;='club records'!$C$7), AND(E89='club records'!$B$8, F89&lt;='club records'!$C$8), AND(E89='club records'!$B$9, F89&lt;='club records'!$C$9), AND(E89='club records'!$B$10, F89&lt;='club records'!$C$10))), "CR", " ")</f>
        <v xml:space="preserve"> </v>
      </c>
      <c r="L89" s="7" t="str">
        <f>IF(AND(B89=200, OR(AND(E89='club records'!$B$11, F89&lt;='club records'!$C$11), AND(E89='club records'!$B$12, F89&lt;='club records'!$C$12), AND(E89='club records'!$B$13, F89&lt;='club records'!$C$13), AND(E89='club records'!$B$14, F89&lt;='club records'!$C$14), AND(E89='club records'!$B$15, F89&lt;='club records'!$C$15))), "CR", " ")</f>
        <v xml:space="preserve"> </v>
      </c>
      <c r="M89" s="7" t="str">
        <f>IF(AND(B89=300, OR(AND(E89='club records'!$B$5, F89&lt;='club records'!$C$5), AND(E89='club records'!$B$16, F89&lt;='club records'!$C$16), AND(E89='club records'!$B$17, F89&lt;='club records'!$C$17))), "CR", " ")</f>
        <v xml:space="preserve"> </v>
      </c>
      <c r="N89" s="7" t="str">
        <f>IF(AND(B89=400, OR(AND(E89='club records'!$B$18, F89&lt;='club records'!$C$18), AND(E89='club records'!$B$19, F89&lt;='club records'!$C$19), AND(E89='club records'!$B$20, F89&lt;='club records'!$C$20), AND(E89='club records'!$B$21, F89&lt;='club records'!$C$21))), "CR", " ")</f>
        <v xml:space="preserve"> </v>
      </c>
      <c r="O89" s="7" t="str">
        <f>IF(AND(B89=800, OR(AND(E89='club records'!$B$22, F89&lt;='club records'!$C$22), AND(E89='club records'!$B$23, F89&lt;='club records'!$C$23), AND(E89='club records'!$B$24, F89&lt;='club records'!$C$24), AND(E89='club records'!$B$25, F89&lt;='club records'!$C$25), AND(E89='club records'!$B$26, F89&lt;='club records'!$C$26))), "CR", " ")</f>
        <v xml:space="preserve"> </v>
      </c>
      <c r="P89" s="7" t="str">
        <f>IF(AND(B89=1000, OR(AND(E89='club records'!$B$27, F89&lt;='club records'!$C$27), AND(E89='club records'!$B$28, F89&lt;='club records'!$C$28))), "CR", " ")</f>
        <v xml:space="preserve"> </v>
      </c>
      <c r="Q89" s="7" t="str">
        <f>IF(AND(B89=1500, OR(AND(E89='club records'!$B$29, F89&lt;='club records'!$C$29), AND(E89='club records'!$B$30, F89&lt;='club records'!$C$30), AND(E89='club records'!$B$31, F89&lt;='club records'!$C$31), AND(E89='club records'!$B$32, F89&lt;='club records'!$C$32), AND(E89='club records'!$B$33, F89&lt;='club records'!$C$33))), "CR", " ")</f>
        <v xml:space="preserve"> </v>
      </c>
      <c r="R89" s="7" t="str">
        <f>IF(AND(B89="1600 (Mile)",OR(AND(E89='club records'!$B$34,F89&lt;='club records'!$C$34),AND(E89='club records'!$B$35,F89&lt;='club records'!$C$35),AND(E89='club records'!$B$36,F89&lt;='club records'!$C$36),AND(E89='club records'!$B$37,F89&lt;='club records'!$C$37))),"CR"," ")</f>
        <v xml:space="preserve"> </v>
      </c>
      <c r="S89" s="7" t="str">
        <f>IF(AND(B89=3000, OR(AND(E89='club records'!$B$38, F89&lt;='club records'!$C$38), AND(E89='club records'!$B$39, F89&lt;='club records'!$C$39), AND(E89='club records'!$B$40, F89&lt;='club records'!$C$40), AND(E89='club records'!$B$41, F89&lt;='club records'!$C$41))), "CR", " ")</f>
        <v xml:space="preserve"> </v>
      </c>
      <c r="T89" s="7" t="str">
        <f>IF(AND(B89=5000, OR(AND(E89='club records'!$B$42, F89&lt;='club records'!$C$42), AND(E89='club records'!$B$43, F89&lt;='club records'!$C$43))), "CR", " ")</f>
        <v xml:space="preserve"> </v>
      </c>
      <c r="U89" s="6" t="str">
        <f>IF(AND(B89=10000, OR(AND(E89='club records'!$B$44, F89&lt;='club records'!$C$44), AND(E89='club records'!$B$45, F89&lt;='club records'!$C$45))), "CR", " ")</f>
        <v xml:space="preserve"> </v>
      </c>
      <c r="V89" s="6" t="str">
        <f>IF(AND(B89="high jump", OR(AND(E89='club records'!$F$1, F89&gt;='club records'!$G$1), AND(E89='club records'!$F$2, F89&gt;='club records'!$G$2), AND(E89='club records'!$F$3, F89&gt;='club records'!$G$3), AND(E89='club records'!$F$4, F89&gt;='club records'!$G$4), AND(E89='club records'!$F$5, F89&gt;='club records'!$G$5))), "CR", " ")</f>
        <v xml:space="preserve"> </v>
      </c>
      <c r="W89" s="6" t="str">
        <f>IF(AND(B89="long jump", OR(AND(E89='club records'!$F$6, F89&gt;='club records'!$G$6), AND(E89='club records'!$F$7, F89&gt;='club records'!$G$7), AND(E89='club records'!$F$8, F89&gt;='club records'!$G$8), AND(E89='club records'!$F$9, F89&gt;='club records'!$G$9), AND(E89='club records'!$F$10, F89&gt;='club records'!$G$10))), "CR", " ")</f>
        <v>CR</v>
      </c>
      <c r="X89" s="6" t="str">
        <f>IF(AND(B89="triple jump", OR(AND(E89='club records'!$F$11, F89&gt;='club records'!$G$11), AND(E89='club records'!$F$12, F89&gt;='club records'!$G$12), AND(E89='club records'!$F$13, F89&gt;='club records'!$G$13), AND(E89='club records'!$F$14, F89&gt;='club records'!$G$14), AND(E89='club records'!$F$15, F89&gt;='club records'!$G$15))), "CR", " ")</f>
        <v xml:space="preserve"> </v>
      </c>
      <c r="Y89" s="6" t="str">
        <f>IF(AND(B89="pole vault", OR(AND(E89='club records'!$F$16, F89&gt;='club records'!$G$16), AND(E89='club records'!$F$17, F89&gt;='club records'!$G$17), AND(E89='club records'!$F$18, F89&gt;='club records'!$G$18), AND(E89='club records'!$F$19, F89&gt;='club records'!$G$19), AND(E89='club records'!$F$20, F89&gt;='club records'!$G$20))), "CR", " ")</f>
        <v xml:space="preserve"> </v>
      </c>
      <c r="Z89" s="6" t="str">
        <f>IF(AND(B89="shot 3", E89='club records'!$F$36, F89&gt;='club records'!$G$36), "CR", " ")</f>
        <v xml:space="preserve"> </v>
      </c>
      <c r="AA89" s="6" t="str">
        <f>IF(AND(B89="shot 4", E89='club records'!$F$37, F89&gt;='club records'!$G$37), "CR", " ")</f>
        <v xml:space="preserve"> </v>
      </c>
      <c r="AB89" s="6" t="str">
        <f>IF(AND(B89="shot 5", E89='club records'!$F$38, F89&gt;='club records'!$G$38), "CR", " ")</f>
        <v xml:space="preserve"> </v>
      </c>
      <c r="AC89" s="6" t="str">
        <f>IF(AND(B89="shot 6", E89='club records'!$F$39, F89&gt;='club records'!$G$39), "CR", " ")</f>
        <v xml:space="preserve"> </v>
      </c>
      <c r="AD89" s="6" t="str">
        <f>IF(AND(B89="shot 7.26", E89='club records'!$F$40, F89&gt;='club records'!$G$40), "CR", " ")</f>
        <v xml:space="preserve"> </v>
      </c>
      <c r="AE89" s="6" t="str">
        <f>IF(AND(B89="60H",OR(AND(E89='club records'!$J$1,F89&lt;='club records'!$K$1),AND(E89='club records'!$J$2,F89&lt;='club records'!$K$2),AND(E89='club records'!$J$3,F89&lt;='club records'!$K$3),AND(E89='club records'!$J$4,F89&lt;='club records'!$K$4),AND(E89='club records'!$J$5,F89&lt;='club records'!$K$5))),"CR"," ")</f>
        <v xml:space="preserve"> </v>
      </c>
      <c r="AF89" s="7" t="str">
        <f>IF(AND(B89="4x200", OR(AND(E89='club records'!$N$6, F89&lt;='club records'!$O$6), AND(E89='club records'!$N$7, F89&lt;='club records'!$O$7), AND(E89='club records'!$N$8, F89&lt;='club records'!$O$8), AND(E89='club records'!$N$9, F89&lt;='club records'!$O$9), AND(E89='club records'!$N$10, F89&lt;='club records'!$O$10))), "CR", " ")</f>
        <v xml:space="preserve"> </v>
      </c>
      <c r="AG89" s="7" t="str">
        <f>IF(AND(B89="4x300", AND(E89='club records'!$N$11, F89&lt;='club records'!$O$11)), "CR", " ")</f>
        <v xml:space="preserve"> </v>
      </c>
      <c r="AH89" s="7" t="str">
        <f>IF(AND(B89="4x400", OR(AND(E89='club records'!$N$12, F89&lt;='club records'!$O$12), AND(E89='club records'!$N$13, F89&lt;='club records'!$O$13), AND(E89='club records'!$N$14, F89&lt;='club records'!$O$14), AND(E89='club records'!$N$15, F89&lt;='club records'!$O$15))), "CR", " ")</f>
        <v xml:space="preserve"> </v>
      </c>
      <c r="AI89" s="7" t="str">
        <f>IF(AND(B89="pentathlon", OR(AND(E89='club records'!$N$21, F89&gt;='club records'!$O$21), AND(E89='club records'!$N$22, F89&gt;='club records'!$O$22),AND(E89='club records'!$N$23, F89&gt;='club records'!$O$23),AND(E89='club records'!$N$24, F89&gt;='club records'!$O$24))), "CR", " ")</f>
        <v xml:space="preserve"> </v>
      </c>
      <c r="AJ89" s="7" t="str">
        <f>IF(AND(B89="heptathlon", OR(AND(E89='club records'!$N$26, F89&gt;='club records'!$O$26), AND(E89='club records'!$N$27, F89&gt;='club records'!$O$27))), "CR", " ")</f>
        <v xml:space="preserve"> </v>
      </c>
    </row>
    <row r="90" spans="1:36" ht="14.5" x14ac:dyDescent="0.35">
      <c r="B90" s="2" t="s">
        <v>7</v>
      </c>
      <c r="C90" s="1" t="s">
        <v>51</v>
      </c>
      <c r="D90" s="1" t="s">
        <v>52</v>
      </c>
      <c r="E90" s="11" t="s">
        <v>10</v>
      </c>
      <c r="F90" s="13">
        <v>6.47</v>
      </c>
      <c r="G90" s="16" t="s">
        <v>341</v>
      </c>
      <c r="H90" s="1" t="s">
        <v>342</v>
      </c>
      <c r="I90" s="1" t="s">
        <v>343</v>
      </c>
    </row>
    <row r="91" spans="1:36" ht="14.5" x14ac:dyDescent="0.35">
      <c r="B91" s="2" t="s">
        <v>7</v>
      </c>
      <c r="C91" s="1" t="s">
        <v>41</v>
      </c>
      <c r="D91" s="1" t="s">
        <v>50</v>
      </c>
      <c r="E91" s="11" t="s">
        <v>12</v>
      </c>
      <c r="F91" s="13">
        <v>6.72</v>
      </c>
      <c r="G91" s="16" t="s">
        <v>341</v>
      </c>
      <c r="H91" s="1" t="s">
        <v>342</v>
      </c>
      <c r="I91" s="1" t="s">
        <v>343</v>
      </c>
    </row>
    <row r="92" spans="1:36" ht="14.5" x14ac:dyDescent="0.35">
      <c r="A92" s="1" t="str">
        <f>E92</f>
        <v>U20</v>
      </c>
      <c r="B92" s="2" t="s">
        <v>9</v>
      </c>
      <c r="C92" s="1" t="s">
        <v>76</v>
      </c>
      <c r="D92" s="1" t="s">
        <v>28</v>
      </c>
      <c r="E92" s="11" t="s">
        <v>12</v>
      </c>
      <c r="F92" s="13">
        <v>3.3</v>
      </c>
      <c r="G92" s="16">
        <v>43838</v>
      </c>
      <c r="H92" s="1" t="s">
        <v>338</v>
      </c>
      <c r="I92" s="1" t="s">
        <v>339</v>
      </c>
      <c r="J92" s="7" t="str">
        <f>IF(OR(K92="CR", L92="CR", M92="CR", N92="CR", O92="CR", P92="CR", Q92="CR", R92="CR", S92="CR", T92="CR",U92="CR", V92="CR", W92="CR", X92="CR", Y92="CR", Z92="CR", AA92="CR", AB92="CR", AC92="CR", AD92="CR", AE92="CR", AF92="CR", AG92="CR", AH92="CR", AI92="CR", AJ92="CR"), "***CLUB RECORD***", "")</f>
        <v>***CLUB RECORD***</v>
      </c>
      <c r="K92" s="7" t="str">
        <f>IF(AND(B92=60, OR(AND(E92='club records'!$B$6, F92&lt;='club records'!$C$6), AND(E92='club records'!$B$7, F92&lt;='club records'!$C$7), AND(E92='club records'!$B$8, F92&lt;='club records'!$C$8), AND(E92='club records'!$B$9, F92&lt;='club records'!$C$9), AND(E92='club records'!$B$10, F92&lt;='club records'!$C$10))), "CR", " ")</f>
        <v xml:space="preserve"> </v>
      </c>
      <c r="L92" s="7" t="str">
        <f>IF(AND(B92=200, OR(AND(E92='club records'!$B$11, F92&lt;='club records'!$C$11), AND(E92='club records'!$B$12, F92&lt;='club records'!$C$12), AND(E92='club records'!$B$13, F92&lt;='club records'!$C$13), AND(E92='club records'!$B$14, F92&lt;='club records'!$C$14), AND(E92='club records'!$B$15, F92&lt;='club records'!$C$15))), "CR", " ")</f>
        <v xml:space="preserve"> </v>
      </c>
      <c r="M92" s="7" t="str">
        <f>IF(AND(B92=300, OR(AND(E92='club records'!$B$5, F92&lt;='club records'!$C$5), AND(E92='club records'!$B$16, F92&lt;='club records'!$C$16), AND(E92='club records'!$B$17, F92&lt;='club records'!$C$17))), "CR", " ")</f>
        <v xml:space="preserve"> </v>
      </c>
      <c r="N92" s="7" t="str">
        <f>IF(AND(B92=400, OR(AND(E92='club records'!$B$18, F92&lt;='club records'!$C$18), AND(E92='club records'!$B$19, F92&lt;='club records'!$C$19), AND(E92='club records'!$B$20, F92&lt;='club records'!$C$20), AND(E92='club records'!$B$21, F92&lt;='club records'!$C$21))), "CR", " ")</f>
        <v xml:space="preserve"> </v>
      </c>
      <c r="O92" s="7" t="str">
        <f>IF(AND(B92=800, OR(AND(E92='club records'!$B$22, F92&lt;='club records'!$C$22), AND(E92='club records'!$B$23, F92&lt;='club records'!$C$23), AND(E92='club records'!$B$24, F92&lt;='club records'!$C$24), AND(E92='club records'!$B$25, F92&lt;='club records'!$C$25), AND(E92='club records'!$B$26, F92&lt;='club records'!$C$26))), "CR", " ")</f>
        <v xml:space="preserve"> </v>
      </c>
      <c r="P92" s="7" t="str">
        <f>IF(AND(B92=1000, OR(AND(E92='club records'!$B$27, F92&lt;='club records'!$C$27), AND(E92='club records'!$B$28, F92&lt;='club records'!$C$28))), "CR", " ")</f>
        <v xml:space="preserve"> </v>
      </c>
      <c r="Q92" s="7" t="str">
        <f>IF(AND(B92=1500, OR(AND(E92='club records'!$B$29, F92&lt;='club records'!$C$29), AND(E92='club records'!$B$30, F92&lt;='club records'!$C$30), AND(E92='club records'!$B$31, F92&lt;='club records'!$C$31), AND(E92='club records'!$B$32, F92&lt;='club records'!$C$32), AND(E92='club records'!$B$33, F92&lt;='club records'!$C$33))), "CR", " ")</f>
        <v xml:space="preserve"> </v>
      </c>
      <c r="R92" s="7" t="str">
        <f>IF(AND(B92="1600 (Mile)",OR(AND(E92='club records'!$B$34,F92&lt;='club records'!$C$34),AND(E92='club records'!$B$35,F92&lt;='club records'!$C$35),AND(E92='club records'!$B$36,F92&lt;='club records'!$C$36),AND(E92='club records'!$B$37,F92&lt;='club records'!$C$37))),"CR"," ")</f>
        <v xml:space="preserve"> </v>
      </c>
      <c r="S92" s="7" t="str">
        <f>IF(AND(B92=3000, OR(AND(E92='club records'!$B$38, F92&lt;='club records'!$C$38), AND(E92='club records'!$B$39, F92&lt;='club records'!$C$39), AND(E92='club records'!$B$40, F92&lt;='club records'!$C$40), AND(E92='club records'!$B$41, F92&lt;='club records'!$C$41))), "CR", " ")</f>
        <v xml:space="preserve"> </v>
      </c>
      <c r="T92" s="7" t="str">
        <f>IF(AND(B92=5000, OR(AND(E92='club records'!$B$42, F92&lt;='club records'!$C$42), AND(E92='club records'!$B$43, F92&lt;='club records'!$C$43))), "CR", " ")</f>
        <v xml:space="preserve"> </v>
      </c>
      <c r="U92" s="6" t="str">
        <f>IF(AND(B92=10000, OR(AND(E92='club records'!$B$44, F92&lt;='club records'!$C$44), AND(E92='club records'!$B$45, F92&lt;='club records'!$C$45))), "CR", " ")</f>
        <v xml:space="preserve"> </v>
      </c>
      <c r="V92" s="6" t="str">
        <f>IF(AND(B92="high jump", OR(AND(E92='club records'!$F$1, F92&gt;='club records'!$G$1), AND(E92='club records'!$F$2, F92&gt;='club records'!$G$2), AND(E92='club records'!$F$3, F92&gt;='club records'!$G$3), AND(E92='club records'!$F$4, F92&gt;='club records'!$G$4), AND(E92='club records'!$F$5, F92&gt;='club records'!$G$5))), "CR", " ")</f>
        <v xml:space="preserve"> </v>
      </c>
      <c r="W92" s="6" t="str">
        <f>IF(AND(B92="long jump", OR(AND(E92='club records'!$F$6, F92&gt;='club records'!$G$6), AND(E92='club records'!$F$7, F92&gt;='club records'!$G$7), AND(E92='club records'!$F$8, F92&gt;='club records'!$G$8), AND(E92='club records'!$F$9, F92&gt;='club records'!$G$9), AND(E92='club records'!$F$10, F92&gt;='club records'!$G$10))), "CR", " ")</f>
        <v xml:space="preserve"> </v>
      </c>
      <c r="X92" s="6" t="str">
        <f>IF(AND(B92="triple jump", OR(AND(E92='club records'!$F$11, F92&gt;='club records'!$G$11), AND(E92='club records'!$F$12, F92&gt;='club records'!$G$12), AND(E92='club records'!$F$13, F92&gt;='club records'!$G$13), AND(E92='club records'!$F$14, F92&gt;='club records'!$G$14), AND(E92='club records'!$F$15, F92&gt;='club records'!$G$15))), "CR", " ")</f>
        <v xml:space="preserve"> </v>
      </c>
      <c r="Y92" s="6" t="str">
        <f>IF(AND(B92="pole vault", OR(AND(E92='club records'!$F$16, F92&gt;='club records'!$G$16), AND(E92='club records'!$F$17, F92&gt;='club records'!$G$17), AND(E92='club records'!$F$18, F92&gt;='club records'!$G$18), AND(E92='club records'!$F$19, F92&gt;='club records'!$G$19), AND(E92='club records'!$F$20, F92&gt;='club records'!$G$20))), "CR", " ")</f>
        <v>CR</v>
      </c>
      <c r="Z92" s="6" t="str">
        <f>IF(AND(B92="shot 3", E92='club records'!$F$36, F92&gt;='club records'!$G$36), "CR", " ")</f>
        <v xml:space="preserve"> </v>
      </c>
      <c r="AA92" s="6" t="str">
        <f>IF(AND(B92="shot 4", E92='club records'!$F$37, F92&gt;='club records'!$G$37), "CR", " ")</f>
        <v xml:space="preserve"> </v>
      </c>
      <c r="AB92" s="6" t="str">
        <f>IF(AND(B92="shot 5", E92='club records'!$F$38, F92&gt;='club records'!$G$38), "CR", " ")</f>
        <v xml:space="preserve"> </v>
      </c>
      <c r="AC92" s="6" t="str">
        <f>IF(AND(B92="shot 6", E92='club records'!$F$39, F92&gt;='club records'!$G$39), "CR", " ")</f>
        <v xml:space="preserve"> </v>
      </c>
      <c r="AD92" s="6" t="str">
        <f>IF(AND(B92="shot 7.26", E92='club records'!$F$40, F92&gt;='club records'!$G$40), "CR", " ")</f>
        <v xml:space="preserve"> </v>
      </c>
      <c r="AE92" s="6" t="str">
        <f>IF(AND(B92="60H",OR(AND(E92='club records'!$J$1,F92&lt;='club records'!$K$1),AND(E92='club records'!$J$2,F92&lt;='club records'!$K$2),AND(E92='club records'!$J$3,F92&lt;='club records'!$K$3),AND(E92='club records'!$J$4,F92&lt;='club records'!$K$4),AND(E92='club records'!$J$5,F92&lt;='club records'!$K$5))),"CR"," ")</f>
        <v xml:space="preserve"> </v>
      </c>
      <c r="AF92" s="7" t="str">
        <f>IF(AND(B92="4x200", OR(AND(E92='club records'!$N$6, F92&lt;='club records'!$O$6), AND(E92='club records'!$N$7, F92&lt;='club records'!$O$7), AND(E92='club records'!$N$8, F92&lt;='club records'!$O$8), AND(E92='club records'!$N$9, F92&lt;='club records'!$O$9), AND(E92='club records'!$N$10, F92&lt;='club records'!$O$10))), "CR", " ")</f>
        <v xml:space="preserve"> </v>
      </c>
      <c r="AG92" s="7" t="str">
        <f>IF(AND(B92="4x300", AND(E92='club records'!$N$11, F92&lt;='club records'!$O$11)), "CR", " ")</f>
        <v xml:space="preserve"> </v>
      </c>
      <c r="AH92" s="7" t="str">
        <f>IF(AND(B92="4x400", OR(AND(E92='club records'!$N$12, F92&lt;='club records'!$O$12), AND(E92='club records'!$N$13, F92&lt;='club records'!$O$13), AND(E92='club records'!$N$14, F92&lt;='club records'!$O$14), AND(E92='club records'!$N$15, F92&lt;='club records'!$O$15))), "CR", " ")</f>
        <v xml:space="preserve"> </v>
      </c>
      <c r="AI92" s="7" t="str">
        <f>IF(AND(B92="pentathlon", OR(AND(E92='club records'!$N$21, F92&gt;='club records'!$O$21), AND(E92='club records'!$N$22, F92&gt;='club records'!$O$22),AND(E92='club records'!$N$23, F92&gt;='club records'!$O$23),AND(E92='club records'!$N$24, F92&gt;='club records'!$O$24))), "CR", " ")</f>
        <v xml:space="preserve"> </v>
      </c>
      <c r="AJ92" s="7" t="str">
        <f>IF(AND(B92="heptathlon", OR(AND(E92='club records'!$N$26, F92&gt;='club records'!$O$26), AND(E92='club records'!$N$27, F92&gt;='club records'!$O$27))), "CR", " ")</f>
        <v xml:space="preserve"> </v>
      </c>
    </row>
    <row r="93" spans="1:36" ht="14.5" x14ac:dyDescent="0.35">
      <c r="B93" s="2" t="s">
        <v>9</v>
      </c>
      <c r="C93" s="1" t="s">
        <v>51</v>
      </c>
      <c r="D93" s="1" t="s">
        <v>52</v>
      </c>
      <c r="E93" s="11" t="s">
        <v>10</v>
      </c>
      <c r="F93" s="13">
        <v>3.93</v>
      </c>
      <c r="G93" s="16" t="s">
        <v>341</v>
      </c>
      <c r="H93" s="1" t="s">
        <v>342</v>
      </c>
      <c r="I93" s="1" t="s">
        <v>343</v>
      </c>
    </row>
    <row r="94" spans="1:36" ht="14.5" x14ac:dyDescent="0.35">
      <c r="B94" s="2" t="s">
        <v>9</v>
      </c>
      <c r="C94" s="1" t="s">
        <v>41</v>
      </c>
      <c r="D94" s="1" t="s">
        <v>50</v>
      </c>
      <c r="E94" s="11" t="s">
        <v>12</v>
      </c>
      <c r="F94" s="13">
        <v>4.33</v>
      </c>
      <c r="G94" s="16" t="s">
        <v>341</v>
      </c>
      <c r="H94" s="1" t="s">
        <v>342</v>
      </c>
      <c r="I94" s="1" t="s">
        <v>343</v>
      </c>
    </row>
    <row r="95" spans="1:36" ht="14.5" x14ac:dyDescent="0.35">
      <c r="A95" s="1" t="str">
        <f>E95</f>
        <v>U13</v>
      </c>
      <c r="B95" s="2" t="s">
        <v>29</v>
      </c>
      <c r="C95" s="1" t="s">
        <v>318</v>
      </c>
      <c r="D95" s="1" t="s">
        <v>3</v>
      </c>
      <c r="E95" s="11" t="s">
        <v>13</v>
      </c>
      <c r="F95" s="13">
        <v>6.72</v>
      </c>
      <c r="G95" s="16">
        <v>43842</v>
      </c>
      <c r="H95" s="1" t="s">
        <v>316</v>
      </c>
      <c r="I95" s="1" t="s">
        <v>361</v>
      </c>
      <c r="J95" s="7" t="str">
        <f>IF(OR(K95="CR", L95="CR", M95="CR", N95="CR", O95="CR", P95="CR", Q95="CR", R95="CR", S95="CR", T95="CR",U95="CR", V95="CR", W95="CR", X95="CR", Y95="CR", Z95="CR", AA95="CR", AB95="CR", AC95="CR", AD95="CR", AE95="CR", AF95="CR", AG95="CR", AH95="CR", AI95="CR", AJ95="CR"), "***CLUB RECORD***", "")</f>
        <v>***CLUB RECORD***</v>
      </c>
      <c r="K95" s="7" t="str">
        <f>IF(AND(B95=60, OR(AND(E95='club records'!$B$6, F95&lt;='club records'!$C$6), AND(E95='club records'!$B$7, F95&lt;='club records'!$C$7), AND(E95='club records'!$B$8, F95&lt;='club records'!$C$8), AND(E95='club records'!$B$9, F95&lt;='club records'!$C$9), AND(E95='club records'!$B$10, F95&lt;='club records'!$C$10))), "CR", " ")</f>
        <v xml:space="preserve"> </v>
      </c>
      <c r="L95" s="7" t="str">
        <f>IF(AND(B95=200, OR(AND(E95='club records'!$B$11, F95&lt;='club records'!$C$11), AND(E95='club records'!$B$12, F95&lt;='club records'!$C$12), AND(E95='club records'!$B$13, F95&lt;='club records'!$C$13), AND(E95='club records'!$B$14, F95&lt;='club records'!$C$14), AND(E95='club records'!$B$15, F95&lt;='club records'!$C$15))), "CR", " ")</f>
        <v xml:space="preserve"> </v>
      </c>
      <c r="M95" s="7" t="str">
        <f>IF(AND(B95=300, OR(AND(E95='club records'!$B$5, F95&lt;='club records'!$C$5), AND(E95='club records'!$B$16, F95&lt;='club records'!$C$16), AND(E95='club records'!$B$17, F95&lt;='club records'!$C$17))), "CR", " ")</f>
        <v xml:space="preserve"> </v>
      </c>
      <c r="N95" s="7" t="str">
        <f>IF(AND(B95=400, OR(AND(E95='club records'!$B$18, F95&lt;='club records'!$C$18), AND(E95='club records'!$B$19, F95&lt;='club records'!$C$19), AND(E95='club records'!$B$20, F95&lt;='club records'!$C$20), AND(E95='club records'!$B$21, F95&lt;='club records'!$C$21))), "CR", " ")</f>
        <v xml:space="preserve"> </v>
      </c>
      <c r="O95" s="7" t="str">
        <f>IF(AND(B95=800, OR(AND(E95='club records'!$B$22, F95&lt;='club records'!$C$22), AND(E95='club records'!$B$23, F95&lt;='club records'!$C$23), AND(E95='club records'!$B$24, F95&lt;='club records'!$C$24), AND(E95='club records'!$B$25, F95&lt;='club records'!$C$25), AND(E95='club records'!$B$26, F95&lt;='club records'!$C$26))), "CR", " ")</f>
        <v xml:space="preserve"> </v>
      </c>
      <c r="P95" s="7" t="str">
        <f>IF(AND(B95=1000, OR(AND(E95='club records'!$B$27, F95&lt;='club records'!$C$27), AND(E95='club records'!$B$28, F95&lt;='club records'!$C$28))), "CR", " ")</f>
        <v xml:space="preserve"> </v>
      </c>
      <c r="Q95" s="7" t="str">
        <f>IF(AND(B95=1500, OR(AND(E95='club records'!$B$29, F95&lt;='club records'!$C$29), AND(E95='club records'!$B$30, F95&lt;='club records'!$C$30), AND(E95='club records'!$B$31, F95&lt;='club records'!$C$31), AND(E95='club records'!$B$32, F95&lt;='club records'!$C$32), AND(E95='club records'!$B$33, F95&lt;='club records'!$C$33))), "CR", " ")</f>
        <v xml:space="preserve"> </v>
      </c>
      <c r="R95" s="7" t="str">
        <f>IF(AND(B95="1600 (Mile)",OR(AND(E95='club records'!$B$34,F95&lt;='club records'!$C$34),AND(E95='club records'!$B$35,F95&lt;='club records'!$C$35),AND(E95='club records'!$B$36,F95&lt;='club records'!$C$36),AND(E95='club records'!$B$37,F95&lt;='club records'!$C$37))),"CR"," ")</f>
        <v xml:space="preserve"> </v>
      </c>
      <c r="S95" s="7" t="str">
        <f>IF(AND(B95=3000, OR(AND(E95='club records'!$B$38, F95&lt;='club records'!$C$38), AND(E95='club records'!$B$39, F95&lt;='club records'!$C$39), AND(E95='club records'!$B$40, F95&lt;='club records'!$C$40), AND(E95='club records'!$B$41, F95&lt;='club records'!$C$41))), "CR", " ")</f>
        <v xml:space="preserve"> </v>
      </c>
      <c r="T95" s="7" t="str">
        <f>IF(AND(B95=5000, OR(AND(E95='club records'!$B$42, F95&lt;='club records'!$C$42), AND(E95='club records'!$B$43, F95&lt;='club records'!$C$43))), "CR", " ")</f>
        <v xml:space="preserve"> </v>
      </c>
      <c r="U95" s="6" t="str">
        <f>IF(AND(B95=10000, OR(AND(E95='club records'!$B$44, F95&lt;='club records'!$C$44), AND(E95='club records'!$B$45, F95&lt;='club records'!$C$45))), "CR", " ")</f>
        <v xml:space="preserve"> </v>
      </c>
      <c r="V95" s="6" t="str">
        <f>IF(AND(B95="high jump", OR(AND(E95='club records'!$F$1, F95&gt;='club records'!$G$1), AND(E95='club records'!$F$2, F95&gt;='club records'!$G$2), AND(E95='club records'!$F$3, F95&gt;='club records'!$G$3), AND(E95='club records'!$F$4, F95&gt;='club records'!$G$4), AND(E95='club records'!$F$5, F95&gt;='club records'!$G$5))), "CR", " ")</f>
        <v xml:space="preserve"> </v>
      </c>
      <c r="W95" s="6" t="str">
        <f>IF(AND(B95="long jump", OR(AND(E95='club records'!$F$6, F95&gt;='club records'!$G$6), AND(E95='club records'!$F$7, F95&gt;='club records'!$G$7), AND(E95='club records'!$F$8, F95&gt;='club records'!$G$8), AND(E95='club records'!$F$9, F95&gt;='club records'!$G$9), AND(E95='club records'!$F$10, F95&gt;='club records'!$G$10))), "CR", " ")</f>
        <v xml:space="preserve"> </v>
      </c>
      <c r="X95" s="6" t="str">
        <f>IF(AND(B95="triple jump", OR(AND(E95='club records'!$F$11, F95&gt;='club records'!$G$11), AND(E95='club records'!$F$12, F95&gt;='club records'!$G$12), AND(E95='club records'!$F$13, F95&gt;='club records'!$G$13), AND(E95='club records'!$F$14, F95&gt;='club records'!$G$14), AND(E95='club records'!$F$15, F95&gt;='club records'!$G$15))), "CR", " ")</f>
        <v xml:space="preserve"> </v>
      </c>
      <c r="Y95" s="6" t="str">
        <f>IF(AND(B95="pole vault", OR(AND(E95='club records'!$F$16, F95&gt;='club records'!$G$16), AND(E95='club records'!$F$17, F95&gt;='club records'!$G$17), AND(E95='club records'!$F$18, F95&gt;='club records'!$G$18), AND(E95='club records'!$F$19, F95&gt;='club records'!$G$19), AND(E95='club records'!$F$20, F95&gt;='club records'!$G$20))), "CR", " ")</f>
        <v xml:space="preserve"> </v>
      </c>
      <c r="Z95" s="6" t="str">
        <f>IF(AND(B95="shot 3", E95='club records'!$F$36, F95&gt;='club records'!$G$36), "CR", " ")</f>
        <v>CR</v>
      </c>
      <c r="AA95" s="6" t="str">
        <f>IF(AND(B95="shot 4", E95='club records'!$F$37, F95&gt;='club records'!$G$37), "CR", " ")</f>
        <v xml:space="preserve"> </v>
      </c>
      <c r="AB95" s="6" t="str">
        <f>IF(AND(B95="shot 5", E95='club records'!$F$38, F95&gt;='club records'!$G$38), "CR", " ")</f>
        <v xml:space="preserve"> </v>
      </c>
      <c r="AC95" s="6" t="str">
        <f>IF(AND(B95="shot 6", E95='club records'!$F$39, F95&gt;='club records'!$G$39), "CR", " ")</f>
        <v xml:space="preserve"> </v>
      </c>
      <c r="AD95" s="6" t="str">
        <f>IF(AND(B95="shot 7.26", E95='club records'!$F$40, F95&gt;='club records'!$G$40), "CR", " ")</f>
        <v xml:space="preserve"> </v>
      </c>
      <c r="AE95" s="6" t="str">
        <f>IF(AND(B95="60H",OR(AND(E95='club records'!$J$1,F95&lt;='club records'!$K$1),AND(E95='club records'!$J$2,F95&lt;='club records'!$K$2),AND(E95='club records'!$J$3,F95&lt;='club records'!$K$3),AND(E95='club records'!$J$4,F95&lt;='club records'!$K$4),AND(E95='club records'!$J$5,F95&lt;='club records'!$K$5))),"CR"," ")</f>
        <v xml:space="preserve"> </v>
      </c>
      <c r="AF95" s="7" t="str">
        <f>IF(AND(B95="4x200", OR(AND(E95='club records'!$N$6, F95&lt;='club records'!$O$6), AND(E95='club records'!$N$7, F95&lt;='club records'!$O$7), AND(E95='club records'!$N$8, F95&lt;='club records'!$O$8), AND(E95='club records'!$N$9, F95&lt;='club records'!$O$9), AND(E95='club records'!$N$10, F95&lt;='club records'!$O$10))), "CR", " ")</f>
        <v xml:space="preserve"> </v>
      </c>
      <c r="AG95" s="7" t="str">
        <f>IF(AND(B95="4x300", AND(E95='club records'!$N$11, F95&lt;='club records'!$O$11)), "CR", " ")</f>
        <v xml:space="preserve"> </v>
      </c>
      <c r="AH95" s="7" t="str">
        <f>IF(AND(B95="4x400", OR(AND(E95='club records'!$N$12, F95&lt;='club records'!$O$12), AND(E95='club records'!$N$13, F95&lt;='club records'!$O$13), AND(E95='club records'!$N$14, F95&lt;='club records'!$O$14), AND(E95='club records'!$N$15, F95&lt;='club records'!$O$15))), "CR", " ")</f>
        <v xml:space="preserve"> </v>
      </c>
      <c r="AI95" s="7" t="str">
        <f>IF(AND(B95="pentathlon", OR(AND(E95='club records'!$N$21, F95&gt;='club records'!$O$21), AND(E95='club records'!$N$22, F95&gt;='club records'!$O$22),AND(E95='club records'!$N$23, F95&gt;='club records'!$O$23),AND(E95='club records'!$N$24, F95&gt;='club records'!$O$24))), "CR", " ")</f>
        <v xml:space="preserve"> </v>
      </c>
      <c r="AJ95" s="7" t="str">
        <f>IF(AND(B95="heptathlon", OR(AND(E95='club records'!$N$26, F95&gt;='club records'!$O$26), AND(E95='club records'!$N$27, F95&gt;='club records'!$O$27))), "CR", " ")</f>
        <v xml:space="preserve"> </v>
      </c>
    </row>
    <row r="96" spans="1:36" ht="14.5" x14ac:dyDescent="0.35">
      <c r="A96" s="1" t="str">
        <f>E96</f>
        <v>U15</v>
      </c>
      <c r="B96" s="2" t="s">
        <v>30</v>
      </c>
      <c r="C96" s="1" t="s">
        <v>174</v>
      </c>
      <c r="D96" s="1" t="s">
        <v>175</v>
      </c>
      <c r="E96" s="11" t="s">
        <v>11</v>
      </c>
      <c r="F96" s="13">
        <v>5.84</v>
      </c>
      <c r="G96" s="16">
        <v>43800</v>
      </c>
      <c r="H96" s="1" t="s">
        <v>316</v>
      </c>
      <c r="I96" s="1" t="s">
        <v>328</v>
      </c>
      <c r="J96" s="7" t="str">
        <f>IF(OR(K96="CR", L96="CR", M96="CR", N96="CR", O96="CR", P96="CR", Q96="CR", R96="CR", S96="CR", T96="CR",U96="CR", V96="CR", W96="CR", X96="CR", Y96="CR", Z96="CR", AA96="CR", AB96="CR", AC96="CR", AD96="CR", AE96="CR", AF96="CR", AG96="CR", AH96="CR", AI96="CR", AJ96="CR"), "***CLUB RECORD***", "")</f>
        <v>***CLUB RECORD***</v>
      </c>
      <c r="K96" s="7" t="str">
        <f>IF(AND(B96=60, OR(AND(E96='club records'!$B$6, F96&lt;='club records'!$C$6), AND(E96='club records'!$B$7, F96&lt;='club records'!$C$7), AND(E96='club records'!$B$8, F96&lt;='club records'!$C$8), AND(E96='club records'!$B$9, F96&lt;='club records'!$C$9), AND(E96='club records'!$B$10, F96&lt;='club records'!$C$10))), "CR", " ")</f>
        <v xml:space="preserve"> </v>
      </c>
      <c r="L96" s="7" t="str">
        <f>IF(AND(B96=200, OR(AND(E96='club records'!$B$11, F96&lt;='club records'!$C$11), AND(E96='club records'!$B$12, F96&lt;='club records'!$C$12), AND(E96='club records'!$B$13, F96&lt;='club records'!$C$13), AND(E96='club records'!$B$14, F96&lt;='club records'!$C$14), AND(E96='club records'!$B$15, F96&lt;='club records'!$C$15))), "CR", " ")</f>
        <v xml:space="preserve"> </v>
      </c>
      <c r="M96" s="7" t="str">
        <f>IF(AND(B96=300, OR(AND(E96='club records'!$B$5, F96&lt;='club records'!$C$5), AND(E96='club records'!$B$16, F96&lt;='club records'!$C$16), AND(E96='club records'!$B$17, F96&lt;='club records'!$C$17))), "CR", " ")</f>
        <v xml:space="preserve"> </v>
      </c>
      <c r="N96" s="7" t="str">
        <f>IF(AND(B96=400, OR(AND(E96='club records'!$B$18, F96&lt;='club records'!$C$18), AND(E96='club records'!$B$19, F96&lt;='club records'!$C$19), AND(E96='club records'!$B$20, F96&lt;='club records'!$C$20), AND(E96='club records'!$B$21, F96&lt;='club records'!$C$21))), "CR", " ")</f>
        <v xml:space="preserve"> </v>
      </c>
      <c r="O96" s="7" t="str">
        <f>IF(AND(B96=800, OR(AND(E96='club records'!$B$22, F96&lt;='club records'!$C$22), AND(E96='club records'!$B$23, F96&lt;='club records'!$C$23), AND(E96='club records'!$B$24, F96&lt;='club records'!$C$24), AND(E96='club records'!$B$25, F96&lt;='club records'!$C$25), AND(E96='club records'!$B$26, F96&lt;='club records'!$C$26))), "CR", " ")</f>
        <v xml:space="preserve"> </v>
      </c>
      <c r="P96" s="7" t="str">
        <f>IF(AND(B96=1000, OR(AND(E96='club records'!$B$27, F96&lt;='club records'!$C$27), AND(E96='club records'!$B$28, F96&lt;='club records'!$C$28))), "CR", " ")</f>
        <v xml:space="preserve"> </v>
      </c>
      <c r="Q96" s="7" t="str">
        <f>IF(AND(B96=1500, OR(AND(E96='club records'!$B$29, F96&lt;='club records'!$C$29), AND(E96='club records'!$B$30, F96&lt;='club records'!$C$30), AND(E96='club records'!$B$31, F96&lt;='club records'!$C$31), AND(E96='club records'!$B$32, F96&lt;='club records'!$C$32), AND(E96='club records'!$B$33, F96&lt;='club records'!$C$33))), "CR", " ")</f>
        <v xml:space="preserve"> </v>
      </c>
      <c r="R96" s="7" t="str">
        <f>IF(AND(B96="1600 (Mile)",OR(AND(E96='club records'!$B$34,F96&lt;='club records'!$C$34),AND(E96='club records'!$B$35,F96&lt;='club records'!$C$35),AND(E96='club records'!$B$36,F96&lt;='club records'!$C$36),AND(E96='club records'!$B$37,F96&lt;='club records'!$C$37))),"CR"," ")</f>
        <v xml:space="preserve"> </v>
      </c>
      <c r="S96" s="7" t="str">
        <f>IF(AND(B96=3000, OR(AND(E96='club records'!$B$38, F96&lt;='club records'!$C$38), AND(E96='club records'!$B$39, F96&lt;='club records'!$C$39), AND(E96='club records'!$B$40, F96&lt;='club records'!$C$40), AND(E96='club records'!$B$41, F96&lt;='club records'!$C$41))), "CR", " ")</f>
        <v xml:space="preserve"> </v>
      </c>
      <c r="T96" s="7" t="str">
        <f>IF(AND(B96=5000, OR(AND(E96='club records'!$B$42, F96&lt;='club records'!$C$42), AND(E96='club records'!$B$43, F96&lt;='club records'!$C$43))), "CR", " ")</f>
        <v xml:space="preserve"> </v>
      </c>
      <c r="U96" s="6" t="str">
        <f>IF(AND(B96=10000, OR(AND(E96='club records'!$B$44, F96&lt;='club records'!$C$44), AND(E96='club records'!$B$45, F96&lt;='club records'!$C$45))), "CR", " ")</f>
        <v xml:space="preserve"> </v>
      </c>
      <c r="V96" s="6" t="str">
        <f>IF(AND(B96="high jump", OR(AND(E96='club records'!$F$1, F96&gt;='club records'!$G$1), AND(E96='club records'!$F$2, F96&gt;='club records'!$G$2), AND(E96='club records'!$F$3, F96&gt;='club records'!$G$3), AND(E96='club records'!$F$4, F96&gt;='club records'!$G$4), AND(E96='club records'!$F$5, F96&gt;='club records'!$G$5))), "CR", " ")</f>
        <v xml:space="preserve"> </v>
      </c>
      <c r="W96" s="6" t="str">
        <f>IF(AND(B96="long jump", OR(AND(E96='club records'!$F$6, F96&gt;='club records'!$G$6), AND(E96='club records'!$F$7, F96&gt;='club records'!$G$7), AND(E96='club records'!$F$8, F96&gt;='club records'!$G$8), AND(E96='club records'!$F$9, F96&gt;='club records'!$G$9), AND(E96='club records'!$F$10, F96&gt;='club records'!$G$10))), "CR", " ")</f>
        <v xml:space="preserve"> </v>
      </c>
      <c r="X96" s="6" t="str">
        <f>IF(AND(B96="triple jump", OR(AND(E96='club records'!$F$11, F96&gt;='club records'!$G$11), AND(E96='club records'!$F$12, F96&gt;='club records'!$G$12), AND(E96='club records'!$F$13, F96&gt;='club records'!$G$13), AND(E96='club records'!$F$14, F96&gt;='club records'!$G$14), AND(E96='club records'!$F$15, F96&gt;='club records'!$G$15))), "CR", " ")</f>
        <v xml:space="preserve"> </v>
      </c>
      <c r="Y96" s="6" t="str">
        <f>IF(AND(B96="pole vault", OR(AND(E96='club records'!$F$16, F96&gt;='club records'!$G$16), AND(E96='club records'!$F$17, F96&gt;='club records'!$G$17), AND(E96='club records'!$F$18, F96&gt;='club records'!$G$18), AND(E96='club records'!$F$19, F96&gt;='club records'!$G$19), AND(E96='club records'!$F$20, F96&gt;='club records'!$G$20))), "CR", " ")</f>
        <v xml:space="preserve"> </v>
      </c>
      <c r="Z96" s="6" t="str">
        <f>IF(AND(B96="shot 3", E96='club records'!$F$36, F96&gt;='club records'!$G$36), "CR", " ")</f>
        <v xml:space="preserve"> </v>
      </c>
      <c r="AA96" s="6" t="str">
        <f>IF(AND(B96="shot 4", E96='club records'!$F$37, F96&gt;='club records'!$G$37), "CR", " ")</f>
        <v>CR</v>
      </c>
      <c r="AB96" s="6" t="str">
        <f>IF(AND(B96="shot 5", E96='club records'!$F$38, F96&gt;='club records'!$G$38), "CR", " ")</f>
        <v xml:space="preserve"> </v>
      </c>
      <c r="AC96" s="6" t="str">
        <f>IF(AND(B96="shot 6", E96='club records'!$F$39, F96&gt;='club records'!$G$39), "CR", " ")</f>
        <v xml:space="preserve"> </v>
      </c>
      <c r="AD96" s="6" t="str">
        <f>IF(AND(B96="shot 7.26", E96='club records'!$F$40, F96&gt;='club records'!$G$40), "CR", " ")</f>
        <v xml:space="preserve"> </v>
      </c>
      <c r="AE96" s="6" t="str">
        <f>IF(AND(B96="60H",OR(AND(E96='club records'!$J$1,F96&lt;='club records'!$K$1),AND(E96='club records'!$J$2,F96&lt;='club records'!$K$2),AND(E96='club records'!$J$3,F96&lt;='club records'!$K$3),AND(E96='club records'!$J$4,F96&lt;='club records'!$K$4),AND(E96='club records'!$J$5,F96&lt;='club records'!$K$5))),"CR"," ")</f>
        <v xml:space="preserve"> </v>
      </c>
      <c r="AF96" s="7" t="str">
        <f>IF(AND(B96="4x200", OR(AND(E96='club records'!$N$6, F96&lt;='club records'!$O$6), AND(E96='club records'!$N$7, F96&lt;='club records'!$O$7), AND(E96='club records'!$N$8, F96&lt;='club records'!$O$8), AND(E96='club records'!$N$9, F96&lt;='club records'!$O$9), AND(E96='club records'!$N$10, F96&lt;='club records'!$O$10))), "CR", " ")</f>
        <v xml:space="preserve"> </v>
      </c>
      <c r="AG96" s="7" t="str">
        <f>IF(AND(B96="4x300", AND(E96='club records'!$N$11, F96&lt;='club records'!$O$11)), "CR", " ")</f>
        <v xml:space="preserve"> </v>
      </c>
      <c r="AH96" s="7" t="str">
        <f>IF(AND(B96="4x400", OR(AND(E96='club records'!$N$12, F96&lt;='club records'!$O$12), AND(E96='club records'!$N$13, F96&lt;='club records'!$O$13), AND(E96='club records'!$N$14, F96&lt;='club records'!$O$14), AND(E96='club records'!$N$15, F96&lt;='club records'!$O$15))), "CR", " ")</f>
        <v xml:space="preserve"> </v>
      </c>
      <c r="AI96" s="7" t="str">
        <f>IF(AND(B96="pentathlon", OR(AND(E96='club records'!$N$21, F96&gt;='club records'!$O$21), AND(E96='club records'!$N$22, F96&gt;='club records'!$O$22),AND(E96='club records'!$N$23, F96&gt;='club records'!$O$23),AND(E96='club records'!$N$24, F96&gt;='club records'!$O$24))), "CR", " ")</f>
        <v xml:space="preserve"> </v>
      </c>
      <c r="AJ96" s="7" t="str">
        <f>IF(AND(B96="heptathlon", OR(AND(E96='club records'!$N$26, F96&gt;='club records'!$O$26), AND(E96='club records'!$N$27, F96&gt;='club records'!$O$27))), "CR", " ")</f>
        <v xml:space="preserve"> </v>
      </c>
    </row>
    <row r="97" spans="1:36" ht="14.5" x14ac:dyDescent="0.35">
      <c r="A97" s="1" t="str">
        <f>E97</f>
        <v>U15</v>
      </c>
      <c r="B97" s="2" t="s">
        <v>30</v>
      </c>
      <c r="C97" s="1" t="s">
        <v>273</v>
      </c>
      <c r="D97" s="1" t="s">
        <v>274</v>
      </c>
      <c r="E97" s="11" t="s">
        <v>11</v>
      </c>
      <c r="F97" s="13">
        <v>8.7100000000000009</v>
      </c>
      <c r="G97" s="16">
        <v>43765</v>
      </c>
      <c r="H97" s="1" t="s">
        <v>316</v>
      </c>
      <c r="I97" s="1" t="s">
        <v>317</v>
      </c>
      <c r="J97" s="7" t="str">
        <f>IF(OR(K97="CR", L97="CR", M97="CR", N97="CR", O97="CR", P97="CR", Q97="CR", R97="CR", S97="CR", T97="CR",U97="CR", V97="CR", W97="CR", X97="CR", Y97="CR", Z97="CR", AA97="CR", AB97="CR", AC97="CR", AD97="CR", AE97="CR", AF97="CR", AG97="CR", AH97="CR", AI97="CR", AJ97="CR"), "***CLUB RECORD***", "")</f>
        <v>***CLUB RECORD***</v>
      </c>
      <c r="K97" s="7" t="str">
        <f>IF(AND(B97=60, OR(AND(E97='club records'!$B$6, F97&lt;='club records'!$C$6), AND(E97='club records'!$B$7, F97&lt;='club records'!$C$7), AND(E97='club records'!$B$8, F97&lt;='club records'!$C$8), AND(E97='club records'!$B$9, F97&lt;='club records'!$C$9), AND(E97='club records'!$B$10, F97&lt;='club records'!$C$10))), "CR", " ")</f>
        <v xml:space="preserve"> </v>
      </c>
      <c r="L97" s="7" t="str">
        <f>IF(AND(B97=200, OR(AND(E97='club records'!$B$11, F97&lt;='club records'!$C$11), AND(E97='club records'!$B$12, F97&lt;='club records'!$C$12), AND(E97='club records'!$B$13, F97&lt;='club records'!$C$13), AND(E97='club records'!$B$14, F97&lt;='club records'!$C$14), AND(E97='club records'!$B$15, F97&lt;='club records'!$C$15))), "CR", " ")</f>
        <v xml:space="preserve"> </v>
      </c>
      <c r="M97" s="7" t="str">
        <f>IF(AND(B97=300, OR(AND(E97='club records'!$B$5, F97&lt;='club records'!$C$5), AND(E97='club records'!$B$16, F97&lt;='club records'!$C$16), AND(E97='club records'!$B$17, F97&lt;='club records'!$C$17))), "CR", " ")</f>
        <v xml:space="preserve"> </v>
      </c>
      <c r="N97" s="7" t="str">
        <f>IF(AND(B97=400, OR(AND(E97='club records'!$B$18, F97&lt;='club records'!$C$18), AND(E97='club records'!$B$19, F97&lt;='club records'!$C$19), AND(E97='club records'!$B$20, F97&lt;='club records'!$C$20), AND(E97='club records'!$B$21, F97&lt;='club records'!$C$21))), "CR", " ")</f>
        <v xml:space="preserve"> </v>
      </c>
      <c r="O97" s="7" t="str">
        <f>IF(AND(B97=800, OR(AND(E97='club records'!$B$22, F97&lt;='club records'!$C$22), AND(E97='club records'!$B$23, F97&lt;='club records'!$C$23), AND(E97='club records'!$B$24, F97&lt;='club records'!$C$24), AND(E97='club records'!$B$25, F97&lt;='club records'!$C$25), AND(E97='club records'!$B$26, F97&lt;='club records'!$C$26))), "CR", " ")</f>
        <v xml:space="preserve"> </v>
      </c>
      <c r="P97" s="7" t="str">
        <f>IF(AND(B97=1000, OR(AND(E97='club records'!$B$27, F97&lt;='club records'!$C$27), AND(E97='club records'!$B$28, F97&lt;='club records'!$C$28))), "CR", " ")</f>
        <v xml:space="preserve"> </v>
      </c>
      <c r="Q97" s="7" t="str">
        <f>IF(AND(B97=1500, OR(AND(E97='club records'!$B$29, F97&lt;='club records'!$C$29), AND(E97='club records'!$B$30, F97&lt;='club records'!$C$30), AND(E97='club records'!$B$31, F97&lt;='club records'!$C$31), AND(E97='club records'!$B$32, F97&lt;='club records'!$C$32), AND(E97='club records'!$B$33, F97&lt;='club records'!$C$33))), "CR", " ")</f>
        <v xml:space="preserve"> </v>
      </c>
      <c r="R97" s="7" t="str">
        <f>IF(AND(B97="1600 (Mile)",OR(AND(E97='club records'!$B$34,F97&lt;='club records'!$C$34),AND(E97='club records'!$B$35,F97&lt;='club records'!$C$35),AND(E97='club records'!$B$36,F97&lt;='club records'!$C$36),AND(E97='club records'!$B$37,F97&lt;='club records'!$C$37))),"CR"," ")</f>
        <v xml:space="preserve"> </v>
      </c>
      <c r="S97" s="7" t="str">
        <f>IF(AND(B97=3000, OR(AND(E97='club records'!$B$38, F97&lt;='club records'!$C$38), AND(E97='club records'!$B$39, F97&lt;='club records'!$C$39), AND(E97='club records'!$B$40, F97&lt;='club records'!$C$40), AND(E97='club records'!$B$41, F97&lt;='club records'!$C$41))), "CR", " ")</f>
        <v xml:space="preserve"> </v>
      </c>
      <c r="T97" s="7" t="str">
        <f>IF(AND(B97=5000, OR(AND(E97='club records'!$B$42, F97&lt;='club records'!$C$42), AND(E97='club records'!$B$43, F97&lt;='club records'!$C$43))), "CR", " ")</f>
        <v xml:space="preserve"> </v>
      </c>
      <c r="U97" s="6" t="str">
        <f>IF(AND(B97=10000, OR(AND(E97='club records'!$B$44, F97&lt;='club records'!$C$44), AND(E97='club records'!$B$45, F97&lt;='club records'!$C$45))), "CR", " ")</f>
        <v xml:space="preserve"> </v>
      </c>
      <c r="V97" s="6" t="str">
        <f>IF(AND(B97="high jump", OR(AND(E97='club records'!$F$1, F97&gt;='club records'!$G$1), AND(E97='club records'!$F$2, F97&gt;='club records'!$G$2), AND(E97='club records'!$F$3, F97&gt;='club records'!$G$3), AND(E97='club records'!$F$4, F97&gt;='club records'!$G$4), AND(E97='club records'!$F$5, F97&gt;='club records'!$G$5))), "CR", " ")</f>
        <v xml:space="preserve"> </v>
      </c>
      <c r="W97" s="6" t="str">
        <f>IF(AND(B97="long jump", OR(AND(E97='club records'!$F$6, F97&gt;='club records'!$G$6), AND(E97='club records'!$F$7, F97&gt;='club records'!$G$7), AND(E97='club records'!$F$8, F97&gt;='club records'!$G$8), AND(E97='club records'!$F$9, F97&gt;='club records'!$G$9), AND(E97='club records'!$F$10, F97&gt;='club records'!$G$10))), "CR", " ")</f>
        <v xml:space="preserve"> </v>
      </c>
      <c r="X97" s="6" t="str">
        <f>IF(AND(B97="triple jump", OR(AND(E97='club records'!$F$11, F97&gt;='club records'!$G$11), AND(E97='club records'!$F$12, F97&gt;='club records'!$G$12), AND(E97='club records'!$F$13, F97&gt;='club records'!$G$13), AND(E97='club records'!$F$14, F97&gt;='club records'!$G$14), AND(E97='club records'!$F$15, F97&gt;='club records'!$G$15))), "CR", " ")</f>
        <v xml:space="preserve"> </v>
      </c>
      <c r="Y97" s="6" t="str">
        <f>IF(AND(B97="pole vault", OR(AND(E97='club records'!$F$16, F97&gt;='club records'!$G$16), AND(E97='club records'!$F$17, F97&gt;='club records'!$G$17), AND(E97='club records'!$F$18, F97&gt;='club records'!$G$18), AND(E97='club records'!$F$19, F97&gt;='club records'!$G$19), AND(E97='club records'!$F$20, F97&gt;='club records'!$G$20))), "CR", " ")</f>
        <v xml:space="preserve"> </v>
      </c>
      <c r="Z97" s="6" t="str">
        <f>IF(AND(B97="shot 3", E97='club records'!$F$36, F97&gt;='club records'!$G$36), "CR", " ")</f>
        <v xml:space="preserve"> </v>
      </c>
      <c r="AA97" s="6" t="str">
        <f>IF(AND(B97="shot 4", E97='club records'!$F$37, F97&gt;='club records'!$G$37), "CR", " ")</f>
        <v>CR</v>
      </c>
      <c r="AB97" s="6" t="str">
        <f>IF(AND(B97="shot 5", E97='club records'!$F$38, F97&gt;='club records'!$G$38), "CR", " ")</f>
        <v xml:space="preserve"> </v>
      </c>
      <c r="AC97" s="6" t="str">
        <f>IF(AND(B97="shot 6", E97='club records'!$F$39, F97&gt;='club records'!$G$39), "CR", " ")</f>
        <v xml:space="preserve"> </v>
      </c>
      <c r="AD97" s="6" t="str">
        <f>IF(AND(B97="shot 7.26", E97='club records'!$F$40, F97&gt;='club records'!$G$40), "CR", " ")</f>
        <v xml:space="preserve"> </v>
      </c>
      <c r="AE97" s="6" t="str">
        <f>IF(AND(B97="60H",OR(AND(E97='club records'!$J$1,F97&lt;='club records'!$K$1),AND(E97='club records'!$J$2,F97&lt;='club records'!$K$2),AND(E97='club records'!$J$3,F97&lt;='club records'!$K$3),AND(E97='club records'!$J$4,F97&lt;='club records'!$K$4),AND(E97='club records'!$J$5,F97&lt;='club records'!$K$5))),"CR"," ")</f>
        <v xml:space="preserve"> </v>
      </c>
      <c r="AF97" s="7" t="str">
        <f>IF(AND(B97="4x200", OR(AND(E97='club records'!$N$6, F97&lt;='club records'!$O$6), AND(E97='club records'!$N$7, F97&lt;='club records'!$O$7), AND(E97='club records'!$N$8, F97&lt;='club records'!$O$8), AND(E97='club records'!$N$9, F97&lt;='club records'!$O$9), AND(E97='club records'!$N$10, F97&lt;='club records'!$O$10))), "CR", " ")</f>
        <v xml:space="preserve"> </v>
      </c>
      <c r="AG97" s="7" t="str">
        <f>IF(AND(B97="4x300", AND(E97='club records'!$N$11, F97&lt;='club records'!$O$11)), "CR", " ")</f>
        <v xml:space="preserve"> </v>
      </c>
      <c r="AH97" s="7" t="str">
        <f>IF(AND(B97="4x400", OR(AND(E97='club records'!$N$12, F97&lt;='club records'!$O$12), AND(E97='club records'!$N$13, F97&lt;='club records'!$O$13), AND(E97='club records'!$N$14, F97&lt;='club records'!$O$14), AND(E97='club records'!$N$15, F97&lt;='club records'!$O$15))), "CR", " ")</f>
        <v xml:space="preserve"> </v>
      </c>
      <c r="AI97" s="7" t="str">
        <f>IF(AND(B97="pentathlon", OR(AND(E97='club records'!$N$21, F97&gt;='club records'!$O$21), AND(E97='club records'!$N$22, F97&gt;='club records'!$O$22),AND(E97='club records'!$N$23, F97&gt;='club records'!$O$23),AND(E97='club records'!$N$24, F97&gt;='club records'!$O$24))), "CR", " ")</f>
        <v xml:space="preserve"> </v>
      </c>
      <c r="AJ97" s="7" t="str">
        <f>IF(AND(B97="heptathlon", OR(AND(E97='club records'!$N$26, F97&gt;='club records'!$O$26), AND(E97='club records'!$N$27, F97&gt;='club records'!$O$27))), "CR", " ")</f>
        <v xml:space="preserve"> </v>
      </c>
    </row>
    <row r="98" spans="1:36" ht="14.5" x14ac:dyDescent="0.35">
      <c r="A98" s="1" t="str">
        <f>E98</f>
        <v>U15</v>
      </c>
      <c r="B98" s="2" t="s">
        <v>30</v>
      </c>
      <c r="C98" s="1" t="s">
        <v>92</v>
      </c>
      <c r="D98" s="1" t="s">
        <v>81</v>
      </c>
      <c r="E98" s="11" t="s">
        <v>11</v>
      </c>
      <c r="F98" s="13">
        <v>9.26</v>
      </c>
      <c r="G98" s="16">
        <v>43842</v>
      </c>
      <c r="H98" s="1" t="s">
        <v>316</v>
      </c>
      <c r="I98" s="1" t="s">
        <v>361</v>
      </c>
      <c r="J98" s="7" t="str">
        <f>IF(OR(K98="CR", L98="CR", M98="CR", N98="CR", O98="CR", P98="CR", Q98="CR", R98="CR", S98="CR", T98="CR",U98="CR", V98="CR", W98="CR", X98="CR", Y98="CR", Z98="CR", AA98="CR", AB98="CR", AC98="CR", AD98="CR", AE98="CR", AF98="CR", AG98="CR", AH98="CR", AI98="CR", AJ98="CR"), "***CLUB RECORD***", "")</f>
        <v>***CLUB RECORD***</v>
      </c>
      <c r="K98" s="7" t="str">
        <f>IF(AND(B98=60, OR(AND(E98='club records'!$B$6, F98&lt;='club records'!$C$6), AND(E98='club records'!$B$7, F98&lt;='club records'!$C$7), AND(E98='club records'!$B$8, F98&lt;='club records'!$C$8), AND(E98='club records'!$B$9, F98&lt;='club records'!$C$9), AND(E98='club records'!$B$10, F98&lt;='club records'!$C$10))), "CR", " ")</f>
        <v xml:space="preserve"> </v>
      </c>
      <c r="L98" s="7" t="str">
        <f>IF(AND(B98=200, OR(AND(E98='club records'!$B$11, F98&lt;='club records'!$C$11), AND(E98='club records'!$B$12, F98&lt;='club records'!$C$12), AND(E98='club records'!$B$13, F98&lt;='club records'!$C$13), AND(E98='club records'!$B$14, F98&lt;='club records'!$C$14), AND(E98='club records'!$B$15, F98&lt;='club records'!$C$15))), "CR", " ")</f>
        <v xml:space="preserve"> </v>
      </c>
      <c r="M98" s="7" t="str">
        <f>IF(AND(B98=300, OR(AND(E98='club records'!$B$5, F98&lt;='club records'!$C$5), AND(E98='club records'!$B$16, F98&lt;='club records'!$C$16), AND(E98='club records'!$B$17, F98&lt;='club records'!$C$17))), "CR", " ")</f>
        <v xml:space="preserve"> </v>
      </c>
      <c r="N98" s="7" t="str">
        <f>IF(AND(B98=400, OR(AND(E98='club records'!$B$18, F98&lt;='club records'!$C$18), AND(E98='club records'!$B$19, F98&lt;='club records'!$C$19), AND(E98='club records'!$B$20, F98&lt;='club records'!$C$20), AND(E98='club records'!$B$21, F98&lt;='club records'!$C$21))), "CR", " ")</f>
        <v xml:space="preserve"> </v>
      </c>
      <c r="O98" s="7" t="str">
        <f>IF(AND(B98=800, OR(AND(E98='club records'!$B$22, F98&lt;='club records'!$C$22), AND(E98='club records'!$B$23, F98&lt;='club records'!$C$23), AND(E98='club records'!$B$24, F98&lt;='club records'!$C$24), AND(E98='club records'!$B$25, F98&lt;='club records'!$C$25), AND(E98='club records'!$B$26, F98&lt;='club records'!$C$26))), "CR", " ")</f>
        <v xml:space="preserve"> </v>
      </c>
      <c r="P98" s="7" t="str">
        <f>IF(AND(B98=1000, OR(AND(E98='club records'!$B$27, F98&lt;='club records'!$C$27), AND(E98='club records'!$B$28, F98&lt;='club records'!$C$28))), "CR", " ")</f>
        <v xml:space="preserve"> </v>
      </c>
      <c r="Q98" s="7" t="str">
        <f>IF(AND(B98=1500, OR(AND(E98='club records'!$B$29, F98&lt;='club records'!$C$29), AND(E98='club records'!$B$30, F98&lt;='club records'!$C$30), AND(E98='club records'!$B$31, F98&lt;='club records'!$C$31), AND(E98='club records'!$B$32, F98&lt;='club records'!$C$32), AND(E98='club records'!$B$33, F98&lt;='club records'!$C$33))), "CR", " ")</f>
        <v xml:space="preserve"> </v>
      </c>
      <c r="R98" s="7" t="str">
        <f>IF(AND(B98="1600 (Mile)",OR(AND(E98='club records'!$B$34,F98&lt;='club records'!$C$34),AND(E98='club records'!$B$35,F98&lt;='club records'!$C$35),AND(E98='club records'!$B$36,F98&lt;='club records'!$C$36),AND(E98='club records'!$B$37,F98&lt;='club records'!$C$37))),"CR"," ")</f>
        <v xml:space="preserve"> </v>
      </c>
      <c r="S98" s="7" t="str">
        <f>IF(AND(B98=3000, OR(AND(E98='club records'!$B$38, F98&lt;='club records'!$C$38), AND(E98='club records'!$B$39, F98&lt;='club records'!$C$39), AND(E98='club records'!$B$40, F98&lt;='club records'!$C$40), AND(E98='club records'!$B$41, F98&lt;='club records'!$C$41))), "CR", " ")</f>
        <v xml:space="preserve"> </v>
      </c>
      <c r="T98" s="7" t="str">
        <f>IF(AND(B98=5000, OR(AND(E98='club records'!$B$42, F98&lt;='club records'!$C$42), AND(E98='club records'!$B$43, F98&lt;='club records'!$C$43))), "CR", " ")</f>
        <v xml:space="preserve"> </v>
      </c>
      <c r="U98" s="6" t="str">
        <f>IF(AND(B98=10000, OR(AND(E98='club records'!$B$44, F98&lt;='club records'!$C$44), AND(E98='club records'!$B$45, F98&lt;='club records'!$C$45))), "CR", " ")</f>
        <v xml:space="preserve"> </v>
      </c>
      <c r="V98" s="6" t="str">
        <f>IF(AND(B98="high jump", OR(AND(E98='club records'!$F$1, F98&gt;='club records'!$G$1), AND(E98='club records'!$F$2, F98&gt;='club records'!$G$2), AND(E98='club records'!$F$3, F98&gt;='club records'!$G$3), AND(E98='club records'!$F$4, F98&gt;='club records'!$G$4), AND(E98='club records'!$F$5, F98&gt;='club records'!$G$5))), "CR", " ")</f>
        <v xml:space="preserve"> </v>
      </c>
      <c r="W98" s="6" t="str">
        <f>IF(AND(B98="long jump", OR(AND(E98='club records'!$F$6, F98&gt;='club records'!$G$6), AND(E98='club records'!$F$7, F98&gt;='club records'!$G$7), AND(E98='club records'!$F$8, F98&gt;='club records'!$G$8), AND(E98='club records'!$F$9, F98&gt;='club records'!$G$9), AND(E98='club records'!$F$10, F98&gt;='club records'!$G$10))), "CR", " ")</f>
        <v xml:space="preserve"> </v>
      </c>
      <c r="X98" s="6" t="str">
        <f>IF(AND(B98="triple jump", OR(AND(E98='club records'!$F$11, F98&gt;='club records'!$G$11), AND(E98='club records'!$F$12, F98&gt;='club records'!$G$12), AND(E98='club records'!$F$13, F98&gt;='club records'!$G$13), AND(E98='club records'!$F$14, F98&gt;='club records'!$G$14), AND(E98='club records'!$F$15, F98&gt;='club records'!$G$15))), "CR", " ")</f>
        <v xml:space="preserve"> </v>
      </c>
      <c r="Y98" s="6" t="str">
        <f>IF(AND(B98="pole vault", OR(AND(E98='club records'!$F$16, F98&gt;='club records'!$G$16), AND(E98='club records'!$F$17, F98&gt;='club records'!$G$17), AND(E98='club records'!$F$18, F98&gt;='club records'!$G$18), AND(E98='club records'!$F$19, F98&gt;='club records'!$G$19), AND(E98='club records'!$F$20, F98&gt;='club records'!$G$20))), "CR", " ")</f>
        <v xml:space="preserve"> </v>
      </c>
      <c r="Z98" s="6" t="str">
        <f>IF(AND(B98="shot 3", E98='club records'!$F$36, F98&gt;='club records'!$G$36), "CR", " ")</f>
        <v xml:space="preserve"> </v>
      </c>
      <c r="AA98" s="6" t="str">
        <f>IF(AND(B98="shot 4", E98='club records'!$F$37, F98&gt;='club records'!$G$37), "CR", " ")</f>
        <v>CR</v>
      </c>
      <c r="AB98" s="6" t="str">
        <f>IF(AND(B98="shot 5", E98='club records'!$F$38, F98&gt;='club records'!$G$38), "CR", " ")</f>
        <v xml:space="preserve"> </v>
      </c>
      <c r="AC98" s="6" t="str">
        <f>IF(AND(B98="shot 6", E98='club records'!$F$39, F98&gt;='club records'!$G$39), "CR", " ")</f>
        <v xml:space="preserve"> </v>
      </c>
      <c r="AD98" s="6" t="str">
        <f>IF(AND(B98="shot 7.26", E98='club records'!$F$40, F98&gt;='club records'!$G$40), "CR", " ")</f>
        <v xml:space="preserve"> </v>
      </c>
      <c r="AE98" s="6" t="str">
        <f>IF(AND(B98="60H",OR(AND(E98='club records'!$J$1,F98&lt;='club records'!$K$1),AND(E98='club records'!$J$2,F98&lt;='club records'!$K$2),AND(E98='club records'!$J$3,F98&lt;='club records'!$K$3),AND(E98='club records'!$J$4,F98&lt;='club records'!$K$4),AND(E98='club records'!$J$5,F98&lt;='club records'!$K$5))),"CR"," ")</f>
        <v xml:space="preserve"> </v>
      </c>
      <c r="AF98" s="7" t="str">
        <f>IF(AND(B98="4x200", OR(AND(E98='club records'!$N$6, F98&lt;='club records'!$O$6), AND(E98='club records'!$N$7, F98&lt;='club records'!$O$7), AND(E98='club records'!$N$8, F98&lt;='club records'!$O$8), AND(E98='club records'!$N$9, F98&lt;='club records'!$O$9), AND(E98='club records'!$N$10, F98&lt;='club records'!$O$10))), "CR", " ")</f>
        <v xml:space="preserve"> </v>
      </c>
      <c r="AG98" s="7" t="str">
        <f>IF(AND(B98="4x300", AND(E98='club records'!$N$11, F98&lt;='club records'!$O$11)), "CR", " ")</f>
        <v xml:space="preserve"> </v>
      </c>
      <c r="AH98" s="7" t="str">
        <f>IF(AND(B98="4x400", OR(AND(E98='club records'!$N$12, F98&lt;='club records'!$O$12), AND(E98='club records'!$N$13, F98&lt;='club records'!$O$13), AND(E98='club records'!$N$14, F98&lt;='club records'!$O$14), AND(E98='club records'!$N$15, F98&lt;='club records'!$O$15))), "CR", " ")</f>
        <v xml:space="preserve"> </v>
      </c>
      <c r="AI98" s="7" t="str">
        <f>IF(AND(B98="pentathlon", OR(AND(E98='club records'!$N$21, F98&gt;='club records'!$O$21), AND(E98='club records'!$N$22, F98&gt;='club records'!$O$22),AND(E98='club records'!$N$23, F98&gt;='club records'!$O$23),AND(E98='club records'!$N$24, F98&gt;='club records'!$O$24))), "CR", " ")</f>
        <v xml:space="preserve"> </v>
      </c>
      <c r="AJ98" s="7" t="str">
        <f>IF(AND(B98="heptathlon", OR(AND(E98='club records'!$N$26, F98&gt;='club records'!$O$26), AND(E98='club records'!$N$27, F98&gt;='club records'!$O$27))), "CR", " ")</f>
        <v xml:space="preserve"> </v>
      </c>
    </row>
    <row r="99" spans="1:36" ht="14.5" x14ac:dyDescent="0.35">
      <c r="A99" s="1" t="str">
        <f>E99</f>
        <v>U17</v>
      </c>
      <c r="B99" s="2" t="s">
        <v>178</v>
      </c>
      <c r="C99" s="1" t="s">
        <v>72</v>
      </c>
      <c r="D99" s="1" t="s">
        <v>336</v>
      </c>
      <c r="E99" s="11" t="s">
        <v>14</v>
      </c>
      <c r="F99" s="13">
        <v>6.25</v>
      </c>
      <c r="G99" s="16">
        <v>43800</v>
      </c>
      <c r="H99" s="1" t="s">
        <v>316</v>
      </c>
      <c r="I99" s="1" t="s">
        <v>328</v>
      </c>
      <c r="J99" s="7" t="str">
        <f>IF(OR(K99="CR", L99="CR", M99="CR", N99="CR", O99="CR", P99="CR", Q99="CR", R99="CR", S99="CR", T99="CR",U99="CR", V99="CR", W99="CR", X99="CR", Y99="CR", Z99="CR", AA99="CR", AB99="CR", AC99="CR", AD99="CR", AE99="CR", AF99="CR", AG99="CR", AH99="CR", AI99="CR", AJ99="CR"), "***CLUB RECORD***", "")</f>
        <v>***CLUB RECORD***</v>
      </c>
      <c r="K99" s="7" t="str">
        <f>IF(AND(B99=60, OR(AND(E99='club records'!$B$6, F99&lt;='club records'!$C$6), AND(E99='club records'!$B$7, F99&lt;='club records'!$C$7), AND(E99='club records'!$B$8, F99&lt;='club records'!$C$8), AND(E99='club records'!$B$9, F99&lt;='club records'!$C$9), AND(E99='club records'!$B$10, F99&lt;='club records'!$C$10))), "CR", " ")</f>
        <v xml:space="preserve"> </v>
      </c>
      <c r="L99" s="7" t="str">
        <f>IF(AND(B99=200, OR(AND(E99='club records'!$B$11, F99&lt;='club records'!$C$11), AND(E99='club records'!$B$12, F99&lt;='club records'!$C$12), AND(E99='club records'!$B$13, F99&lt;='club records'!$C$13), AND(E99='club records'!$B$14, F99&lt;='club records'!$C$14), AND(E99='club records'!$B$15, F99&lt;='club records'!$C$15))), "CR", " ")</f>
        <v xml:space="preserve"> </v>
      </c>
      <c r="M99" s="7" t="str">
        <f>IF(AND(B99=300, OR(AND(E99='club records'!$B$5, F99&lt;='club records'!$C$5), AND(E99='club records'!$B$16, F99&lt;='club records'!$C$16), AND(E99='club records'!$B$17, F99&lt;='club records'!$C$17))), "CR", " ")</f>
        <v xml:space="preserve"> </v>
      </c>
      <c r="N99" s="7" t="str">
        <f>IF(AND(B99=400, OR(AND(E99='club records'!$B$18, F99&lt;='club records'!$C$18), AND(E99='club records'!$B$19, F99&lt;='club records'!$C$19), AND(E99='club records'!$B$20, F99&lt;='club records'!$C$20), AND(E99='club records'!$B$21, F99&lt;='club records'!$C$21))), "CR", " ")</f>
        <v xml:space="preserve"> </v>
      </c>
      <c r="O99" s="7" t="str">
        <f>IF(AND(B99=800, OR(AND(E99='club records'!$B$22, F99&lt;='club records'!$C$22), AND(E99='club records'!$B$23, F99&lt;='club records'!$C$23), AND(E99='club records'!$B$24, F99&lt;='club records'!$C$24), AND(E99='club records'!$B$25, F99&lt;='club records'!$C$25), AND(E99='club records'!$B$26, F99&lt;='club records'!$C$26))), "CR", " ")</f>
        <v xml:space="preserve"> </v>
      </c>
      <c r="P99" s="7" t="str">
        <f>IF(AND(B99=1000, OR(AND(E99='club records'!$B$27, F99&lt;='club records'!$C$27), AND(E99='club records'!$B$28, F99&lt;='club records'!$C$28))), "CR", " ")</f>
        <v xml:space="preserve"> </v>
      </c>
      <c r="Q99" s="7" t="str">
        <f>IF(AND(B99=1500, OR(AND(E99='club records'!$B$29, F99&lt;='club records'!$C$29), AND(E99='club records'!$B$30, F99&lt;='club records'!$C$30), AND(E99='club records'!$B$31, F99&lt;='club records'!$C$31), AND(E99='club records'!$B$32, F99&lt;='club records'!$C$32), AND(E99='club records'!$B$33, F99&lt;='club records'!$C$33))), "CR", " ")</f>
        <v xml:space="preserve"> </v>
      </c>
      <c r="R99" s="7" t="str">
        <f>IF(AND(B99="1600 (Mile)",OR(AND(E99='club records'!$B$34,F99&lt;='club records'!$C$34),AND(E99='club records'!$B$35,F99&lt;='club records'!$C$35),AND(E99='club records'!$B$36,F99&lt;='club records'!$C$36),AND(E99='club records'!$B$37,F99&lt;='club records'!$C$37))),"CR"," ")</f>
        <v xml:space="preserve"> </v>
      </c>
      <c r="S99" s="7" t="str">
        <f>IF(AND(B99=3000, OR(AND(E99='club records'!$B$38, F99&lt;='club records'!$C$38), AND(E99='club records'!$B$39, F99&lt;='club records'!$C$39), AND(E99='club records'!$B$40, F99&lt;='club records'!$C$40), AND(E99='club records'!$B$41, F99&lt;='club records'!$C$41))), "CR", " ")</f>
        <v xml:space="preserve"> </v>
      </c>
      <c r="T99" s="7" t="str">
        <f>IF(AND(B99=5000, OR(AND(E99='club records'!$B$42, F99&lt;='club records'!$C$42), AND(E99='club records'!$B$43, F99&lt;='club records'!$C$43))), "CR", " ")</f>
        <v xml:space="preserve"> </v>
      </c>
      <c r="U99" s="6" t="str">
        <f>IF(AND(B99=10000, OR(AND(E99='club records'!$B$44, F99&lt;='club records'!$C$44), AND(E99='club records'!$B$45, F99&lt;='club records'!$C$45))), "CR", " ")</f>
        <v xml:space="preserve"> </v>
      </c>
      <c r="V99" s="6" t="str">
        <f>IF(AND(B99="high jump", OR(AND(E99='club records'!$F$1, F99&gt;='club records'!$G$1), AND(E99='club records'!$F$2, F99&gt;='club records'!$G$2), AND(E99='club records'!$F$3, F99&gt;='club records'!$G$3), AND(E99='club records'!$F$4, F99&gt;='club records'!$G$4), AND(E99='club records'!$F$5, F99&gt;='club records'!$G$5))), "CR", " ")</f>
        <v xml:space="preserve"> </v>
      </c>
      <c r="W99" s="6" t="str">
        <f>IF(AND(B99="long jump", OR(AND(E99='club records'!$F$6, F99&gt;='club records'!$G$6), AND(E99='club records'!$F$7, F99&gt;='club records'!$G$7), AND(E99='club records'!$F$8, F99&gt;='club records'!$G$8), AND(E99='club records'!$F$9, F99&gt;='club records'!$G$9), AND(E99='club records'!$F$10, F99&gt;='club records'!$G$10))), "CR", " ")</f>
        <v xml:space="preserve"> </v>
      </c>
      <c r="X99" s="6" t="str">
        <f>IF(AND(B99="triple jump", OR(AND(E99='club records'!$F$11, F99&gt;='club records'!$G$11), AND(E99='club records'!$F$12, F99&gt;='club records'!$G$12), AND(E99='club records'!$F$13, F99&gt;='club records'!$G$13), AND(E99='club records'!$F$14, F99&gt;='club records'!$G$14), AND(E99='club records'!$F$15, F99&gt;='club records'!$G$15))), "CR", " ")</f>
        <v xml:space="preserve"> </v>
      </c>
      <c r="Y99" s="6" t="str">
        <f>IF(AND(B99="pole vault", OR(AND(E99='club records'!$F$16, F99&gt;='club records'!$G$16), AND(E99='club records'!$F$17, F99&gt;='club records'!$G$17), AND(E99='club records'!$F$18, F99&gt;='club records'!$G$18), AND(E99='club records'!$F$19, F99&gt;='club records'!$G$19), AND(E99='club records'!$F$20, F99&gt;='club records'!$G$20))), "CR", " ")</f>
        <v xml:space="preserve"> </v>
      </c>
      <c r="Z99" s="6" t="str">
        <f>IF(AND(B99="shot 3", E99='club records'!$F$36, F99&gt;='club records'!$G$36), "CR", " ")</f>
        <v xml:space="preserve"> </v>
      </c>
      <c r="AA99" s="6" t="str">
        <f>IF(AND(B99="shot 4", E99='club records'!$F$37, F99&gt;='club records'!$G$37), "CR", " ")</f>
        <v xml:space="preserve"> </v>
      </c>
      <c r="AB99" s="6" t="str">
        <f>IF(AND(B99="shot 5", E99='club records'!$F$38, F99&gt;='club records'!$G$38), "CR", " ")</f>
        <v>CR</v>
      </c>
      <c r="AC99" s="6" t="str">
        <f>IF(AND(B99="shot 6", E99='club records'!$F$39, F99&gt;='club records'!$G$39), "CR", " ")</f>
        <v xml:space="preserve"> </v>
      </c>
      <c r="AD99" s="6" t="str">
        <f>IF(AND(B99="shot 7.26", E99='club records'!$F$40, F99&gt;='club records'!$G$40), "CR", " ")</f>
        <v xml:space="preserve"> </v>
      </c>
      <c r="AE99" s="6" t="str">
        <f>IF(AND(B99="60H",OR(AND(E99='club records'!$J$1,F99&lt;='club records'!$K$1),AND(E99='club records'!$J$2,F99&lt;='club records'!$K$2),AND(E99='club records'!$J$3,F99&lt;='club records'!$K$3),AND(E99='club records'!$J$4,F99&lt;='club records'!$K$4),AND(E99='club records'!$J$5,F99&lt;='club records'!$K$5))),"CR"," ")</f>
        <v xml:space="preserve"> </v>
      </c>
      <c r="AF99" s="7" t="str">
        <f>IF(AND(B99="4x200", OR(AND(E99='club records'!$N$6, F99&lt;='club records'!$O$6), AND(E99='club records'!$N$7, F99&lt;='club records'!$O$7), AND(E99='club records'!$N$8, F99&lt;='club records'!$O$8), AND(E99='club records'!$N$9, F99&lt;='club records'!$O$9), AND(E99='club records'!$N$10, F99&lt;='club records'!$O$10))), "CR", " ")</f>
        <v xml:space="preserve"> </v>
      </c>
      <c r="AG99" s="7" t="str">
        <f>IF(AND(B99="4x300", AND(E99='club records'!$N$11, F99&lt;='club records'!$O$11)), "CR", " ")</f>
        <v xml:space="preserve"> </v>
      </c>
      <c r="AH99" s="7" t="str">
        <f>IF(AND(B99="4x400", OR(AND(E99='club records'!$N$12, F99&lt;='club records'!$O$12), AND(E99='club records'!$N$13, F99&lt;='club records'!$O$13), AND(E99='club records'!$N$14, F99&lt;='club records'!$O$14), AND(E99='club records'!$N$15, F99&lt;='club records'!$O$15))), "CR", " ")</f>
        <v xml:space="preserve"> </v>
      </c>
      <c r="AI99" s="7" t="str">
        <f>IF(AND(B99="pentathlon", OR(AND(E99='club records'!$N$21, F99&gt;='club records'!$O$21), AND(E99='club records'!$N$22, F99&gt;='club records'!$O$22),AND(E99='club records'!$N$23, F99&gt;='club records'!$O$23),AND(E99='club records'!$N$24, F99&gt;='club records'!$O$24))), "CR", " ")</f>
        <v xml:space="preserve"> </v>
      </c>
      <c r="AJ99" s="7" t="str">
        <f>IF(AND(B99="heptathlon", OR(AND(E99='club records'!$N$26, F99&gt;='club records'!$O$26), AND(E99='club records'!$N$27, F99&gt;='club records'!$O$27))), "CR", " ")</f>
        <v xml:space="preserve"> </v>
      </c>
    </row>
    <row r="100" spans="1:36" ht="14.5" x14ac:dyDescent="0.35">
      <c r="A100" s="1" t="str">
        <f>E100</f>
        <v>U17</v>
      </c>
      <c r="B100" s="2" t="s">
        <v>178</v>
      </c>
      <c r="C100" s="1" t="s">
        <v>44</v>
      </c>
      <c r="D100" s="1" t="s">
        <v>87</v>
      </c>
      <c r="E100" s="11" t="s">
        <v>14</v>
      </c>
      <c r="F100" s="13">
        <v>7.7</v>
      </c>
      <c r="G100" s="16">
        <v>43765</v>
      </c>
      <c r="H100" s="1" t="s">
        <v>316</v>
      </c>
      <c r="I100" s="1" t="s">
        <v>317</v>
      </c>
      <c r="J100" s="7" t="str">
        <f>IF(OR(K100="CR", L100="CR", M100="CR", N100="CR", O100="CR", P100="CR", Q100="CR", R100="CR", S100="CR", T100="CR",U100="CR", V100="CR", W100="CR", X100="CR", Y100="CR", Z100="CR", AA100="CR", AB100="CR", AC100="CR", AD100="CR", AE100="CR", AF100="CR", AG100="CR", AH100="CR", AI100="CR", AJ100="CR"), "***CLUB RECORD***", "")</f>
        <v>***CLUB RECORD***</v>
      </c>
      <c r="K100" s="7" t="str">
        <f>IF(AND(B100=60, OR(AND(E100='club records'!$B$6, F100&lt;='club records'!$C$6), AND(E100='club records'!$B$7, F100&lt;='club records'!$C$7), AND(E100='club records'!$B$8, F100&lt;='club records'!$C$8), AND(E100='club records'!$B$9, F100&lt;='club records'!$C$9), AND(E100='club records'!$B$10, F100&lt;='club records'!$C$10))), "CR", " ")</f>
        <v xml:space="preserve"> </v>
      </c>
      <c r="L100" s="7" t="str">
        <f>IF(AND(B100=200, OR(AND(E100='club records'!$B$11, F100&lt;='club records'!$C$11), AND(E100='club records'!$B$12, F100&lt;='club records'!$C$12), AND(E100='club records'!$B$13, F100&lt;='club records'!$C$13), AND(E100='club records'!$B$14, F100&lt;='club records'!$C$14), AND(E100='club records'!$B$15, F100&lt;='club records'!$C$15))), "CR", " ")</f>
        <v xml:space="preserve"> </v>
      </c>
      <c r="M100" s="7" t="str">
        <f>IF(AND(B100=300, OR(AND(E100='club records'!$B$5, F100&lt;='club records'!$C$5), AND(E100='club records'!$B$16, F100&lt;='club records'!$C$16), AND(E100='club records'!$B$17, F100&lt;='club records'!$C$17))), "CR", " ")</f>
        <v xml:space="preserve"> </v>
      </c>
      <c r="N100" s="7" t="str">
        <f>IF(AND(B100=400, OR(AND(E100='club records'!$B$18, F100&lt;='club records'!$C$18), AND(E100='club records'!$B$19, F100&lt;='club records'!$C$19), AND(E100='club records'!$B$20, F100&lt;='club records'!$C$20), AND(E100='club records'!$B$21, F100&lt;='club records'!$C$21))), "CR", " ")</f>
        <v xml:space="preserve"> </v>
      </c>
      <c r="O100" s="7" t="str">
        <f>IF(AND(B100=800, OR(AND(E100='club records'!$B$22, F100&lt;='club records'!$C$22), AND(E100='club records'!$B$23, F100&lt;='club records'!$C$23), AND(E100='club records'!$B$24, F100&lt;='club records'!$C$24), AND(E100='club records'!$B$25, F100&lt;='club records'!$C$25), AND(E100='club records'!$B$26, F100&lt;='club records'!$C$26))), "CR", " ")</f>
        <v xml:space="preserve"> </v>
      </c>
      <c r="P100" s="7" t="str">
        <f>IF(AND(B100=1000, OR(AND(E100='club records'!$B$27, F100&lt;='club records'!$C$27), AND(E100='club records'!$B$28, F100&lt;='club records'!$C$28))), "CR", " ")</f>
        <v xml:space="preserve"> </v>
      </c>
      <c r="Q100" s="7" t="str">
        <f>IF(AND(B100=1500, OR(AND(E100='club records'!$B$29, F100&lt;='club records'!$C$29), AND(E100='club records'!$B$30, F100&lt;='club records'!$C$30), AND(E100='club records'!$B$31, F100&lt;='club records'!$C$31), AND(E100='club records'!$B$32, F100&lt;='club records'!$C$32), AND(E100='club records'!$B$33, F100&lt;='club records'!$C$33))), "CR", " ")</f>
        <v xml:space="preserve"> </v>
      </c>
      <c r="R100" s="7" t="str">
        <f>IF(AND(B100="1600 (Mile)",OR(AND(E100='club records'!$B$34,F100&lt;='club records'!$C$34),AND(E100='club records'!$B$35,F100&lt;='club records'!$C$35),AND(E100='club records'!$B$36,F100&lt;='club records'!$C$36),AND(E100='club records'!$B$37,F100&lt;='club records'!$C$37))),"CR"," ")</f>
        <v xml:space="preserve"> </v>
      </c>
      <c r="S100" s="7" t="str">
        <f>IF(AND(B100=3000, OR(AND(E100='club records'!$B$38, F100&lt;='club records'!$C$38), AND(E100='club records'!$B$39, F100&lt;='club records'!$C$39), AND(E100='club records'!$B$40, F100&lt;='club records'!$C$40), AND(E100='club records'!$B$41, F100&lt;='club records'!$C$41))), "CR", " ")</f>
        <v xml:space="preserve"> </v>
      </c>
      <c r="T100" s="7" t="str">
        <f>IF(AND(B100=5000, OR(AND(E100='club records'!$B$42, F100&lt;='club records'!$C$42), AND(E100='club records'!$B$43, F100&lt;='club records'!$C$43))), "CR", " ")</f>
        <v xml:space="preserve"> </v>
      </c>
      <c r="U100" s="6" t="str">
        <f>IF(AND(B100=10000, OR(AND(E100='club records'!$B$44, F100&lt;='club records'!$C$44), AND(E100='club records'!$B$45, F100&lt;='club records'!$C$45))), "CR", " ")</f>
        <v xml:space="preserve"> </v>
      </c>
      <c r="V100" s="6" t="str">
        <f>IF(AND(B100="high jump", OR(AND(E100='club records'!$F$1, F100&gt;='club records'!$G$1), AND(E100='club records'!$F$2, F100&gt;='club records'!$G$2), AND(E100='club records'!$F$3, F100&gt;='club records'!$G$3), AND(E100='club records'!$F$4, F100&gt;='club records'!$G$4), AND(E100='club records'!$F$5, F100&gt;='club records'!$G$5))), "CR", " ")</f>
        <v xml:space="preserve"> </v>
      </c>
      <c r="W100" s="6" t="str">
        <f>IF(AND(B100="long jump", OR(AND(E100='club records'!$F$6, F100&gt;='club records'!$G$6), AND(E100='club records'!$F$7, F100&gt;='club records'!$G$7), AND(E100='club records'!$F$8, F100&gt;='club records'!$G$8), AND(E100='club records'!$F$9, F100&gt;='club records'!$G$9), AND(E100='club records'!$F$10, F100&gt;='club records'!$G$10))), "CR", " ")</f>
        <v xml:space="preserve"> </v>
      </c>
      <c r="X100" s="6" t="str">
        <f>IF(AND(B100="triple jump", OR(AND(E100='club records'!$F$11, F100&gt;='club records'!$G$11), AND(E100='club records'!$F$12, F100&gt;='club records'!$G$12), AND(E100='club records'!$F$13, F100&gt;='club records'!$G$13), AND(E100='club records'!$F$14, F100&gt;='club records'!$G$14), AND(E100='club records'!$F$15, F100&gt;='club records'!$G$15))), "CR", " ")</f>
        <v xml:space="preserve"> </v>
      </c>
      <c r="Y100" s="6" t="str">
        <f>IF(AND(B100="pole vault", OR(AND(E100='club records'!$F$16, F100&gt;='club records'!$G$16), AND(E100='club records'!$F$17, F100&gt;='club records'!$G$17), AND(E100='club records'!$F$18, F100&gt;='club records'!$G$18), AND(E100='club records'!$F$19, F100&gt;='club records'!$G$19), AND(E100='club records'!$F$20, F100&gt;='club records'!$G$20))), "CR", " ")</f>
        <v xml:space="preserve"> </v>
      </c>
      <c r="Z100" s="6" t="str">
        <f>IF(AND(B100="shot 3", E100='club records'!$F$36, F100&gt;='club records'!$G$36), "CR", " ")</f>
        <v xml:space="preserve"> </v>
      </c>
      <c r="AA100" s="6" t="str">
        <f>IF(AND(B100="shot 4", E100='club records'!$F$37, F100&gt;='club records'!$G$37), "CR", " ")</f>
        <v xml:space="preserve"> </v>
      </c>
      <c r="AB100" s="6" t="str">
        <f>IF(AND(B100="shot 5", E100='club records'!$F$38, F100&gt;='club records'!$G$38), "CR", " ")</f>
        <v>CR</v>
      </c>
      <c r="AC100" s="6" t="str">
        <f>IF(AND(B100="shot 6", E100='club records'!$F$39, F100&gt;='club records'!$G$39), "CR", " ")</f>
        <v xml:space="preserve"> </v>
      </c>
      <c r="AD100" s="6" t="str">
        <f>IF(AND(B100="shot 7.26", E100='club records'!$F$40, F100&gt;='club records'!$G$40), "CR", " ")</f>
        <v xml:space="preserve"> </v>
      </c>
      <c r="AE100" s="6" t="str">
        <f>IF(AND(B100="60H",OR(AND(E100='club records'!$J$1,F100&lt;='club records'!$K$1),AND(E100='club records'!$J$2,F100&lt;='club records'!$K$2),AND(E100='club records'!$J$3,F100&lt;='club records'!$K$3),AND(E100='club records'!$J$4,F100&lt;='club records'!$K$4),AND(E100='club records'!$J$5,F100&lt;='club records'!$K$5))),"CR"," ")</f>
        <v xml:space="preserve"> </v>
      </c>
      <c r="AF100" s="7" t="str">
        <f>IF(AND(B100="4x200", OR(AND(E100='club records'!$N$6, F100&lt;='club records'!$O$6), AND(E100='club records'!$N$7, F100&lt;='club records'!$O$7), AND(E100='club records'!$N$8, F100&lt;='club records'!$O$8), AND(E100='club records'!$N$9, F100&lt;='club records'!$O$9), AND(E100='club records'!$N$10, F100&lt;='club records'!$O$10))), "CR", " ")</f>
        <v xml:space="preserve"> </v>
      </c>
      <c r="AG100" s="7" t="str">
        <f>IF(AND(B100="4x300", AND(E100='club records'!$N$11, F100&lt;='club records'!$O$11)), "CR", " ")</f>
        <v xml:space="preserve"> </v>
      </c>
      <c r="AH100" s="7" t="str">
        <f>IF(AND(B100="4x400", OR(AND(E100='club records'!$N$12, F100&lt;='club records'!$O$12), AND(E100='club records'!$N$13, F100&lt;='club records'!$O$13), AND(E100='club records'!$N$14, F100&lt;='club records'!$O$14), AND(E100='club records'!$N$15, F100&lt;='club records'!$O$15))), "CR", " ")</f>
        <v xml:space="preserve"> </v>
      </c>
      <c r="AI100" s="7" t="str">
        <f>IF(AND(B100="pentathlon", OR(AND(E100='club records'!$N$21, F100&gt;='club records'!$O$21), AND(E100='club records'!$N$22, F100&gt;='club records'!$O$22),AND(E100='club records'!$N$23, F100&gt;='club records'!$O$23),AND(E100='club records'!$N$24, F100&gt;='club records'!$O$24))), "CR", " ")</f>
        <v xml:space="preserve"> </v>
      </c>
      <c r="AJ100" s="7" t="str">
        <f>IF(AND(B100="heptathlon", OR(AND(E100='club records'!$N$26, F100&gt;='club records'!$O$26), AND(E100='club records'!$N$27, F100&gt;='club records'!$O$27))), "CR", " ")</f>
        <v xml:space="preserve"> </v>
      </c>
    </row>
    <row r="101" spans="1:36" ht="14.5" x14ac:dyDescent="0.35">
      <c r="A101" s="1" t="str">
        <f>E101</f>
        <v>U17</v>
      </c>
      <c r="B101" s="2" t="s">
        <v>178</v>
      </c>
      <c r="C101" s="1" t="s">
        <v>69</v>
      </c>
      <c r="D101" s="1" t="s">
        <v>15</v>
      </c>
      <c r="E101" s="11" t="s">
        <v>14</v>
      </c>
      <c r="F101" s="13">
        <v>9.64</v>
      </c>
      <c r="G101" s="16">
        <v>43765</v>
      </c>
      <c r="H101" s="1" t="s">
        <v>316</v>
      </c>
      <c r="I101" s="1" t="s">
        <v>317</v>
      </c>
      <c r="J101" s="7" t="str">
        <f>IF(OR(K101="CR", L101="CR", M101="CR", N101="CR", O101="CR", P101="CR", Q101="CR", R101="CR", S101="CR", T101="CR",U101="CR", V101="CR", W101="CR", X101="CR", Y101="CR", Z101="CR", AA101="CR", AB101="CR", AC101="CR", AD101="CR", AE101="CR", AF101="CR", AG101="CR", AH101="CR", AI101="CR", AJ101="CR"), "***CLUB RECORD***", "")</f>
        <v>***CLUB RECORD***</v>
      </c>
      <c r="K101" s="7" t="str">
        <f>IF(AND(B101=60, OR(AND(E101='club records'!$B$6, F101&lt;='club records'!$C$6), AND(E101='club records'!$B$7, F101&lt;='club records'!$C$7), AND(E101='club records'!$B$8, F101&lt;='club records'!$C$8), AND(E101='club records'!$B$9, F101&lt;='club records'!$C$9), AND(E101='club records'!$B$10, F101&lt;='club records'!$C$10))), "CR", " ")</f>
        <v xml:space="preserve"> </v>
      </c>
      <c r="L101" s="7" t="str">
        <f>IF(AND(B101=200, OR(AND(E101='club records'!$B$11, F101&lt;='club records'!$C$11), AND(E101='club records'!$B$12, F101&lt;='club records'!$C$12), AND(E101='club records'!$B$13, F101&lt;='club records'!$C$13), AND(E101='club records'!$B$14, F101&lt;='club records'!$C$14), AND(E101='club records'!$B$15, F101&lt;='club records'!$C$15))), "CR", " ")</f>
        <v xml:space="preserve"> </v>
      </c>
      <c r="M101" s="7" t="str">
        <f>IF(AND(B101=300, OR(AND(E101='club records'!$B$5, F101&lt;='club records'!$C$5), AND(E101='club records'!$B$16, F101&lt;='club records'!$C$16), AND(E101='club records'!$B$17, F101&lt;='club records'!$C$17))), "CR", " ")</f>
        <v xml:space="preserve"> </v>
      </c>
      <c r="N101" s="7" t="str">
        <f>IF(AND(B101=400, OR(AND(E101='club records'!$B$18, F101&lt;='club records'!$C$18), AND(E101='club records'!$B$19, F101&lt;='club records'!$C$19), AND(E101='club records'!$B$20, F101&lt;='club records'!$C$20), AND(E101='club records'!$B$21, F101&lt;='club records'!$C$21))), "CR", " ")</f>
        <v xml:space="preserve"> </v>
      </c>
      <c r="O101" s="7" t="str">
        <f>IF(AND(B101=800, OR(AND(E101='club records'!$B$22, F101&lt;='club records'!$C$22), AND(E101='club records'!$B$23, F101&lt;='club records'!$C$23), AND(E101='club records'!$B$24, F101&lt;='club records'!$C$24), AND(E101='club records'!$B$25, F101&lt;='club records'!$C$25), AND(E101='club records'!$B$26, F101&lt;='club records'!$C$26))), "CR", " ")</f>
        <v xml:space="preserve"> </v>
      </c>
      <c r="P101" s="7" t="str">
        <f>IF(AND(B101=1000, OR(AND(E101='club records'!$B$27, F101&lt;='club records'!$C$27), AND(E101='club records'!$B$28, F101&lt;='club records'!$C$28))), "CR", " ")</f>
        <v xml:space="preserve"> </v>
      </c>
      <c r="Q101" s="7" t="str">
        <f>IF(AND(B101=1500, OR(AND(E101='club records'!$B$29, F101&lt;='club records'!$C$29), AND(E101='club records'!$B$30, F101&lt;='club records'!$C$30), AND(E101='club records'!$B$31, F101&lt;='club records'!$C$31), AND(E101='club records'!$B$32, F101&lt;='club records'!$C$32), AND(E101='club records'!$B$33, F101&lt;='club records'!$C$33))), "CR", " ")</f>
        <v xml:space="preserve"> </v>
      </c>
      <c r="R101" s="7" t="str">
        <f>IF(AND(B101="1600 (Mile)",OR(AND(E101='club records'!$B$34,F101&lt;='club records'!$C$34),AND(E101='club records'!$B$35,F101&lt;='club records'!$C$35),AND(E101='club records'!$B$36,F101&lt;='club records'!$C$36),AND(E101='club records'!$B$37,F101&lt;='club records'!$C$37))),"CR"," ")</f>
        <v xml:space="preserve"> </v>
      </c>
      <c r="S101" s="7" t="str">
        <f>IF(AND(B101=3000, OR(AND(E101='club records'!$B$38, F101&lt;='club records'!$C$38), AND(E101='club records'!$B$39, F101&lt;='club records'!$C$39), AND(E101='club records'!$B$40, F101&lt;='club records'!$C$40), AND(E101='club records'!$B$41, F101&lt;='club records'!$C$41))), "CR", " ")</f>
        <v xml:space="preserve"> </v>
      </c>
      <c r="T101" s="7" t="str">
        <f>IF(AND(B101=5000, OR(AND(E101='club records'!$B$42, F101&lt;='club records'!$C$42), AND(E101='club records'!$B$43, F101&lt;='club records'!$C$43))), "CR", " ")</f>
        <v xml:space="preserve"> </v>
      </c>
      <c r="U101" s="6" t="str">
        <f>IF(AND(B101=10000, OR(AND(E101='club records'!$B$44, F101&lt;='club records'!$C$44), AND(E101='club records'!$B$45, F101&lt;='club records'!$C$45))), "CR", " ")</f>
        <v xml:space="preserve"> </v>
      </c>
      <c r="V101" s="6" t="str">
        <f>IF(AND(B101="high jump", OR(AND(E101='club records'!$F$1, F101&gt;='club records'!$G$1), AND(E101='club records'!$F$2, F101&gt;='club records'!$G$2), AND(E101='club records'!$F$3, F101&gt;='club records'!$G$3), AND(E101='club records'!$F$4, F101&gt;='club records'!$G$4), AND(E101='club records'!$F$5, F101&gt;='club records'!$G$5))), "CR", " ")</f>
        <v xml:space="preserve"> </v>
      </c>
      <c r="W101" s="6" t="str">
        <f>IF(AND(B101="long jump", OR(AND(E101='club records'!$F$6, F101&gt;='club records'!$G$6), AND(E101='club records'!$F$7, F101&gt;='club records'!$G$7), AND(E101='club records'!$F$8, F101&gt;='club records'!$G$8), AND(E101='club records'!$F$9, F101&gt;='club records'!$G$9), AND(E101='club records'!$F$10, F101&gt;='club records'!$G$10))), "CR", " ")</f>
        <v xml:space="preserve"> </v>
      </c>
      <c r="X101" s="6" t="str">
        <f>IF(AND(B101="triple jump", OR(AND(E101='club records'!$F$11, F101&gt;='club records'!$G$11), AND(E101='club records'!$F$12, F101&gt;='club records'!$G$12), AND(E101='club records'!$F$13, F101&gt;='club records'!$G$13), AND(E101='club records'!$F$14, F101&gt;='club records'!$G$14), AND(E101='club records'!$F$15, F101&gt;='club records'!$G$15))), "CR", " ")</f>
        <v xml:space="preserve"> </v>
      </c>
      <c r="Y101" s="6" t="str">
        <f>IF(AND(B101="pole vault", OR(AND(E101='club records'!$F$16, F101&gt;='club records'!$G$16), AND(E101='club records'!$F$17, F101&gt;='club records'!$G$17), AND(E101='club records'!$F$18, F101&gt;='club records'!$G$18), AND(E101='club records'!$F$19, F101&gt;='club records'!$G$19), AND(E101='club records'!$F$20, F101&gt;='club records'!$G$20))), "CR", " ")</f>
        <v xml:space="preserve"> </v>
      </c>
      <c r="Z101" s="6" t="str">
        <f>IF(AND(B101="shot 3", E101='club records'!$F$36, F101&gt;='club records'!$G$36), "CR", " ")</f>
        <v xml:space="preserve"> </v>
      </c>
      <c r="AA101" s="6" t="str">
        <f>IF(AND(B101="shot 4", E101='club records'!$F$37, F101&gt;='club records'!$G$37), "CR", " ")</f>
        <v xml:space="preserve"> </v>
      </c>
      <c r="AB101" s="6" t="str">
        <f>IF(AND(B101="shot 5", E101='club records'!$F$38, F101&gt;='club records'!$G$38), "CR", " ")</f>
        <v>CR</v>
      </c>
      <c r="AC101" s="6" t="str">
        <f>IF(AND(B101="shot 6", E101='club records'!$F$39, F101&gt;='club records'!$G$39), "CR", " ")</f>
        <v xml:space="preserve"> </v>
      </c>
      <c r="AD101" s="6" t="str">
        <f>IF(AND(B101="shot 7.26", E101='club records'!$F$40, F101&gt;='club records'!$G$40), "CR", " ")</f>
        <v xml:space="preserve"> </v>
      </c>
      <c r="AE101" s="6" t="str">
        <f>IF(AND(B101="60H",OR(AND(E101='club records'!$J$1,F101&lt;='club records'!$K$1),AND(E101='club records'!$J$2,F101&lt;='club records'!$K$2),AND(E101='club records'!$J$3,F101&lt;='club records'!$K$3),AND(E101='club records'!$J$4,F101&lt;='club records'!$K$4),AND(E101='club records'!$J$5,F101&lt;='club records'!$K$5))),"CR"," ")</f>
        <v xml:space="preserve"> </v>
      </c>
      <c r="AF101" s="7" t="str">
        <f>IF(AND(B101="4x200", OR(AND(E101='club records'!$N$6, F101&lt;='club records'!$O$6), AND(E101='club records'!$N$7, F101&lt;='club records'!$O$7), AND(E101='club records'!$N$8, F101&lt;='club records'!$O$8), AND(E101='club records'!$N$9, F101&lt;='club records'!$O$9), AND(E101='club records'!$N$10, F101&lt;='club records'!$O$10))), "CR", " ")</f>
        <v xml:space="preserve"> </v>
      </c>
      <c r="AG101" s="7" t="str">
        <f>IF(AND(B101="4x300", AND(E101='club records'!$N$11, F101&lt;='club records'!$O$11)), "CR", " ")</f>
        <v xml:space="preserve"> </v>
      </c>
      <c r="AH101" s="7" t="str">
        <f>IF(AND(B101="4x400", OR(AND(E101='club records'!$N$12, F101&lt;='club records'!$O$12), AND(E101='club records'!$N$13, F101&lt;='club records'!$O$13), AND(E101='club records'!$N$14, F101&lt;='club records'!$O$14), AND(E101='club records'!$N$15, F101&lt;='club records'!$O$15))), "CR", " ")</f>
        <v xml:space="preserve"> </v>
      </c>
      <c r="AI101" s="7" t="str">
        <f>IF(AND(B101="pentathlon", OR(AND(E101='club records'!$N$21, F101&gt;='club records'!$O$21), AND(E101='club records'!$N$22, F101&gt;='club records'!$O$22),AND(E101='club records'!$N$23, F101&gt;='club records'!$O$23),AND(E101='club records'!$N$24, F101&gt;='club records'!$O$24))), "CR", " ")</f>
        <v xml:space="preserve"> </v>
      </c>
      <c r="AJ101" s="7" t="str">
        <f>IF(AND(B101="heptathlon", OR(AND(E101='club records'!$N$26, F101&gt;='club records'!$O$26), AND(E101='club records'!$N$27, F101&gt;='club records'!$O$27))), "CR", " ")</f>
        <v xml:space="preserve"> </v>
      </c>
    </row>
    <row r="102" spans="1:36" ht="14.5" x14ac:dyDescent="0.35">
      <c r="A102" s="1" t="str">
        <f>E102</f>
        <v>U20</v>
      </c>
      <c r="B102" s="2" t="s">
        <v>179</v>
      </c>
      <c r="C102" s="1" t="s">
        <v>41</v>
      </c>
      <c r="D102" s="1" t="s">
        <v>50</v>
      </c>
      <c r="E102" s="11" t="s">
        <v>12</v>
      </c>
      <c r="F102" s="13">
        <v>13.87</v>
      </c>
      <c r="G102" s="16" t="s">
        <v>341</v>
      </c>
      <c r="H102" s="1" t="s">
        <v>342</v>
      </c>
      <c r="I102" s="1" t="s">
        <v>343</v>
      </c>
      <c r="J102" s="7" t="str">
        <f>IF(OR(K102="CR", L102="CR", M102="CR", N102="CR", O102="CR", P102="CR", Q102="CR", R102="CR", S102="CR", T102="CR",U102="CR", V102="CR", W102="CR", X102="CR", Y102="CR", Z102="CR", AA102="CR", AB102="CR", AC102="CR", AD102="CR", AE102="CR", AF102="CR", AG102="CR", AH102="CR", AI102="CR", AJ102="CR"), "***CLUB RECORD***", "")</f>
        <v>***CLUB RECORD***</v>
      </c>
      <c r="K102" s="7" t="str">
        <f>IF(AND(B102=60, OR(AND(E102='club records'!$B$6, F102&lt;='club records'!$C$6), AND(E102='club records'!$B$7, F102&lt;='club records'!$C$7), AND(E102='club records'!$B$8, F102&lt;='club records'!$C$8), AND(E102='club records'!$B$9, F102&lt;='club records'!$C$9), AND(E102='club records'!$B$10, F102&lt;='club records'!$C$10))), "CR", " ")</f>
        <v xml:space="preserve"> </v>
      </c>
      <c r="L102" s="7" t="str">
        <f>IF(AND(B102=200, OR(AND(E102='club records'!$B$11, F102&lt;='club records'!$C$11), AND(E102='club records'!$B$12, F102&lt;='club records'!$C$12), AND(E102='club records'!$B$13, F102&lt;='club records'!$C$13), AND(E102='club records'!$B$14, F102&lt;='club records'!$C$14), AND(E102='club records'!$B$15, F102&lt;='club records'!$C$15))), "CR", " ")</f>
        <v xml:space="preserve"> </v>
      </c>
      <c r="M102" s="7" t="str">
        <f>IF(AND(B102=300, OR(AND(E102='club records'!$B$5, F102&lt;='club records'!$C$5), AND(E102='club records'!$B$16, F102&lt;='club records'!$C$16), AND(E102='club records'!$B$17, F102&lt;='club records'!$C$17))), "CR", " ")</f>
        <v xml:space="preserve"> </v>
      </c>
      <c r="N102" s="7" t="str">
        <f>IF(AND(B102=400, OR(AND(E102='club records'!$B$18, F102&lt;='club records'!$C$18), AND(E102='club records'!$B$19, F102&lt;='club records'!$C$19), AND(E102='club records'!$B$20, F102&lt;='club records'!$C$20), AND(E102='club records'!$B$21, F102&lt;='club records'!$C$21))), "CR", " ")</f>
        <v xml:space="preserve"> </v>
      </c>
      <c r="O102" s="7" t="str">
        <f>IF(AND(B102=800, OR(AND(E102='club records'!$B$22, F102&lt;='club records'!$C$22), AND(E102='club records'!$B$23, F102&lt;='club records'!$C$23), AND(E102='club records'!$B$24, F102&lt;='club records'!$C$24), AND(E102='club records'!$B$25, F102&lt;='club records'!$C$25), AND(E102='club records'!$B$26, F102&lt;='club records'!$C$26))), "CR", " ")</f>
        <v xml:space="preserve"> </v>
      </c>
      <c r="P102" s="7" t="str">
        <f>IF(AND(B102=1000, OR(AND(E102='club records'!$B$27, F102&lt;='club records'!$C$27), AND(E102='club records'!$B$28, F102&lt;='club records'!$C$28))), "CR", " ")</f>
        <v xml:space="preserve"> </v>
      </c>
      <c r="Q102" s="7" t="str">
        <f>IF(AND(B102=1500, OR(AND(E102='club records'!$B$29, F102&lt;='club records'!$C$29), AND(E102='club records'!$B$30, F102&lt;='club records'!$C$30), AND(E102='club records'!$B$31, F102&lt;='club records'!$C$31), AND(E102='club records'!$B$32, F102&lt;='club records'!$C$32), AND(E102='club records'!$B$33, F102&lt;='club records'!$C$33))), "CR", " ")</f>
        <v xml:space="preserve"> </v>
      </c>
      <c r="R102" s="7" t="str">
        <f>IF(AND(B102="1600 (Mile)",OR(AND(E102='club records'!$B$34,F102&lt;='club records'!$C$34),AND(E102='club records'!$B$35,F102&lt;='club records'!$C$35),AND(E102='club records'!$B$36,F102&lt;='club records'!$C$36),AND(E102='club records'!$B$37,F102&lt;='club records'!$C$37))),"CR"," ")</f>
        <v xml:space="preserve"> </v>
      </c>
      <c r="S102" s="7" t="str">
        <f>IF(AND(B102=3000, OR(AND(E102='club records'!$B$38, F102&lt;='club records'!$C$38), AND(E102='club records'!$B$39, F102&lt;='club records'!$C$39), AND(E102='club records'!$B$40, F102&lt;='club records'!$C$40), AND(E102='club records'!$B$41, F102&lt;='club records'!$C$41))), "CR", " ")</f>
        <v xml:space="preserve"> </v>
      </c>
      <c r="T102" s="7" t="str">
        <f>IF(AND(B102=5000, OR(AND(E102='club records'!$B$42, F102&lt;='club records'!$C$42), AND(E102='club records'!$B$43, F102&lt;='club records'!$C$43))), "CR", " ")</f>
        <v xml:space="preserve"> </v>
      </c>
      <c r="U102" s="6" t="str">
        <f>IF(AND(B102=10000, OR(AND(E102='club records'!$B$44, F102&lt;='club records'!$C$44), AND(E102='club records'!$B$45, F102&lt;='club records'!$C$45))), "CR", " ")</f>
        <v xml:space="preserve"> </v>
      </c>
      <c r="V102" s="6" t="str">
        <f>IF(AND(B102="high jump", OR(AND(E102='club records'!$F$1, F102&gt;='club records'!$G$1), AND(E102='club records'!$F$2, F102&gt;='club records'!$G$2), AND(E102='club records'!$F$3, F102&gt;='club records'!$G$3), AND(E102='club records'!$F$4, F102&gt;='club records'!$G$4), AND(E102='club records'!$F$5, F102&gt;='club records'!$G$5))), "CR", " ")</f>
        <v xml:space="preserve"> </v>
      </c>
      <c r="W102" s="6" t="str">
        <f>IF(AND(B102="long jump", OR(AND(E102='club records'!$F$6, F102&gt;='club records'!$G$6), AND(E102='club records'!$F$7, F102&gt;='club records'!$G$7), AND(E102='club records'!$F$8, F102&gt;='club records'!$G$8), AND(E102='club records'!$F$9, F102&gt;='club records'!$G$9), AND(E102='club records'!$F$10, F102&gt;='club records'!$G$10))), "CR", " ")</f>
        <v xml:space="preserve"> </v>
      </c>
      <c r="X102" s="6" t="str">
        <f>IF(AND(B102="triple jump", OR(AND(E102='club records'!$F$11, F102&gt;='club records'!$G$11), AND(E102='club records'!$F$12, F102&gt;='club records'!$G$12), AND(E102='club records'!$F$13, F102&gt;='club records'!$G$13), AND(E102='club records'!$F$14, F102&gt;='club records'!$G$14), AND(E102='club records'!$F$15, F102&gt;='club records'!$G$15))), "CR", " ")</f>
        <v xml:space="preserve"> </v>
      </c>
      <c r="Y102" s="6" t="str">
        <f>IF(AND(B102="pole vault", OR(AND(E102='club records'!$F$16, F102&gt;='club records'!$G$16), AND(E102='club records'!$F$17, F102&gt;='club records'!$G$17), AND(E102='club records'!$F$18, F102&gt;='club records'!$G$18), AND(E102='club records'!$F$19, F102&gt;='club records'!$G$19), AND(E102='club records'!$F$20, F102&gt;='club records'!$G$20))), "CR", " ")</f>
        <v xml:space="preserve"> </v>
      </c>
      <c r="Z102" s="6" t="str">
        <f>IF(AND(B102="shot 3", E102='club records'!$F$36, F102&gt;='club records'!$G$36), "CR", " ")</f>
        <v xml:space="preserve"> </v>
      </c>
      <c r="AA102" s="6" t="str">
        <f>IF(AND(B102="shot 4", E102='club records'!$F$37, F102&gt;='club records'!$G$37), "CR", " ")</f>
        <v xml:space="preserve"> </v>
      </c>
      <c r="AB102" s="6" t="str">
        <f>IF(AND(B102="shot 5", E102='club records'!$F$38, F102&gt;='club records'!$G$38), "CR", " ")</f>
        <v xml:space="preserve"> </v>
      </c>
      <c r="AC102" s="6" t="str">
        <f>IF(AND(B102="shot 6", E102='club records'!$F$39, F102&gt;='club records'!$G$39), "CR", " ")</f>
        <v>CR</v>
      </c>
      <c r="AD102" s="6" t="str">
        <f>IF(AND(B102="shot 7.26", E102='club records'!$F$40, F102&gt;='club records'!$G$40), "CR", " ")</f>
        <v xml:space="preserve"> </v>
      </c>
      <c r="AE102" s="6" t="str">
        <f>IF(AND(B102="60H",OR(AND(E102='club records'!$J$1,F102&lt;='club records'!$K$1),AND(E102='club records'!$J$2,F102&lt;='club records'!$K$2),AND(E102='club records'!$J$3,F102&lt;='club records'!$K$3),AND(E102='club records'!$J$4,F102&lt;='club records'!$K$4),AND(E102='club records'!$J$5,F102&lt;='club records'!$K$5))),"CR"," ")</f>
        <v xml:space="preserve"> </v>
      </c>
      <c r="AF102" s="7" t="str">
        <f>IF(AND(B102="4x200", OR(AND(E102='club records'!$N$6, F102&lt;='club records'!$O$6), AND(E102='club records'!$N$7, F102&lt;='club records'!$O$7), AND(E102='club records'!$N$8, F102&lt;='club records'!$O$8), AND(E102='club records'!$N$9, F102&lt;='club records'!$O$9), AND(E102='club records'!$N$10, F102&lt;='club records'!$O$10))), "CR", " ")</f>
        <v xml:space="preserve"> </v>
      </c>
      <c r="AG102" s="7" t="str">
        <f>IF(AND(B102="4x300", AND(E102='club records'!$N$11, F102&lt;='club records'!$O$11)), "CR", " ")</f>
        <v xml:space="preserve"> </v>
      </c>
      <c r="AH102" s="7" t="str">
        <f>IF(AND(B102="4x400", OR(AND(E102='club records'!$N$12, F102&lt;='club records'!$O$12), AND(E102='club records'!$N$13, F102&lt;='club records'!$O$13), AND(E102='club records'!$N$14, F102&lt;='club records'!$O$14), AND(E102='club records'!$N$15, F102&lt;='club records'!$O$15))), "CR", " ")</f>
        <v xml:space="preserve"> </v>
      </c>
      <c r="AI102" s="7" t="str">
        <f>IF(AND(B102="pentathlon", OR(AND(E102='club records'!$N$21, F102&gt;='club records'!$O$21), AND(E102='club records'!$N$22, F102&gt;='club records'!$O$22),AND(E102='club records'!$N$23, F102&gt;='club records'!$O$23),AND(E102='club records'!$N$24, F102&gt;='club records'!$O$24))), "CR", " ")</f>
        <v xml:space="preserve"> </v>
      </c>
      <c r="AJ102" s="7" t="str">
        <f>IF(AND(B102="heptathlon", OR(AND(E102='club records'!$N$26, F102&gt;='club records'!$O$26), AND(E102='club records'!$N$27, F102&gt;='club records'!$O$27))), "CR", " ")</f>
        <v xml:space="preserve"> </v>
      </c>
    </row>
    <row r="103" spans="1:36" ht="14.5" x14ac:dyDescent="0.35">
      <c r="B103" s="2" t="s">
        <v>181</v>
      </c>
      <c r="C103" s="1" t="s">
        <v>51</v>
      </c>
      <c r="D103" s="1" t="s">
        <v>52</v>
      </c>
      <c r="E103" s="11" t="s">
        <v>10</v>
      </c>
      <c r="F103" s="13">
        <v>11.53</v>
      </c>
      <c r="G103" s="16" t="s">
        <v>341</v>
      </c>
      <c r="H103" s="1" t="s">
        <v>342</v>
      </c>
      <c r="I103" s="1" t="s">
        <v>343</v>
      </c>
    </row>
    <row r="104" spans="1:36" ht="14.5" x14ac:dyDescent="0.35">
      <c r="A104" s="1" t="str">
        <f>E104</f>
        <v>U20</v>
      </c>
      <c r="B104" s="2" t="s">
        <v>8</v>
      </c>
      <c r="C104" s="1" t="s">
        <v>53</v>
      </c>
      <c r="D104" s="1" t="s">
        <v>24</v>
      </c>
      <c r="E104" s="11" t="s">
        <v>12</v>
      </c>
      <c r="F104" s="13">
        <v>14.49</v>
      </c>
      <c r="G104" s="16">
        <v>43848</v>
      </c>
      <c r="H104" s="1" t="s">
        <v>316</v>
      </c>
      <c r="I104" s="1" t="s">
        <v>352</v>
      </c>
      <c r="J104" s="7" t="str">
        <f>IF(OR(K104="CR", L104="CR", M104="CR", N104="CR", O104="CR", P104="CR", Q104="CR", R104="CR", S104="CR", T104="CR",U104="CR", V104="CR", W104="CR", X104="CR", Y104="CR", Z104="CR", AA104="CR", AB104="CR", AC104="CR", AD104="CR", AE104="CR", AF104="CR", AG104="CR", AH104="CR", AI104="CR", AJ104="CR"), "***CLUB RECORD***", "")</f>
        <v>***CLUB RECORD***</v>
      </c>
      <c r="K104" s="7" t="str">
        <f>IF(AND(B104=60, OR(AND(E104='club records'!$B$6, F104&lt;='club records'!$C$6), AND(E104='club records'!$B$7, F104&lt;='club records'!$C$7), AND(E104='club records'!$B$8, F104&lt;='club records'!$C$8), AND(E104='club records'!$B$9, F104&lt;='club records'!$C$9), AND(E104='club records'!$B$10, F104&lt;='club records'!$C$10))), "CR", " ")</f>
        <v xml:space="preserve"> </v>
      </c>
      <c r="L104" s="7" t="str">
        <f>IF(AND(B104=200, OR(AND(E104='club records'!$B$11, F104&lt;='club records'!$C$11), AND(E104='club records'!$B$12, F104&lt;='club records'!$C$12), AND(E104='club records'!$B$13, F104&lt;='club records'!$C$13), AND(E104='club records'!$B$14, F104&lt;='club records'!$C$14), AND(E104='club records'!$B$15, F104&lt;='club records'!$C$15))), "CR", " ")</f>
        <v xml:space="preserve"> </v>
      </c>
      <c r="M104" s="7" t="str">
        <f>IF(AND(B104=300, OR(AND(E104='club records'!$B$5, F104&lt;='club records'!$C$5), AND(E104='club records'!$B$16, F104&lt;='club records'!$C$16), AND(E104='club records'!$B$17, F104&lt;='club records'!$C$17))), "CR", " ")</f>
        <v xml:space="preserve"> </v>
      </c>
      <c r="N104" s="7" t="str">
        <f>IF(AND(B104=400, OR(AND(E104='club records'!$B$18, F104&lt;='club records'!$C$18), AND(E104='club records'!$B$19, F104&lt;='club records'!$C$19), AND(E104='club records'!$B$20, F104&lt;='club records'!$C$20), AND(E104='club records'!$B$21, F104&lt;='club records'!$C$21))), "CR", " ")</f>
        <v xml:space="preserve"> </v>
      </c>
      <c r="O104" s="7" t="str">
        <f>IF(AND(B104=800, OR(AND(E104='club records'!$B$22, F104&lt;='club records'!$C$22), AND(E104='club records'!$B$23, F104&lt;='club records'!$C$23), AND(E104='club records'!$B$24, F104&lt;='club records'!$C$24), AND(E104='club records'!$B$25, F104&lt;='club records'!$C$25), AND(E104='club records'!$B$26, F104&lt;='club records'!$C$26))), "CR", " ")</f>
        <v xml:space="preserve"> </v>
      </c>
      <c r="P104" s="7" t="str">
        <f>IF(AND(B104=1000, OR(AND(E104='club records'!$B$27, F104&lt;='club records'!$C$27), AND(E104='club records'!$B$28, F104&lt;='club records'!$C$28))), "CR", " ")</f>
        <v xml:space="preserve"> </v>
      </c>
      <c r="Q104" s="7" t="str">
        <f>IF(AND(B104=1500, OR(AND(E104='club records'!$B$29, F104&lt;='club records'!$C$29), AND(E104='club records'!$B$30, F104&lt;='club records'!$C$30), AND(E104='club records'!$B$31, F104&lt;='club records'!$C$31), AND(E104='club records'!$B$32, F104&lt;='club records'!$C$32), AND(E104='club records'!$B$33, F104&lt;='club records'!$C$33))), "CR", " ")</f>
        <v xml:space="preserve"> </v>
      </c>
      <c r="R104" s="7" t="str">
        <f>IF(AND(B104="1600 (Mile)",OR(AND(E104='club records'!$B$34,F104&lt;='club records'!$C$34),AND(E104='club records'!$B$35,F104&lt;='club records'!$C$35),AND(E104='club records'!$B$36,F104&lt;='club records'!$C$36),AND(E104='club records'!$B$37,F104&lt;='club records'!$C$37))),"CR"," ")</f>
        <v xml:space="preserve"> </v>
      </c>
      <c r="S104" s="7" t="str">
        <f>IF(AND(B104=3000, OR(AND(E104='club records'!$B$38, F104&lt;='club records'!$C$38), AND(E104='club records'!$B$39, F104&lt;='club records'!$C$39), AND(E104='club records'!$B$40, F104&lt;='club records'!$C$40), AND(E104='club records'!$B$41, F104&lt;='club records'!$C$41))), "CR", " ")</f>
        <v xml:space="preserve"> </v>
      </c>
      <c r="T104" s="7" t="str">
        <f>IF(AND(B104=5000, OR(AND(E104='club records'!$B$42, F104&lt;='club records'!$C$42), AND(E104='club records'!$B$43, F104&lt;='club records'!$C$43))), "CR", " ")</f>
        <v xml:space="preserve"> </v>
      </c>
      <c r="U104" s="6" t="str">
        <f>IF(AND(B104=10000, OR(AND(E104='club records'!$B$44, F104&lt;='club records'!$C$44), AND(E104='club records'!$B$45, F104&lt;='club records'!$C$45))), "CR", " ")</f>
        <v xml:space="preserve"> </v>
      </c>
      <c r="V104" s="6" t="str">
        <f>IF(AND(B104="high jump", OR(AND(E104='club records'!$F$1, F104&gt;='club records'!$G$1), AND(E104='club records'!$F$2, F104&gt;='club records'!$G$2), AND(E104='club records'!$F$3, F104&gt;='club records'!$G$3), AND(E104='club records'!$F$4, F104&gt;='club records'!$G$4), AND(E104='club records'!$F$5, F104&gt;='club records'!$G$5))), "CR", " ")</f>
        <v xml:space="preserve"> </v>
      </c>
      <c r="W104" s="6" t="str">
        <f>IF(AND(B104="long jump", OR(AND(E104='club records'!$F$6, F104&gt;='club records'!$G$6), AND(E104='club records'!$F$7, F104&gt;='club records'!$G$7), AND(E104='club records'!$F$8, F104&gt;='club records'!$G$8), AND(E104='club records'!$F$9, F104&gt;='club records'!$G$9), AND(E104='club records'!$F$10, F104&gt;='club records'!$G$10))), "CR", " ")</f>
        <v xml:space="preserve"> </v>
      </c>
      <c r="X104" s="6" t="str">
        <f>IF(AND(B104="triple jump", OR(AND(E104='club records'!$F$11, F104&gt;='club records'!$G$11), AND(E104='club records'!$F$12, F104&gt;='club records'!$G$12), AND(E104='club records'!$F$13, F104&gt;='club records'!$G$13), AND(E104='club records'!$F$14, F104&gt;='club records'!$G$14), AND(E104='club records'!$F$15, F104&gt;='club records'!$G$15))), "CR", " ")</f>
        <v>CR</v>
      </c>
      <c r="Y104" s="6" t="str">
        <f>IF(AND(B104="pole vault", OR(AND(E104='club records'!$F$16, F104&gt;='club records'!$G$16), AND(E104='club records'!$F$17, F104&gt;='club records'!$G$17), AND(E104='club records'!$F$18, F104&gt;='club records'!$G$18), AND(E104='club records'!$F$19, F104&gt;='club records'!$G$19), AND(E104='club records'!$F$20, F104&gt;='club records'!$G$20))), "CR", " ")</f>
        <v xml:space="preserve"> </v>
      </c>
      <c r="Z104" s="6" t="str">
        <f>IF(AND(B104="shot 3", E104='club records'!$F$36, F104&gt;='club records'!$G$36), "CR", " ")</f>
        <v xml:space="preserve"> </v>
      </c>
      <c r="AA104" s="6" t="str">
        <f>IF(AND(B104="shot 4", E104='club records'!$F$37, F104&gt;='club records'!$G$37), "CR", " ")</f>
        <v xml:space="preserve"> </v>
      </c>
      <c r="AB104" s="6" t="str">
        <f>IF(AND(B104="shot 5", E104='club records'!$F$38, F104&gt;='club records'!$G$38), "CR", " ")</f>
        <v xml:space="preserve"> </v>
      </c>
      <c r="AC104" s="6" t="str">
        <f>IF(AND(B104="shot 6", E104='club records'!$F$39, F104&gt;='club records'!$G$39), "CR", " ")</f>
        <v xml:space="preserve"> </v>
      </c>
      <c r="AD104" s="6" t="str">
        <f>IF(AND(B104="shot 7.26", E104='club records'!$F$40, F104&gt;='club records'!$G$40), "CR", " ")</f>
        <v xml:space="preserve"> </v>
      </c>
      <c r="AE104" s="6" t="str">
        <f>IF(AND(B104="60H",OR(AND(E104='club records'!$J$1,F104&lt;='club records'!$K$1),AND(E104='club records'!$J$2,F104&lt;='club records'!$K$2),AND(E104='club records'!$J$3,F104&lt;='club records'!$K$3),AND(E104='club records'!$J$4,F104&lt;='club records'!$K$4),AND(E104='club records'!$J$5,F104&lt;='club records'!$K$5))),"CR"," ")</f>
        <v xml:space="preserve"> </v>
      </c>
      <c r="AF104" s="7" t="str">
        <f>IF(AND(B104="4x200", OR(AND(E104='club records'!$N$6, F104&lt;='club records'!$O$6), AND(E104='club records'!$N$7, F104&lt;='club records'!$O$7), AND(E104='club records'!$N$8, F104&lt;='club records'!$O$8), AND(E104='club records'!$N$9, F104&lt;='club records'!$O$9), AND(E104='club records'!$N$10, F104&lt;='club records'!$O$10))), "CR", " ")</f>
        <v xml:space="preserve"> </v>
      </c>
      <c r="AG104" s="7" t="str">
        <f>IF(AND(B104="4x300", AND(E104='club records'!$N$11, F104&lt;='club records'!$O$11)), "CR", " ")</f>
        <v xml:space="preserve"> </v>
      </c>
      <c r="AH104" s="7" t="str">
        <f>IF(AND(B104="4x400", OR(AND(E104='club records'!$N$12, F104&lt;='club records'!$O$12), AND(E104='club records'!$N$13, F104&lt;='club records'!$O$13), AND(E104='club records'!$N$14, F104&lt;='club records'!$O$14), AND(E104='club records'!$N$15, F104&lt;='club records'!$O$15))), "CR", " ")</f>
        <v xml:space="preserve"> </v>
      </c>
      <c r="AI104" s="7" t="str">
        <f>IF(AND(B104="pentathlon", OR(AND(E104='club records'!$N$21, F104&gt;='club records'!$O$21), AND(E104='club records'!$N$22, F104&gt;='club records'!$O$22),AND(E104='club records'!$N$23, F104&gt;='club records'!$O$23),AND(E104='club records'!$N$24, F104&gt;='club records'!$O$24))), "CR", " ")</f>
        <v xml:space="preserve"> </v>
      </c>
      <c r="AJ104" s="7" t="str">
        <f>IF(AND(B104="heptathlon", OR(AND(E104='club records'!$N$26, F104&gt;='club records'!$O$26), AND(E104='club records'!$N$27, F104&gt;='club records'!$O$27))), "CR", " ")</f>
        <v xml:space="preserve"> </v>
      </c>
    </row>
    <row r="105" spans="1:36" ht="14.5" x14ac:dyDescent="0.35">
      <c r="A105" s="1" t="str">
        <f>E105</f>
        <v>U13</v>
      </c>
      <c r="C105" s="1" t="s">
        <v>230</v>
      </c>
      <c r="D105" s="1" t="s">
        <v>310</v>
      </c>
      <c r="E105" s="11" t="s">
        <v>13</v>
      </c>
      <c r="J105" s="7" t="str">
        <f>IF(OR(K105="CR", L105="CR", M105="CR", N105="CR", O105="CR", P105="CR", Q105="CR", R105="CR", S105="CR", T105="CR",U105="CR", V105="CR", W105="CR", X105="CR", Y105="CR", Z105="CR", AA105="CR", AB105="CR", AC105="CR", AD105="CR", AE105="CR", AF105="CR", AG105="CR", AH105="CR", AI105="CR", AJ105="CR"), "***CLUB RECORD***", "")</f>
        <v/>
      </c>
      <c r="K105" s="7" t="str">
        <f>IF(AND(B105=60, OR(AND(E105='club records'!$B$6, F105&lt;='club records'!$C$6), AND(E105='club records'!$B$7, F105&lt;='club records'!$C$7), AND(E105='club records'!$B$8, F105&lt;='club records'!$C$8), AND(E105='club records'!$B$9, F105&lt;='club records'!$C$9), AND(E105='club records'!$B$10, F105&lt;='club records'!$C$10))), "CR", " ")</f>
        <v xml:space="preserve"> </v>
      </c>
      <c r="L105" s="7" t="str">
        <f>IF(AND(B105=200, OR(AND(E105='club records'!$B$11, F105&lt;='club records'!$C$11), AND(E105='club records'!$B$12, F105&lt;='club records'!$C$12), AND(E105='club records'!$B$13, F105&lt;='club records'!$C$13), AND(E105='club records'!$B$14, F105&lt;='club records'!$C$14), AND(E105='club records'!$B$15, F105&lt;='club records'!$C$15))), "CR", " ")</f>
        <v xml:space="preserve"> </v>
      </c>
      <c r="M105" s="7" t="str">
        <f>IF(AND(B105=300, OR(AND(E105='club records'!$B$5, F105&lt;='club records'!$C$5), AND(E105='club records'!$B$16, F105&lt;='club records'!$C$16), AND(E105='club records'!$B$17, F105&lt;='club records'!$C$17))), "CR", " ")</f>
        <v xml:space="preserve"> </v>
      </c>
      <c r="N105" s="7" t="str">
        <f>IF(AND(B105=400, OR(AND(E105='club records'!$B$18, F105&lt;='club records'!$C$18), AND(E105='club records'!$B$19, F105&lt;='club records'!$C$19), AND(E105='club records'!$B$20, F105&lt;='club records'!$C$20), AND(E105='club records'!$B$21, F105&lt;='club records'!$C$21))), "CR", " ")</f>
        <v xml:space="preserve"> </v>
      </c>
      <c r="O105" s="7" t="str">
        <f>IF(AND(B105=800, OR(AND(E105='club records'!$B$22, F105&lt;='club records'!$C$22), AND(E105='club records'!$B$23, F105&lt;='club records'!$C$23), AND(E105='club records'!$B$24, F105&lt;='club records'!$C$24), AND(E105='club records'!$B$25, F105&lt;='club records'!$C$25), AND(E105='club records'!$B$26, F105&lt;='club records'!$C$26))), "CR", " ")</f>
        <v xml:space="preserve"> </v>
      </c>
      <c r="P105" s="7" t="str">
        <f>IF(AND(B105=1000, OR(AND(E105='club records'!$B$27, F105&lt;='club records'!$C$27), AND(E105='club records'!$B$28, F105&lt;='club records'!$C$28))), "CR", " ")</f>
        <v xml:space="preserve"> </v>
      </c>
      <c r="Q105" s="7" t="str">
        <f>IF(AND(B105=1500, OR(AND(E105='club records'!$B$29, F105&lt;='club records'!$C$29), AND(E105='club records'!$B$30, F105&lt;='club records'!$C$30), AND(E105='club records'!$B$31, F105&lt;='club records'!$C$31), AND(E105='club records'!$B$32, F105&lt;='club records'!$C$32), AND(E105='club records'!$B$33, F105&lt;='club records'!$C$33))), "CR", " ")</f>
        <v xml:space="preserve"> </v>
      </c>
      <c r="R105" s="7" t="str">
        <f>IF(AND(B105="1600 (Mile)",OR(AND(E105='club records'!$B$34,F105&lt;='club records'!$C$34),AND(E105='club records'!$B$35,F105&lt;='club records'!$C$35),AND(E105='club records'!$B$36,F105&lt;='club records'!$C$36),AND(E105='club records'!$B$37,F105&lt;='club records'!$C$37))),"CR"," ")</f>
        <v xml:space="preserve"> </v>
      </c>
      <c r="S105" s="7" t="str">
        <f>IF(AND(B105=3000, OR(AND(E105='club records'!$B$38, F105&lt;='club records'!$C$38), AND(E105='club records'!$B$39, F105&lt;='club records'!$C$39), AND(E105='club records'!$B$40, F105&lt;='club records'!$C$40), AND(E105='club records'!$B$41, F105&lt;='club records'!$C$41))), "CR", " ")</f>
        <v xml:space="preserve"> </v>
      </c>
      <c r="T105" s="7" t="str">
        <f>IF(AND(B105=5000, OR(AND(E105='club records'!$B$42, F105&lt;='club records'!$C$42), AND(E105='club records'!$B$43, F105&lt;='club records'!$C$43))), "CR", " ")</f>
        <v xml:space="preserve"> </v>
      </c>
      <c r="U105" s="6" t="str">
        <f>IF(AND(B105=10000, OR(AND(E105='club records'!$B$44, F105&lt;='club records'!$C$44), AND(E105='club records'!$B$45, F105&lt;='club records'!$C$45))), "CR", " ")</f>
        <v xml:space="preserve"> </v>
      </c>
      <c r="V105" s="6" t="str">
        <f>IF(AND(B105="high jump", OR(AND(E105='club records'!$F$1, F105&gt;='club records'!$G$1), AND(E105='club records'!$F$2, F105&gt;='club records'!$G$2), AND(E105='club records'!$F$3, F105&gt;='club records'!$G$3), AND(E105='club records'!$F$4, F105&gt;='club records'!$G$4), AND(E105='club records'!$F$5, F105&gt;='club records'!$G$5))), "CR", " ")</f>
        <v xml:space="preserve"> </v>
      </c>
      <c r="W105" s="6" t="str">
        <f>IF(AND(B105="long jump", OR(AND(E105='club records'!$F$6, F105&gt;='club records'!$G$6), AND(E105='club records'!$F$7, F105&gt;='club records'!$G$7), AND(E105='club records'!$F$8, F105&gt;='club records'!$G$8), AND(E105='club records'!$F$9, F105&gt;='club records'!$G$9), AND(E105='club records'!$F$10, F105&gt;='club records'!$G$10))), "CR", " ")</f>
        <v xml:space="preserve"> </v>
      </c>
      <c r="X105" s="6" t="str">
        <f>IF(AND(B105="triple jump", OR(AND(E105='club records'!$F$11, F105&gt;='club records'!$G$11), AND(E105='club records'!$F$12, F105&gt;='club records'!$G$12), AND(E105='club records'!$F$13, F105&gt;='club records'!$G$13), AND(E105='club records'!$F$14, F105&gt;='club records'!$G$14), AND(E105='club records'!$F$15, F105&gt;='club records'!$G$15))), "CR", " ")</f>
        <v xml:space="preserve"> </v>
      </c>
      <c r="Y105" s="6" t="str">
        <f>IF(AND(B105="pole vault", OR(AND(E105='club records'!$F$16, F105&gt;='club records'!$G$16), AND(E105='club records'!$F$17, F105&gt;='club records'!$G$17), AND(E105='club records'!$F$18, F105&gt;='club records'!$G$18), AND(E105='club records'!$F$19, F105&gt;='club records'!$G$19), AND(E105='club records'!$F$20, F105&gt;='club records'!$G$20))), "CR", " ")</f>
        <v xml:space="preserve"> </v>
      </c>
      <c r="Z105" s="6" t="str">
        <f>IF(AND(B105="shot 3", E105='club records'!$F$36, F105&gt;='club records'!$G$36), "CR", " ")</f>
        <v xml:space="preserve"> </v>
      </c>
      <c r="AA105" s="6" t="str">
        <f>IF(AND(B105="shot 4", E105='club records'!$F$37, F105&gt;='club records'!$G$37), "CR", " ")</f>
        <v xml:space="preserve"> </v>
      </c>
      <c r="AB105" s="6" t="str">
        <f>IF(AND(B105="shot 5", E105='club records'!$F$38, F105&gt;='club records'!$G$38), "CR", " ")</f>
        <v xml:space="preserve"> </v>
      </c>
      <c r="AC105" s="6" t="str">
        <f>IF(AND(B105="shot 6", E105='club records'!$F$39, F105&gt;='club records'!$G$39), "CR", " ")</f>
        <v xml:space="preserve"> </v>
      </c>
      <c r="AD105" s="6" t="str">
        <f>IF(AND(B105="shot 7.26", E105='club records'!$F$40, F105&gt;='club records'!$G$40), "CR", " ")</f>
        <v xml:space="preserve"> </v>
      </c>
      <c r="AE105" s="6" t="str">
        <f>IF(AND(B105="60H",OR(AND(E105='club records'!$J$1,F105&lt;='club records'!$K$1),AND(E105='club records'!$J$2,F105&lt;='club records'!$K$2),AND(E105='club records'!$J$3,F105&lt;='club records'!$K$3),AND(E105='club records'!$J$4,F105&lt;='club records'!$K$4),AND(E105='club records'!$J$5,F105&lt;='club records'!$K$5))),"CR"," ")</f>
        <v xml:space="preserve"> </v>
      </c>
      <c r="AF105" s="7" t="str">
        <f>IF(AND(B105="4x200", OR(AND(E105='club records'!$N$6, F105&lt;='club records'!$O$6), AND(E105='club records'!$N$7, F105&lt;='club records'!$O$7), AND(E105='club records'!$N$8, F105&lt;='club records'!$O$8), AND(E105='club records'!$N$9, F105&lt;='club records'!$O$9), AND(E105='club records'!$N$10, F105&lt;='club records'!$O$10))), "CR", " ")</f>
        <v xml:space="preserve"> </v>
      </c>
      <c r="AG105" s="7" t="str">
        <f>IF(AND(B105="4x300", AND(E105='club records'!$N$11, F105&lt;='club records'!$O$11)), "CR", " ")</f>
        <v xml:space="preserve"> </v>
      </c>
      <c r="AH105" s="7" t="str">
        <f>IF(AND(B105="4x400", OR(AND(E105='club records'!$N$12, F105&lt;='club records'!$O$12), AND(E105='club records'!$N$13, F105&lt;='club records'!$O$13), AND(E105='club records'!$N$14, F105&lt;='club records'!$O$14), AND(E105='club records'!$N$15, F105&lt;='club records'!$O$15))), "CR", " ")</f>
        <v xml:space="preserve"> </v>
      </c>
      <c r="AI105" s="7" t="str">
        <f>IF(AND(B105="pentathlon", OR(AND(E105='club records'!$N$21, F105&gt;='club records'!$O$21), AND(E105='club records'!$N$22, F105&gt;='club records'!$O$22),AND(E105='club records'!$N$23, F105&gt;='club records'!$O$23),AND(E105='club records'!$N$24, F105&gt;='club records'!$O$24))), "CR", " ")</f>
        <v xml:space="preserve"> </v>
      </c>
      <c r="AJ105" s="7" t="str">
        <f>IF(AND(B105="heptathlon", OR(AND(E105='club records'!$N$26, F105&gt;='club records'!$O$26), AND(E105='club records'!$N$27, F105&gt;='club records'!$O$27))), "CR", " ")</f>
        <v xml:space="preserve"> </v>
      </c>
    </row>
    <row r="106" spans="1:36" ht="14.5" x14ac:dyDescent="0.35">
      <c r="A106" s="1" t="str">
        <f>E106</f>
        <v>U20</v>
      </c>
      <c r="C106" s="1" t="s">
        <v>170</v>
      </c>
      <c r="D106" s="1" t="s">
        <v>171</v>
      </c>
      <c r="E106" s="11" t="s">
        <v>12</v>
      </c>
      <c r="G106" s="16"/>
      <c r="J106" s="7" t="str">
        <f>IF(OR(K106="CR", L106="CR", M106="CR", N106="CR", O106="CR", P106="CR", Q106="CR", R106="CR", S106="CR", T106="CR",U106="CR", V106="CR", W106="CR", X106="CR", Y106="CR", Z106="CR", AA106="CR", AB106="CR", AC106="CR", AD106="CR", AE106="CR", AF106="CR", AG106="CR", AH106="CR", AI106="CR", AJ106="CR"), "***CLUB RECORD***", "")</f>
        <v/>
      </c>
      <c r="K106" s="7" t="str">
        <f>IF(AND(B106=60, OR(AND(E106='club records'!$B$6, F106&lt;='club records'!$C$6), AND(E106='club records'!$B$7, F106&lt;='club records'!$C$7), AND(E106='club records'!$B$8, F106&lt;='club records'!$C$8), AND(E106='club records'!$B$9, F106&lt;='club records'!$C$9), AND(E106='club records'!$B$10, F106&lt;='club records'!$C$10))), "CR", " ")</f>
        <v xml:space="preserve"> </v>
      </c>
      <c r="L106" s="7" t="str">
        <f>IF(AND(B106=200, OR(AND(E106='club records'!$B$11, F106&lt;='club records'!$C$11), AND(E106='club records'!$B$12, F106&lt;='club records'!$C$12), AND(E106='club records'!$B$13, F106&lt;='club records'!$C$13), AND(E106='club records'!$B$14, F106&lt;='club records'!$C$14), AND(E106='club records'!$B$15, F106&lt;='club records'!$C$15))), "CR", " ")</f>
        <v xml:space="preserve"> </v>
      </c>
      <c r="M106" s="7" t="str">
        <f>IF(AND(B106=300, OR(AND(E106='club records'!$B$5, F106&lt;='club records'!$C$5), AND(E106='club records'!$B$16, F106&lt;='club records'!$C$16), AND(E106='club records'!$B$17, F106&lt;='club records'!$C$17))), "CR", " ")</f>
        <v xml:space="preserve"> </v>
      </c>
      <c r="N106" s="7" t="str">
        <f>IF(AND(B106=400, OR(AND(E106='club records'!$B$18, F106&lt;='club records'!$C$18), AND(E106='club records'!$B$19, F106&lt;='club records'!$C$19), AND(E106='club records'!$B$20, F106&lt;='club records'!$C$20), AND(E106='club records'!$B$21, F106&lt;='club records'!$C$21))), "CR", " ")</f>
        <v xml:space="preserve"> </v>
      </c>
      <c r="O106" s="7" t="str">
        <f>IF(AND(B106=800, OR(AND(E106='club records'!$B$22, F106&lt;='club records'!$C$22), AND(E106='club records'!$B$23, F106&lt;='club records'!$C$23), AND(E106='club records'!$B$24, F106&lt;='club records'!$C$24), AND(E106='club records'!$B$25, F106&lt;='club records'!$C$25), AND(E106='club records'!$B$26, F106&lt;='club records'!$C$26))), "CR", " ")</f>
        <v xml:space="preserve"> </v>
      </c>
      <c r="P106" s="7" t="str">
        <f>IF(AND(B106=1000, OR(AND(E106='club records'!$B$27, F106&lt;='club records'!$C$27), AND(E106='club records'!$B$28, F106&lt;='club records'!$C$28))), "CR", " ")</f>
        <v xml:space="preserve"> </v>
      </c>
      <c r="Q106" s="7" t="str">
        <f>IF(AND(B106=1500, OR(AND(E106='club records'!$B$29, F106&lt;='club records'!$C$29), AND(E106='club records'!$B$30, F106&lt;='club records'!$C$30), AND(E106='club records'!$B$31, F106&lt;='club records'!$C$31), AND(E106='club records'!$B$32, F106&lt;='club records'!$C$32), AND(E106='club records'!$B$33, F106&lt;='club records'!$C$33))), "CR", " ")</f>
        <v xml:space="preserve"> </v>
      </c>
      <c r="R106" s="7" t="str">
        <f>IF(AND(B106="1600 (Mile)",OR(AND(E106='club records'!$B$34,F106&lt;='club records'!$C$34),AND(E106='club records'!$B$35,F106&lt;='club records'!$C$35),AND(E106='club records'!$B$36,F106&lt;='club records'!$C$36),AND(E106='club records'!$B$37,F106&lt;='club records'!$C$37))),"CR"," ")</f>
        <v xml:space="preserve"> </v>
      </c>
      <c r="S106" s="7" t="str">
        <f>IF(AND(B106=3000, OR(AND(E106='club records'!$B$38, F106&lt;='club records'!$C$38), AND(E106='club records'!$B$39, F106&lt;='club records'!$C$39), AND(E106='club records'!$B$40, F106&lt;='club records'!$C$40), AND(E106='club records'!$B$41, F106&lt;='club records'!$C$41))), "CR", " ")</f>
        <v xml:space="preserve"> </v>
      </c>
      <c r="T106" s="7" t="str">
        <f>IF(AND(B106=5000, OR(AND(E106='club records'!$B$42, F106&lt;='club records'!$C$42), AND(E106='club records'!$B$43, F106&lt;='club records'!$C$43))), "CR", " ")</f>
        <v xml:space="preserve"> </v>
      </c>
      <c r="U106" s="6" t="str">
        <f>IF(AND(B106=10000, OR(AND(E106='club records'!$B$44, F106&lt;='club records'!$C$44), AND(E106='club records'!$B$45, F106&lt;='club records'!$C$45))), "CR", " ")</f>
        <v xml:space="preserve"> </v>
      </c>
      <c r="V106" s="6" t="str">
        <f>IF(AND(B106="high jump", OR(AND(E106='club records'!$F$1, F106&gt;='club records'!$G$1), AND(E106='club records'!$F$2, F106&gt;='club records'!$G$2), AND(E106='club records'!$F$3, F106&gt;='club records'!$G$3), AND(E106='club records'!$F$4, F106&gt;='club records'!$G$4), AND(E106='club records'!$F$5, F106&gt;='club records'!$G$5))), "CR", " ")</f>
        <v xml:space="preserve"> </v>
      </c>
      <c r="W106" s="6" t="str">
        <f>IF(AND(B106="long jump", OR(AND(E106='club records'!$F$6, F106&gt;='club records'!$G$6), AND(E106='club records'!$F$7, F106&gt;='club records'!$G$7), AND(E106='club records'!$F$8, F106&gt;='club records'!$G$8), AND(E106='club records'!$F$9, F106&gt;='club records'!$G$9), AND(E106='club records'!$F$10, F106&gt;='club records'!$G$10))), "CR", " ")</f>
        <v xml:space="preserve"> </v>
      </c>
      <c r="X106" s="6" t="str">
        <f>IF(AND(B106="triple jump", OR(AND(E106='club records'!$F$11, F106&gt;='club records'!$G$11), AND(E106='club records'!$F$12, F106&gt;='club records'!$G$12), AND(E106='club records'!$F$13, F106&gt;='club records'!$G$13), AND(E106='club records'!$F$14, F106&gt;='club records'!$G$14), AND(E106='club records'!$F$15, F106&gt;='club records'!$G$15))), "CR", " ")</f>
        <v xml:space="preserve"> </v>
      </c>
      <c r="Y106" s="6" t="str">
        <f>IF(AND(B106="pole vault", OR(AND(E106='club records'!$F$16, F106&gt;='club records'!$G$16), AND(E106='club records'!$F$17, F106&gt;='club records'!$G$17), AND(E106='club records'!$F$18, F106&gt;='club records'!$G$18), AND(E106='club records'!$F$19, F106&gt;='club records'!$G$19), AND(E106='club records'!$F$20, F106&gt;='club records'!$G$20))), "CR", " ")</f>
        <v xml:space="preserve"> </v>
      </c>
      <c r="Z106" s="6" t="str">
        <f>IF(AND(B106="shot 3", E106='club records'!$F$36, F106&gt;='club records'!$G$36), "CR", " ")</f>
        <v xml:space="preserve"> </v>
      </c>
      <c r="AA106" s="6" t="str">
        <f>IF(AND(B106="shot 4", E106='club records'!$F$37, F106&gt;='club records'!$G$37), "CR", " ")</f>
        <v xml:space="preserve"> </v>
      </c>
      <c r="AB106" s="6" t="str">
        <f>IF(AND(B106="shot 5", E106='club records'!$F$38, F106&gt;='club records'!$G$38), "CR", " ")</f>
        <v xml:space="preserve"> </v>
      </c>
      <c r="AC106" s="6" t="str">
        <f>IF(AND(B106="shot 6", E106='club records'!$F$39, F106&gt;='club records'!$G$39), "CR", " ")</f>
        <v xml:space="preserve"> </v>
      </c>
      <c r="AD106" s="6" t="str">
        <f>IF(AND(B106="shot 7.26", E106='club records'!$F$40, F106&gt;='club records'!$G$40), "CR", " ")</f>
        <v xml:space="preserve"> </v>
      </c>
      <c r="AE106" s="6" t="str">
        <f>IF(AND(B106="60H",OR(AND(E106='club records'!$J$1,F106&lt;='club records'!$K$1),AND(E106='club records'!$J$2,F106&lt;='club records'!$K$2),AND(E106='club records'!$J$3,F106&lt;='club records'!$K$3),AND(E106='club records'!$J$4,F106&lt;='club records'!$K$4),AND(E106='club records'!$J$5,F106&lt;='club records'!$K$5))),"CR"," ")</f>
        <v xml:space="preserve"> </v>
      </c>
      <c r="AF106" s="7" t="str">
        <f>IF(AND(B106="4x200", OR(AND(E106='club records'!$N$6, F106&lt;='club records'!$O$6), AND(E106='club records'!$N$7, F106&lt;='club records'!$O$7), AND(E106='club records'!$N$8, F106&lt;='club records'!$O$8), AND(E106='club records'!$N$9, F106&lt;='club records'!$O$9), AND(E106='club records'!$N$10, F106&lt;='club records'!$O$10))), "CR", " ")</f>
        <v xml:space="preserve"> </v>
      </c>
      <c r="AG106" s="7" t="str">
        <f>IF(AND(B106="4x300", AND(E106='club records'!$N$11, F106&lt;='club records'!$O$11)), "CR", " ")</f>
        <v xml:space="preserve"> </v>
      </c>
      <c r="AH106" s="7" t="str">
        <f>IF(AND(B106="4x400", OR(AND(E106='club records'!$N$12, F106&lt;='club records'!$O$12), AND(E106='club records'!$N$13, F106&lt;='club records'!$O$13), AND(E106='club records'!$N$14, F106&lt;='club records'!$O$14), AND(E106='club records'!$N$15, F106&lt;='club records'!$O$15))), "CR", " ")</f>
        <v xml:space="preserve"> </v>
      </c>
      <c r="AI106" s="7" t="str">
        <f>IF(AND(B106="pentathlon", OR(AND(E106='club records'!$N$21, F106&gt;='club records'!$O$21), AND(E106='club records'!$N$22, F106&gt;='club records'!$O$22),AND(E106='club records'!$N$23, F106&gt;='club records'!$O$23),AND(E106='club records'!$N$24, F106&gt;='club records'!$O$24))), "CR", " ")</f>
        <v xml:space="preserve"> </v>
      </c>
      <c r="AJ106" s="7" t="str">
        <f>IF(AND(B106="heptathlon", OR(AND(E106='club records'!$N$26, F106&gt;='club records'!$O$26), AND(E106='club records'!$N$27, F106&gt;='club records'!$O$27))), "CR", " ")</f>
        <v xml:space="preserve"> </v>
      </c>
    </row>
    <row r="107" spans="1:36" ht="14.5" x14ac:dyDescent="0.35">
      <c r="A107" s="1" t="s">
        <v>296</v>
      </c>
      <c r="C107" s="1" t="s">
        <v>134</v>
      </c>
      <c r="D107" s="1" t="s">
        <v>156</v>
      </c>
      <c r="E107" s="11" t="s">
        <v>10</v>
      </c>
      <c r="F107" s="12"/>
      <c r="G107" s="16"/>
      <c r="J107" s="7" t="str">
        <f>IF(OR(K107="CR", L107="CR", M107="CR", N107="CR", O107="CR", P107="CR", Q107="CR", R107="CR", S107="CR", T107="CR",U107="CR", V107="CR", W107="CR", X107="CR", Y107="CR", Z107="CR", AA107="CR", AB107="CR", AC107="CR", AD107="CR", AE107="CR", AF107="CR", AG107="CR", AH107="CR", AI107="CR", AJ107="CR"), "***CLUB RECORD***", "")</f>
        <v/>
      </c>
      <c r="K107" s="7" t="str">
        <f>IF(AND(B107=60, OR(AND(E107='club records'!$B$6, F107&lt;='club records'!$C$6), AND(E107='club records'!$B$7, F107&lt;='club records'!$C$7), AND(E107='club records'!$B$8, F107&lt;='club records'!$C$8), AND(E107='club records'!$B$9, F107&lt;='club records'!$C$9), AND(E107='club records'!$B$10, F107&lt;='club records'!$C$10))), "CR", " ")</f>
        <v xml:space="preserve"> </v>
      </c>
      <c r="L107" s="7" t="str">
        <f>IF(AND(B107=200, OR(AND(E107='club records'!$B$11, F107&lt;='club records'!$C$11), AND(E107='club records'!$B$12, F107&lt;='club records'!$C$12), AND(E107='club records'!$B$13, F107&lt;='club records'!$C$13), AND(E107='club records'!$B$14, F107&lt;='club records'!$C$14), AND(E107='club records'!$B$15, F107&lt;='club records'!$C$15))), "CR", " ")</f>
        <v xml:space="preserve"> </v>
      </c>
      <c r="M107" s="7" t="str">
        <f>IF(AND(B107=300, OR(AND(E107='club records'!$B$5, F107&lt;='club records'!$C$5), AND(E107='club records'!$B$16, F107&lt;='club records'!$C$16), AND(E107='club records'!$B$17, F107&lt;='club records'!$C$17))), "CR", " ")</f>
        <v xml:space="preserve"> </v>
      </c>
      <c r="N107" s="7" t="str">
        <f>IF(AND(B107=400, OR(AND(E107='club records'!$B$18, F107&lt;='club records'!$C$18), AND(E107='club records'!$B$19, F107&lt;='club records'!$C$19), AND(E107='club records'!$B$20, F107&lt;='club records'!$C$20), AND(E107='club records'!$B$21, F107&lt;='club records'!$C$21))), "CR", " ")</f>
        <v xml:space="preserve"> </v>
      </c>
      <c r="O107" s="7" t="str">
        <f>IF(AND(B107=800, OR(AND(E107='club records'!$B$22, F107&lt;='club records'!$C$22), AND(E107='club records'!$B$23, F107&lt;='club records'!$C$23), AND(E107='club records'!$B$24, F107&lt;='club records'!$C$24), AND(E107='club records'!$B$25, F107&lt;='club records'!$C$25), AND(E107='club records'!$B$26, F107&lt;='club records'!$C$26))), "CR", " ")</f>
        <v xml:space="preserve"> </v>
      </c>
      <c r="P107" s="7" t="str">
        <f>IF(AND(B107=1000, OR(AND(E107='club records'!$B$27, F107&lt;='club records'!$C$27), AND(E107='club records'!$B$28, F107&lt;='club records'!$C$28))), "CR", " ")</f>
        <v xml:space="preserve"> </v>
      </c>
      <c r="Q107" s="7" t="str">
        <f>IF(AND(B107=1500, OR(AND(E107='club records'!$B$29, F107&lt;='club records'!$C$29), AND(E107='club records'!$B$30, F107&lt;='club records'!$C$30), AND(E107='club records'!$B$31, F107&lt;='club records'!$C$31), AND(E107='club records'!$B$32, F107&lt;='club records'!$C$32), AND(E107='club records'!$B$33, F107&lt;='club records'!$C$33))), "CR", " ")</f>
        <v xml:space="preserve"> </v>
      </c>
      <c r="R107" s="7" t="str">
        <f>IF(AND(B107="1600 (Mile)",OR(AND(E107='club records'!$B$34,F107&lt;='club records'!$C$34),AND(E107='club records'!$B$35,F107&lt;='club records'!$C$35),AND(E107='club records'!$B$36,F107&lt;='club records'!$C$36),AND(E107='club records'!$B$37,F107&lt;='club records'!$C$37))),"CR"," ")</f>
        <v xml:space="preserve"> </v>
      </c>
      <c r="S107" s="7" t="str">
        <f>IF(AND(B107=3000, OR(AND(E107='club records'!$B$38, F107&lt;='club records'!$C$38), AND(E107='club records'!$B$39, F107&lt;='club records'!$C$39), AND(E107='club records'!$B$40, F107&lt;='club records'!$C$40), AND(E107='club records'!$B$41, F107&lt;='club records'!$C$41))), "CR", " ")</f>
        <v xml:space="preserve"> </v>
      </c>
      <c r="T107" s="7" t="str">
        <f>IF(AND(B107=5000, OR(AND(E107='club records'!$B$42, F107&lt;='club records'!$C$42), AND(E107='club records'!$B$43, F107&lt;='club records'!$C$43))), "CR", " ")</f>
        <v xml:space="preserve"> </v>
      </c>
      <c r="U107" s="6" t="str">
        <f>IF(AND(B107=10000, OR(AND(E107='club records'!$B$44, F107&lt;='club records'!$C$44), AND(E107='club records'!$B$45, F107&lt;='club records'!$C$45))), "CR", " ")</f>
        <v xml:space="preserve"> </v>
      </c>
      <c r="V107" s="6" t="str">
        <f>IF(AND(B107="high jump", OR(AND(E107='club records'!$F$1, F107&gt;='club records'!$G$1), AND(E107='club records'!$F$2, F107&gt;='club records'!$G$2), AND(E107='club records'!$F$3, F107&gt;='club records'!$G$3), AND(E107='club records'!$F$4, F107&gt;='club records'!$G$4), AND(E107='club records'!$F$5, F107&gt;='club records'!$G$5))), "CR", " ")</f>
        <v xml:space="preserve"> </v>
      </c>
      <c r="W107" s="6" t="str">
        <f>IF(AND(B107="long jump", OR(AND(E107='club records'!$F$6, F107&gt;='club records'!$G$6), AND(E107='club records'!$F$7, F107&gt;='club records'!$G$7), AND(E107='club records'!$F$8, F107&gt;='club records'!$G$8), AND(E107='club records'!$F$9, F107&gt;='club records'!$G$9), AND(E107='club records'!$F$10, F107&gt;='club records'!$G$10))), "CR", " ")</f>
        <v xml:space="preserve"> </v>
      </c>
      <c r="X107" s="6" t="str">
        <f>IF(AND(B107="triple jump", OR(AND(E107='club records'!$F$11, F107&gt;='club records'!$G$11), AND(E107='club records'!$F$12, F107&gt;='club records'!$G$12), AND(E107='club records'!$F$13, F107&gt;='club records'!$G$13), AND(E107='club records'!$F$14, F107&gt;='club records'!$G$14), AND(E107='club records'!$F$15, F107&gt;='club records'!$G$15))), "CR", " ")</f>
        <v xml:space="preserve"> </v>
      </c>
      <c r="Y107" s="6" t="str">
        <f>IF(AND(B107="pole vault", OR(AND(E107='club records'!$F$16, F107&gt;='club records'!$G$16), AND(E107='club records'!$F$17, F107&gt;='club records'!$G$17), AND(E107='club records'!$F$18, F107&gt;='club records'!$G$18), AND(E107='club records'!$F$19, F107&gt;='club records'!$G$19), AND(E107='club records'!$F$20, F107&gt;='club records'!$G$20))), "CR", " ")</f>
        <v xml:space="preserve"> </v>
      </c>
      <c r="Z107" s="6" t="str">
        <f>IF(AND(B107="shot 3", E107='club records'!$F$36, F107&gt;='club records'!$G$36), "CR", " ")</f>
        <v xml:space="preserve"> </v>
      </c>
      <c r="AA107" s="6" t="str">
        <f>IF(AND(B107="shot 4", E107='club records'!$F$37, F107&gt;='club records'!$G$37), "CR", " ")</f>
        <v xml:space="preserve"> </v>
      </c>
      <c r="AB107" s="6" t="str">
        <f>IF(AND(B107="shot 5", E107='club records'!$F$38, F107&gt;='club records'!$G$38), "CR", " ")</f>
        <v xml:space="preserve"> </v>
      </c>
      <c r="AC107" s="6" t="str">
        <f>IF(AND(B107="shot 6", E107='club records'!$F$39, F107&gt;='club records'!$G$39), "CR", " ")</f>
        <v xml:space="preserve"> </v>
      </c>
      <c r="AD107" s="6" t="str">
        <f>IF(AND(B107="shot 7.26", E107='club records'!$F$40, F107&gt;='club records'!$G$40), "CR", " ")</f>
        <v xml:space="preserve"> </v>
      </c>
      <c r="AE107" s="6" t="str">
        <f>IF(AND(B107="60H",OR(AND(E107='club records'!$J$1,F107&lt;='club records'!$K$1),AND(E107='club records'!$J$2,F107&lt;='club records'!$K$2),AND(E107='club records'!$J$3,F107&lt;='club records'!$K$3),AND(E107='club records'!$J$4,F107&lt;='club records'!$K$4),AND(E107='club records'!$J$5,F107&lt;='club records'!$K$5))),"CR"," ")</f>
        <v xml:space="preserve"> </v>
      </c>
      <c r="AF107" s="7" t="str">
        <f>IF(AND(B107="4x200", OR(AND(E107='club records'!$N$6, F107&lt;='club records'!$O$6), AND(E107='club records'!$N$7, F107&lt;='club records'!$O$7), AND(E107='club records'!$N$8, F107&lt;='club records'!$O$8), AND(E107='club records'!$N$9, F107&lt;='club records'!$O$9), AND(E107='club records'!$N$10, F107&lt;='club records'!$O$10))), "CR", " ")</f>
        <v xml:space="preserve"> </v>
      </c>
      <c r="AG107" s="7" t="str">
        <f>IF(AND(B107="4x300", AND(E107='club records'!$N$11, F107&lt;='club records'!$O$11)), "CR", " ")</f>
        <v xml:space="preserve"> </v>
      </c>
      <c r="AH107" s="7" t="str">
        <f>IF(AND(B107="4x400", OR(AND(E107='club records'!$N$12, F107&lt;='club records'!$O$12), AND(E107='club records'!$N$13, F107&lt;='club records'!$O$13), AND(E107='club records'!$N$14, F107&lt;='club records'!$O$14), AND(E107='club records'!$N$15, F107&lt;='club records'!$O$15))), "CR", " ")</f>
        <v xml:space="preserve"> </v>
      </c>
      <c r="AI107" s="7" t="str">
        <f>IF(AND(B107="pentathlon", OR(AND(E107='club records'!$N$21, F107&gt;='club records'!$O$21), AND(E107='club records'!$N$22, F107&gt;='club records'!$O$22),AND(E107='club records'!$N$23, F107&gt;='club records'!$O$23),AND(E107='club records'!$N$24, F107&gt;='club records'!$O$24))), "CR", " ")</f>
        <v xml:space="preserve"> </v>
      </c>
      <c r="AJ107" s="7" t="str">
        <f>IF(AND(B107="heptathlon", OR(AND(E107='club records'!$N$26, F107&gt;='club records'!$O$26), AND(E107='club records'!$N$27, F107&gt;='club records'!$O$27))), "CR", " ")</f>
        <v xml:space="preserve"> </v>
      </c>
    </row>
    <row r="108" spans="1:36" ht="14.5" x14ac:dyDescent="0.35">
      <c r="A108" s="1" t="str">
        <f>E108</f>
        <v>U17</v>
      </c>
      <c r="C108" s="1" t="s">
        <v>120</v>
      </c>
      <c r="D108" s="1" t="s">
        <v>264</v>
      </c>
      <c r="E108" s="11" t="s">
        <v>14</v>
      </c>
      <c r="J108" s="7" t="str">
        <f>IF(OR(K108="CR", L108="CR", M108="CR", N108="CR", O108="CR", P108="CR", Q108="CR", R108="CR", S108="CR", T108="CR",U108="CR", V108="CR", W108="CR", X108="CR", Y108="CR", Z108="CR", AA108="CR", AB108="CR", AC108="CR", AD108="CR", AE108="CR", AF108="CR", AG108="CR", AH108="CR", AI108="CR", AJ108="CR"), "***CLUB RECORD***", "")</f>
        <v/>
      </c>
      <c r="K108" s="7" t="str">
        <f>IF(AND(B108=60, OR(AND(E108='club records'!$B$6, F108&lt;='club records'!$C$6), AND(E108='club records'!$B$7, F108&lt;='club records'!$C$7), AND(E108='club records'!$B$8, F108&lt;='club records'!$C$8), AND(E108='club records'!$B$9, F108&lt;='club records'!$C$9), AND(E108='club records'!$B$10, F108&lt;='club records'!$C$10))), "CR", " ")</f>
        <v xml:space="preserve"> </v>
      </c>
      <c r="L108" s="7" t="str">
        <f>IF(AND(B108=200, OR(AND(E108='club records'!$B$11, F108&lt;='club records'!$C$11), AND(E108='club records'!$B$12, F108&lt;='club records'!$C$12), AND(E108='club records'!$B$13, F108&lt;='club records'!$C$13), AND(E108='club records'!$B$14, F108&lt;='club records'!$C$14), AND(E108='club records'!$B$15, F108&lt;='club records'!$C$15))), "CR", " ")</f>
        <v xml:space="preserve"> </v>
      </c>
      <c r="M108" s="7" t="str">
        <f>IF(AND(B108=300, OR(AND(E108='club records'!$B$5, F108&lt;='club records'!$C$5), AND(E108='club records'!$B$16, F108&lt;='club records'!$C$16), AND(E108='club records'!$B$17, F108&lt;='club records'!$C$17))), "CR", " ")</f>
        <v xml:space="preserve"> </v>
      </c>
      <c r="N108" s="7" t="str">
        <f>IF(AND(B108=400, OR(AND(E108='club records'!$B$18, F108&lt;='club records'!$C$18), AND(E108='club records'!$B$19, F108&lt;='club records'!$C$19), AND(E108='club records'!$B$20, F108&lt;='club records'!$C$20), AND(E108='club records'!$B$21, F108&lt;='club records'!$C$21))), "CR", " ")</f>
        <v xml:space="preserve"> </v>
      </c>
      <c r="O108" s="7" t="str">
        <f>IF(AND(B108=800, OR(AND(E108='club records'!$B$22, F108&lt;='club records'!$C$22), AND(E108='club records'!$B$23, F108&lt;='club records'!$C$23), AND(E108='club records'!$B$24, F108&lt;='club records'!$C$24), AND(E108='club records'!$B$25, F108&lt;='club records'!$C$25), AND(E108='club records'!$B$26, F108&lt;='club records'!$C$26))), "CR", " ")</f>
        <v xml:space="preserve"> </v>
      </c>
      <c r="P108" s="7" t="str">
        <f>IF(AND(B108=1000, OR(AND(E108='club records'!$B$27, F108&lt;='club records'!$C$27), AND(E108='club records'!$B$28, F108&lt;='club records'!$C$28))), "CR", " ")</f>
        <v xml:space="preserve"> </v>
      </c>
      <c r="Q108" s="7" t="str">
        <f>IF(AND(B108=1500, OR(AND(E108='club records'!$B$29, F108&lt;='club records'!$C$29), AND(E108='club records'!$B$30, F108&lt;='club records'!$C$30), AND(E108='club records'!$B$31, F108&lt;='club records'!$C$31), AND(E108='club records'!$B$32, F108&lt;='club records'!$C$32), AND(E108='club records'!$B$33, F108&lt;='club records'!$C$33))), "CR", " ")</f>
        <v xml:space="preserve"> </v>
      </c>
      <c r="R108" s="7" t="str">
        <f>IF(AND(B108="1600 (Mile)",OR(AND(E108='club records'!$B$34,F108&lt;='club records'!$C$34),AND(E108='club records'!$B$35,F108&lt;='club records'!$C$35),AND(E108='club records'!$B$36,F108&lt;='club records'!$C$36),AND(E108='club records'!$B$37,F108&lt;='club records'!$C$37))),"CR"," ")</f>
        <v xml:space="preserve"> </v>
      </c>
      <c r="S108" s="7" t="str">
        <f>IF(AND(B108=3000, OR(AND(E108='club records'!$B$38, F108&lt;='club records'!$C$38), AND(E108='club records'!$B$39, F108&lt;='club records'!$C$39), AND(E108='club records'!$B$40, F108&lt;='club records'!$C$40), AND(E108='club records'!$B$41, F108&lt;='club records'!$C$41))), "CR", " ")</f>
        <v xml:space="preserve"> </v>
      </c>
      <c r="T108" s="7" t="str">
        <f>IF(AND(B108=5000, OR(AND(E108='club records'!$B$42, F108&lt;='club records'!$C$42), AND(E108='club records'!$B$43, F108&lt;='club records'!$C$43))), "CR", " ")</f>
        <v xml:space="preserve"> </v>
      </c>
      <c r="U108" s="6" t="str">
        <f>IF(AND(B108=10000, OR(AND(E108='club records'!$B$44, F108&lt;='club records'!$C$44), AND(E108='club records'!$B$45, F108&lt;='club records'!$C$45))), "CR", " ")</f>
        <v xml:space="preserve"> </v>
      </c>
      <c r="V108" s="6" t="str">
        <f>IF(AND(B108="high jump", OR(AND(E108='club records'!$F$1, F108&gt;='club records'!$G$1), AND(E108='club records'!$F$2, F108&gt;='club records'!$G$2), AND(E108='club records'!$F$3, F108&gt;='club records'!$G$3), AND(E108='club records'!$F$4, F108&gt;='club records'!$G$4), AND(E108='club records'!$F$5, F108&gt;='club records'!$G$5))), "CR", " ")</f>
        <v xml:space="preserve"> </v>
      </c>
      <c r="W108" s="6" t="str">
        <f>IF(AND(B108="long jump", OR(AND(E108='club records'!$F$6, F108&gt;='club records'!$G$6), AND(E108='club records'!$F$7, F108&gt;='club records'!$G$7), AND(E108='club records'!$F$8, F108&gt;='club records'!$G$8), AND(E108='club records'!$F$9, F108&gt;='club records'!$G$9), AND(E108='club records'!$F$10, F108&gt;='club records'!$G$10))), "CR", " ")</f>
        <v xml:space="preserve"> </v>
      </c>
      <c r="X108" s="6" t="str">
        <f>IF(AND(B108="triple jump", OR(AND(E108='club records'!$F$11, F108&gt;='club records'!$G$11), AND(E108='club records'!$F$12, F108&gt;='club records'!$G$12), AND(E108='club records'!$F$13, F108&gt;='club records'!$G$13), AND(E108='club records'!$F$14, F108&gt;='club records'!$G$14), AND(E108='club records'!$F$15, F108&gt;='club records'!$G$15))), "CR", " ")</f>
        <v xml:space="preserve"> </v>
      </c>
      <c r="Y108" s="6" t="str">
        <f>IF(AND(B108="pole vault", OR(AND(E108='club records'!$F$16, F108&gt;='club records'!$G$16), AND(E108='club records'!$F$17, F108&gt;='club records'!$G$17), AND(E108='club records'!$F$18, F108&gt;='club records'!$G$18), AND(E108='club records'!$F$19, F108&gt;='club records'!$G$19), AND(E108='club records'!$F$20, F108&gt;='club records'!$G$20))), "CR", " ")</f>
        <v xml:space="preserve"> </v>
      </c>
      <c r="Z108" s="6" t="str">
        <f>IF(AND(B108="shot 3", E108='club records'!$F$36, F108&gt;='club records'!$G$36), "CR", " ")</f>
        <v xml:space="preserve"> </v>
      </c>
      <c r="AA108" s="6" t="str">
        <f>IF(AND(B108="shot 4", E108='club records'!$F$37, F108&gt;='club records'!$G$37), "CR", " ")</f>
        <v xml:space="preserve"> </v>
      </c>
      <c r="AB108" s="6" t="str">
        <f>IF(AND(B108="shot 5", E108='club records'!$F$38, F108&gt;='club records'!$G$38), "CR", " ")</f>
        <v xml:space="preserve"> </v>
      </c>
      <c r="AC108" s="6" t="str">
        <f>IF(AND(B108="shot 6", E108='club records'!$F$39, F108&gt;='club records'!$G$39), "CR", " ")</f>
        <v xml:space="preserve"> </v>
      </c>
      <c r="AD108" s="6" t="str">
        <f>IF(AND(B108="shot 7.26", E108='club records'!$F$40, F108&gt;='club records'!$G$40), "CR", " ")</f>
        <v xml:space="preserve"> </v>
      </c>
      <c r="AE108" s="6" t="str">
        <f>IF(AND(B108="60H",OR(AND(E108='club records'!$J$1,F108&lt;='club records'!$K$1),AND(E108='club records'!$J$2,F108&lt;='club records'!$K$2),AND(E108='club records'!$J$3,F108&lt;='club records'!$K$3),AND(E108='club records'!$J$4,F108&lt;='club records'!$K$4),AND(E108='club records'!$J$5,F108&lt;='club records'!$K$5))),"CR"," ")</f>
        <v xml:space="preserve"> </v>
      </c>
      <c r="AF108" s="7" t="str">
        <f>IF(AND(B108="4x200", OR(AND(E108='club records'!$N$6, F108&lt;='club records'!$O$6), AND(E108='club records'!$N$7, F108&lt;='club records'!$O$7), AND(E108='club records'!$N$8, F108&lt;='club records'!$O$8), AND(E108='club records'!$N$9, F108&lt;='club records'!$O$9), AND(E108='club records'!$N$10, F108&lt;='club records'!$O$10))), "CR", " ")</f>
        <v xml:space="preserve"> </v>
      </c>
      <c r="AG108" s="7" t="str">
        <f>IF(AND(B108="4x300", AND(E108='club records'!$N$11, F108&lt;='club records'!$O$11)), "CR", " ")</f>
        <v xml:space="preserve"> </v>
      </c>
      <c r="AH108" s="7" t="str">
        <f>IF(AND(B108="4x400", OR(AND(E108='club records'!$N$12, F108&lt;='club records'!$O$12), AND(E108='club records'!$N$13, F108&lt;='club records'!$O$13), AND(E108='club records'!$N$14, F108&lt;='club records'!$O$14), AND(E108='club records'!$N$15, F108&lt;='club records'!$O$15))), "CR", " ")</f>
        <v xml:space="preserve"> </v>
      </c>
      <c r="AI108" s="7" t="str">
        <f>IF(AND(B108="pentathlon", OR(AND(E108='club records'!$N$21, F108&gt;='club records'!$O$21), AND(E108='club records'!$N$22, F108&gt;='club records'!$O$22),AND(E108='club records'!$N$23, F108&gt;='club records'!$O$23),AND(E108='club records'!$N$24, F108&gt;='club records'!$O$24))), "CR", " ")</f>
        <v xml:space="preserve"> </v>
      </c>
      <c r="AJ108" s="7" t="str">
        <f>IF(AND(B108="heptathlon", OR(AND(E108='club records'!$N$26, F108&gt;='club records'!$O$26), AND(E108='club records'!$N$27, F108&gt;='club records'!$O$27))), "CR", " ")</f>
        <v xml:space="preserve"> </v>
      </c>
    </row>
    <row r="109" spans="1:36" ht="14.5" x14ac:dyDescent="0.35">
      <c r="A109" s="1" t="str">
        <f>E109</f>
        <v>U11</v>
      </c>
      <c r="C109" s="1" t="s">
        <v>233</v>
      </c>
      <c r="D109" s="1" t="s">
        <v>234</v>
      </c>
      <c r="E109" s="11" t="s">
        <v>19</v>
      </c>
      <c r="J109" s="7" t="str">
        <f>IF(OR(K109="CR", L109="CR", M109="CR", N109="CR", O109="CR", P109="CR", Q109="CR", R109="CR", S109="CR", T109="CR",U109="CR", V109="CR", W109="CR", X109="CR", Y109="CR", Z109="CR", AA109="CR", AB109="CR", AC109="CR", AD109="CR", AE109="CR", AF109="CR", AG109="CR", AH109="CR", AI109="CR", AJ109="CR"), "***CLUB RECORD***", "")</f>
        <v/>
      </c>
      <c r="K109" s="7" t="str">
        <f>IF(AND(B109=60, OR(AND(E109='club records'!$B$6, F109&lt;='club records'!$C$6), AND(E109='club records'!$B$7, F109&lt;='club records'!$C$7), AND(E109='club records'!$B$8, F109&lt;='club records'!$C$8), AND(E109='club records'!$B$9, F109&lt;='club records'!$C$9), AND(E109='club records'!$B$10, F109&lt;='club records'!$C$10))), "CR", " ")</f>
        <v xml:space="preserve"> </v>
      </c>
      <c r="L109" s="7" t="str">
        <f>IF(AND(B109=200, OR(AND(E109='club records'!$B$11, F109&lt;='club records'!$C$11), AND(E109='club records'!$B$12, F109&lt;='club records'!$C$12), AND(E109='club records'!$B$13, F109&lt;='club records'!$C$13), AND(E109='club records'!$B$14, F109&lt;='club records'!$C$14), AND(E109='club records'!$B$15, F109&lt;='club records'!$C$15))), "CR", " ")</f>
        <v xml:space="preserve"> </v>
      </c>
      <c r="M109" s="7" t="str">
        <f>IF(AND(B109=300, OR(AND(E109='club records'!$B$5, F109&lt;='club records'!$C$5), AND(E109='club records'!$B$16, F109&lt;='club records'!$C$16), AND(E109='club records'!$B$17, F109&lt;='club records'!$C$17))), "CR", " ")</f>
        <v xml:space="preserve"> </v>
      </c>
      <c r="N109" s="7" t="str">
        <f>IF(AND(B109=400, OR(AND(E109='club records'!$B$18, F109&lt;='club records'!$C$18), AND(E109='club records'!$B$19, F109&lt;='club records'!$C$19), AND(E109='club records'!$B$20, F109&lt;='club records'!$C$20), AND(E109='club records'!$B$21, F109&lt;='club records'!$C$21))), "CR", " ")</f>
        <v xml:space="preserve"> </v>
      </c>
      <c r="O109" s="7" t="str">
        <f>IF(AND(B109=800, OR(AND(E109='club records'!$B$22, F109&lt;='club records'!$C$22), AND(E109='club records'!$B$23, F109&lt;='club records'!$C$23), AND(E109='club records'!$B$24, F109&lt;='club records'!$C$24), AND(E109='club records'!$B$25, F109&lt;='club records'!$C$25), AND(E109='club records'!$B$26, F109&lt;='club records'!$C$26))), "CR", " ")</f>
        <v xml:space="preserve"> </v>
      </c>
      <c r="P109" s="7" t="str">
        <f>IF(AND(B109=1000, OR(AND(E109='club records'!$B$27, F109&lt;='club records'!$C$27), AND(E109='club records'!$B$28, F109&lt;='club records'!$C$28))), "CR", " ")</f>
        <v xml:space="preserve"> </v>
      </c>
      <c r="Q109" s="7" t="str">
        <f>IF(AND(B109=1500, OR(AND(E109='club records'!$B$29, F109&lt;='club records'!$C$29), AND(E109='club records'!$B$30, F109&lt;='club records'!$C$30), AND(E109='club records'!$B$31, F109&lt;='club records'!$C$31), AND(E109='club records'!$B$32, F109&lt;='club records'!$C$32), AND(E109='club records'!$B$33, F109&lt;='club records'!$C$33))), "CR", " ")</f>
        <v xml:space="preserve"> </v>
      </c>
      <c r="R109" s="7" t="str">
        <f>IF(AND(B109="1600 (Mile)",OR(AND(E109='club records'!$B$34,F109&lt;='club records'!$C$34),AND(E109='club records'!$B$35,F109&lt;='club records'!$C$35),AND(E109='club records'!$B$36,F109&lt;='club records'!$C$36),AND(E109='club records'!$B$37,F109&lt;='club records'!$C$37))),"CR"," ")</f>
        <v xml:space="preserve"> </v>
      </c>
      <c r="S109" s="7" t="str">
        <f>IF(AND(B109=3000, OR(AND(E109='club records'!$B$38, F109&lt;='club records'!$C$38), AND(E109='club records'!$B$39, F109&lt;='club records'!$C$39), AND(E109='club records'!$B$40, F109&lt;='club records'!$C$40), AND(E109='club records'!$B$41, F109&lt;='club records'!$C$41))), "CR", " ")</f>
        <v xml:space="preserve"> </v>
      </c>
      <c r="T109" s="7" t="str">
        <f>IF(AND(B109=5000, OR(AND(E109='club records'!$B$42, F109&lt;='club records'!$C$42), AND(E109='club records'!$B$43, F109&lt;='club records'!$C$43))), "CR", " ")</f>
        <v xml:space="preserve"> </v>
      </c>
      <c r="U109" s="6" t="str">
        <f>IF(AND(B109=10000, OR(AND(E109='club records'!$B$44, F109&lt;='club records'!$C$44), AND(E109='club records'!$B$45, F109&lt;='club records'!$C$45))), "CR", " ")</f>
        <v xml:space="preserve"> </v>
      </c>
      <c r="V109" s="6" t="str">
        <f>IF(AND(B109="high jump", OR(AND(E109='club records'!$F$1, F109&gt;='club records'!$G$1), AND(E109='club records'!$F$2, F109&gt;='club records'!$G$2), AND(E109='club records'!$F$3, F109&gt;='club records'!$G$3), AND(E109='club records'!$F$4, F109&gt;='club records'!$G$4), AND(E109='club records'!$F$5, F109&gt;='club records'!$G$5))), "CR", " ")</f>
        <v xml:space="preserve"> </v>
      </c>
      <c r="W109" s="6" t="str">
        <f>IF(AND(B109="long jump", OR(AND(E109='club records'!$F$6, F109&gt;='club records'!$G$6), AND(E109='club records'!$F$7, F109&gt;='club records'!$G$7), AND(E109='club records'!$F$8, F109&gt;='club records'!$G$8), AND(E109='club records'!$F$9, F109&gt;='club records'!$G$9), AND(E109='club records'!$F$10, F109&gt;='club records'!$G$10))), "CR", " ")</f>
        <v xml:space="preserve"> </v>
      </c>
      <c r="X109" s="6" t="str">
        <f>IF(AND(B109="triple jump", OR(AND(E109='club records'!$F$11, F109&gt;='club records'!$G$11), AND(E109='club records'!$F$12, F109&gt;='club records'!$G$12), AND(E109='club records'!$F$13, F109&gt;='club records'!$G$13), AND(E109='club records'!$F$14, F109&gt;='club records'!$G$14), AND(E109='club records'!$F$15, F109&gt;='club records'!$G$15))), "CR", " ")</f>
        <v xml:space="preserve"> </v>
      </c>
      <c r="Y109" s="6" t="str">
        <f>IF(AND(B109="pole vault", OR(AND(E109='club records'!$F$16, F109&gt;='club records'!$G$16), AND(E109='club records'!$F$17, F109&gt;='club records'!$G$17), AND(E109='club records'!$F$18, F109&gt;='club records'!$G$18), AND(E109='club records'!$F$19, F109&gt;='club records'!$G$19), AND(E109='club records'!$F$20, F109&gt;='club records'!$G$20))), "CR", " ")</f>
        <v xml:space="preserve"> </v>
      </c>
      <c r="Z109" s="6" t="str">
        <f>IF(AND(B109="shot 3", E109='club records'!$F$36, F109&gt;='club records'!$G$36), "CR", " ")</f>
        <v xml:space="preserve"> </v>
      </c>
      <c r="AA109" s="6" t="str">
        <f>IF(AND(B109="shot 4", E109='club records'!$F$37, F109&gt;='club records'!$G$37), "CR", " ")</f>
        <v xml:space="preserve"> </v>
      </c>
      <c r="AB109" s="6" t="str">
        <f>IF(AND(B109="shot 5", E109='club records'!$F$38, F109&gt;='club records'!$G$38), "CR", " ")</f>
        <v xml:space="preserve"> </v>
      </c>
      <c r="AC109" s="6" t="str">
        <f>IF(AND(B109="shot 6", E109='club records'!$F$39, F109&gt;='club records'!$G$39), "CR", " ")</f>
        <v xml:space="preserve"> </v>
      </c>
      <c r="AD109" s="6" t="str">
        <f>IF(AND(B109="shot 7.26", E109='club records'!$F$40, F109&gt;='club records'!$G$40), "CR", " ")</f>
        <v xml:space="preserve"> </v>
      </c>
      <c r="AE109" s="6" t="str">
        <f>IF(AND(B109="60H",OR(AND(E109='club records'!$J$1,F109&lt;='club records'!$K$1),AND(E109='club records'!$J$2,F109&lt;='club records'!$K$2),AND(E109='club records'!$J$3,F109&lt;='club records'!$K$3),AND(E109='club records'!$J$4,F109&lt;='club records'!$K$4),AND(E109='club records'!$J$5,F109&lt;='club records'!$K$5))),"CR"," ")</f>
        <v xml:space="preserve"> </v>
      </c>
      <c r="AF109" s="7" t="str">
        <f>IF(AND(B109="4x200", OR(AND(E109='club records'!$N$6, F109&lt;='club records'!$O$6), AND(E109='club records'!$N$7, F109&lt;='club records'!$O$7), AND(E109='club records'!$N$8, F109&lt;='club records'!$O$8), AND(E109='club records'!$N$9, F109&lt;='club records'!$O$9), AND(E109='club records'!$N$10, F109&lt;='club records'!$O$10))), "CR", " ")</f>
        <v xml:space="preserve"> </v>
      </c>
      <c r="AG109" s="7" t="str">
        <f>IF(AND(B109="4x300", AND(E109='club records'!$N$11, F109&lt;='club records'!$O$11)), "CR", " ")</f>
        <v xml:space="preserve"> </v>
      </c>
      <c r="AH109" s="7" t="str">
        <f>IF(AND(B109="4x400", OR(AND(E109='club records'!$N$12, F109&lt;='club records'!$O$12), AND(E109='club records'!$N$13, F109&lt;='club records'!$O$13), AND(E109='club records'!$N$14, F109&lt;='club records'!$O$14), AND(E109='club records'!$N$15, F109&lt;='club records'!$O$15))), "CR", " ")</f>
        <v xml:space="preserve"> </v>
      </c>
      <c r="AI109" s="7" t="str">
        <f>IF(AND(B109="pentathlon", OR(AND(E109='club records'!$N$21, F109&gt;='club records'!$O$21), AND(E109='club records'!$N$22, F109&gt;='club records'!$O$22),AND(E109='club records'!$N$23, F109&gt;='club records'!$O$23),AND(E109='club records'!$N$24, F109&gt;='club records'!$O$24))), "CR", " ")</f>
        <v xml:space="preserve"> </v>
      </c>
      <c r="AJ109" s="7" t="str">
        <f>IF(AND(B109="heptathlon", OR(AND(E109='club records'!$N$26, F109&gt;='club records'!$O$26), AND(E109='club records'!$N$27, F109&gt;='club records'!$O$27))), "CR", " ")</f>
        <v xml:space="preserve"> </v>
      </c>
    </row>
    <row r="110" spans="1:36" ht="14.5" x14ac:dyDescent="0.35">
      <c r="A110" s="1" t="s">
        <v>296</v>
      </c>
      <c r="C110" s="1" t="s">
        <v>46</v>
      </c>
      <c r="D110" s="1" t="s">
        <v>47</v>
      </c>
      <c r="E110" s="11" t="s">
        <v>10</v>
      </c>
      <c r="F110" s="12"/>
      <c r="G110" s="16"/>
      <c r="J110" s="7" t="str">
        <f>IF(OR(K110="CR", L110="CR", M110="CR", N110="CR", O110="CR", P110="CR", Q110="CR", R110="CR", S110="CR", T110="CR",U110="CR", V110="CR", W110="CR", X110="CR", Y110="CR", Z110="CR", AA110="CR", AB110="CR", AC110="CR", AD110="CR", AE110="CR", AF110="CR", AG110="CR", AH110="CR", AI110="CR", AJ110="CR"), "***CLUB RECORD***", "")</f>
        <v/>
      </c>
      <c r="K110" s="7" t="str">
        <f>IF(AND(B110=60, OR(AND(E110='club records'!$B$6, F110&lt;='club records'!$C$6), AND(E110='club records'!$B$7, F110&lt;='club records'!$C$7), AND(E110='club records'!$B$8, F110&lt;='club records'!$C$8), AND(E110='club records'!$B$9, F110&lt;='club records'!$C$9), AND(E110='club records'!$B$10, F110&lt;='club records'!$C$10))), "CR", " ")</f>
        <v xml:space="preserve"> </v>
      </c>
      <c r="L110" s="7" t="str">
        <f>IF(AND(B110=200, OR(AND(E110='club records'!$B$11, F110&lt;='club records'!$C$11), AND(E110='club records'!$B$12, F110&lt;='club records'!$C$12), AND(E110='club records'!$B$13, F110&lt;='club records'!$C$13), AND(E110='club records'!$B$14, F110&lt;='club records'!$C$14), AND(E110='club records'!$B$15, F110&lt;='club records'!$C$15))), "CR", " ")</f>
        <v xml:space="preserve"> </v>
      </c>
      <c r="M110" s="7" t="str">
        <f>IF(AND(B110=300, OR(AND(E110='club records'!$B$5, F110&lt;='club records'!$C$5), AND(E110='club records'!$B$16, F110&lt;='club records'!$C$16), AND(E110='club records'!$B$17, F110&lt;='club records'!$C$17))), "CR", " ")</f>
        <v xml:space="preserve"> </v>
      </c>
      <c r="N110" s="7" t="str">
        <f>IF(AND(B110=400, OR(AND(E110='club records'!$B$18, F110&lt;='club records'!$C$18), AND(E110='club records'!$B$19, F110&lt;='club records'!$C$19), AND(E110='club records'!$B$20, F110&lt;='club records'!$C$20), AND(E110='club records'!$B$21, F110&lt;='club records'!$C$21))), "CR", " ")</f>
        <v xml:space="preserve"> </v>
      </c>
      <c r="O110" s="7" t="str">
        <f>IF(AND(B110=800, OR(AND(E110='club records'!$B$22, F110&lt;='club records'!$C$22), AND(E110='club records'!$B$23, F110&lt;='club records'!$C$23), AND(E110='club records'!$B$24, F110&lt;='club records'!$C$24), AND(E110='club records'!$B$25, F110&lt;='club records'!$C$25), AND(E110='club records'!$B$26, F110&lt;='club records'!$C$26))), "CR", " ")</f>
        <v xml:space="preserve"> </v>
      </c>
      <c r="P110" s="7" t="str">
        <f>IF(AND(B110=1000, OR(AND(E110='club records'!$B$27, F110&lt;='club records'!$C$27), AND(E110='club records'!$B$28, F110&lt;='club records'!$C$28))), "CR", " ")</f>
        <v xml:space="preserve"> </v>
      </c>
      <c r="Q110" s="7" t="str">
        <f>IF(AND(B110=1500, OR(AND(E110='club records'!$B$29, F110&lt;='club records'!$C$29), AND(E110='club records'!$B$30, F110&lt;='club records'!$C$30), AND(E110='club records'!$B$31, F110&lt;='club records'!$C$31), AND(E110='club records'!$B$32, F110&lt;='club records'!$C$32), AND(E110='club records'!$B$33, F110&lt;='club records'!$C$33))), "CR", " ")</f>
        <v xml:space="preserve"> </v>
      </c>
      <c r="R110" s="7" t="str">
        <f>IF(AND(B110="1600 (Mile)",OR(AND(E110='club records'!$B$34,F110&lt;='club records'!$C$34),AND(E110='club records'!$B$35,F110&lt;='club records'!$C$35),AND(E110='club records'!$B$36,F110&lt;='club records'!$C$36),AND(E110='club records'!$B$37,F110&lt;='club records'!$C$37))),"CR"," ")</f>
        <v xml:space="preserve"> </v>
      </c>
      <c r="S110" s="7" t="str">
        <f>IF(AND(B110=3000, OR(AND(E110='club records'!$B$38, F110&lt;='club records'!$C$38), AND(E110='club records'!$B$39, F110&lt;='club records'!$C$39), AND(E110='club records'!$B$40, F110&lt;='club records'!$C$40), AND(E110='club records'!$B$41, F110&lt;='club records'!$C$41))), "CR", " ")</f>
        <v xml:space="preserve"> </v>
      </c>
      <c r="T110" s="7" t="str">
        <f>IF(AND(B110=5000, OR(AND(E110='club records'!$B$42, F110&lt;='club records'!$C$42), AND(E110='club records'!$B$43, F110&lt;='club records'!$C$43))), "CR", " ")</f>
        <v xml:space="preserve"> </v>
      </c>
      <c r="U110" s="6" t="str">
        <f>IF(AND(B110=10000, OR(AND(E110='club records'!$B$44, F110&lt;='club records'!$C$44), AND(E110='club records'!$B$45, F110&lt;='club records'!$C$45))), "CR", " ")</f>
        <v xml:space="preserve"> </v>
      </c>
      <c r="V110" s="6" t="str">
        <f>IF(AND(B110="high jump", OR(AND(E110='club records'!$F$1, F110&gt;='club records'!$G$1), AND(E110='club records'!$F$2, F110&gt;='club records'!$G$2), AND(E110='club records'!$F$3, F110&gt;='club records'!$G$3), AND(E110='club records'!$F$4, F110&gt;='club records'!$G$4), AND(E110='club records'!$F$5, F110&gt;='club records'!$G$5))), "CR", " ")</f>
        <v xml:space="preserve"> </v>
      </c>
      <c r="W110" s="6" t="str">
        <f>IF(AND(B110="long jump", OR(AND(E110='club records'!$F$6, F110&gt;='club records'!$G$6), AND(E110='club records'!$F$7, F110&gt;='club records'!$G$7), AND(E110='club records'!$F$8, F110&gt;='club records'!$G$8), AND(E110='club records'!$F$9, F110&gt;='club records'!$G$9), AND(E110='club records'!$F$10, F110&gt;='club records'!$G$10))), "CR", " ")</f>
        <v xml:space="preserve"> </v>
      </c>
      <c r="X110" s="6" t="str">
        <f>IF(AND(B110="triple jump", OR(AND(E110='club records'!$F$11, F110&gt;='club records'!$G$11), AND(E110='club records'!$F$12, F110&gt;='club records'!$G$12), AND(E110='club records'!$F$13, F110&gt;='club records'!$G$13), AND(E110='club records'!$F$14, F110&gt;='club records'!$G$14), AND(E110='club records'!$F$15, F110&gt;='club records'!$G$15))), "CR", " ")</f>
        <v xml:space="preserve"> </v>
      </c>
      <c r="Y110" s="6" t="str">
        <f>IF(AND(B110="pole vault", OR(AND(E110='club records'!$F$16, F110&gt;='club records'!$G$16), AND(E110='club records'!$F$17, F110&gt;='club records'!$G$17), AND(E110='club records'!$F$18, F110&gt;='club records'!$G$18), AND(E110='club records'!$F$19, F110&gt;='club records'!$G$19), AND(E110='club records'!$F$20, F110&gt;='club records'!$G$20))), "CR", " ")</f>
        <v xml:space="preserve"> </v>
      </c>
      <c r="Z110" s="6" t="str">
        <f>IF(AND(B110="shot 3", E110='club records'!$F$36, F110&gt;='club records'!$G$36), "CR", " ")</f>
        <v xml:space="preserve"> </v>
      </c>
      <c r="AA110" s="6" t="str">
        <f>IF(AND(B110="shot 4", E110='club records'!$F$37, F110&gt;='club records'!$G$37), "CR", " ")</f>
        <v xml:space="preserve"> </v>
      </c>
      <c r="AB110" s="6" t="str">
        <f>IF(AND(B110="shot 5", E110='club records'!$F$38, F110&gt;='club records'!$G$38), "CR", " ")</f>
        <v xml:space="preserve"> </v>
      </c>
      <c r="AC110" s="6" t="str">
        <f>IF(AND(B110="shot 6", E110='club records'!$F$39, F110&gt;='club records'!$G$39), "CR", " ")</f>
        <v xml:space="preserve"> </v>
      </c>
      <c r="AD110" s="6" t="str">
        <f>IF(AND(B110="shot 7.26", E110='club records'!$F$40, F110&gt;='club records'!$G$40), "CR", " ")</f>
        <v xml:space="preserve"> </v>
      </c>
      <c r="AE110" s="6" t="str">
        <f>IF(AND(B110="60H",OR(AND(E110='club records'!$J$1,F110&lt;='club records'!$K$1),AND(E110='club records'!$J$2,F110&lt;='club records'!$K$2),AND(E110='club records'!$J$3,F110&lt;='club records'!$K$3),AND(E110='club records'!$J$4,F110&lt;='club records'!$K$4),AND(E110='club records'!$J$5,F110&lt;='club records'!$K$5))),"CR"," ")</f>
        <v xml:space="preserve"> </v>
      </c>
      <c r="AF110" s="7" t="str">
        <f>IF(AND(B110="4x200", OR(AND(E110='club records'!$N$6, F110&lt;='club records'!$O$6), AND(E110='club records'!$N$7, F110&lt;='club records'!$O$7), AND(E110='club records'!$N$8, F110&lt;='club records'!$O$8), AND(E110='club records'!$N$9, F110&lt;='club records'!$O$9), AND(E110='club records'!$N$10, F110&lt;='club records'!$O$10))), "CR", " ")</f>
        <v xml:space="preserve"> </v>
      </c>
      <c r="AG110" s="7" t="str">
        <f>IF(AND(B110="4x300", AND(E110='club records'!$N$11, F110&lt;='club records'!$O$11)), "CR", " ")</f>
        <v xml:space="preserve"> </v>
      </c>
      <c r="AH110" s="7" t="str">
        <f>IF(AND(B110="4x400", OR(AND(E110='club records'!$N$12, F110&lt;='club records'!$O$12), AND(E110='club records'!$N$13, F110&lt;='club records'!$O$13), AND(E110='club records'!$N$14, F110&lt;='club records'!$O$14), AND(E110='club records'!$N$15, F110&lt;='club records'!$O$15))), "CR", " ")</f>
        <v xml:space="preserve"> </v>
      </c>
      <c r="AI110" s="7" t="str">
        <f>IF(AND(B110="pentathlon", OR(AND(E110='club records'!$N$21, F110&gt;='club records'!$O$21), AND(E110='club records'!$N$22, F110&gt;='club records'!$O$22),AND(E110='club records'!$N$23, F110&gt;='club records'!$O$23),AND(E110='club records'!$N$24, F110&gt;='club records'!$O$24))), "CR", " ")</f>
        <v xml:space="preserve"> </v>
      </c>
      <c r="AJ110" s="7" t="str">
        <f>IF(AND(B110="heptathlon", OR(AND(E110='club records'!$N$26, F110&gt;='club records'!$O$26), AND(E110='club records'!$N$27, F110&gt;='club records'!$O$27))), "CR", " ")</f>
        <v xml:space="preserve"> </v>
      </c>
    </row>
    <row r="111" spans="1:36" ht="14.5" x14ac:dyDescent="0.35">
      <c r="A111" s="1" t="str">
        <f>E111</f>
        <v>U13</v>
      </c>
      <c r="C111" s="1" t="s">
        <v>180</v>
      </c>
      <c r="D111" s="1" t="s">
        <v>47</v>
      </c>
      <c r="E111" s="11" t="s">
        <v>13</v>
      </c>
      <c r="J111" s="7" t="str">
        <f>IF(OR(K111="CR", L111="CR", M111="CR", N111="CR", O111="CR", P111="CR", Q111="CR", R111="CR", S111="CR", T111="CR",U111="CR", V111="CR", W111="CR", X111="CR", Y111="CR", Z111="CR", AA111="CR", AB111="CR", AC111="CR", AD111="CR", AE111="CR", AF111="CR", AG111="CR", AH111="CR", AI111="CR", AJ111="CR"), "***CLUB RECORD***", "")</f>
        <v/>
      </c>
      <c r="K111" s="7" t="str">
        <f>IF(AND(B111=60, OR(AND(E111='club records'!$B$6, F111&lt;='club records'!$C$6), AND(E111='club records'!$B$7, F111&lt;='club records'!$C$7), AND(E111='club records'!$B$8, F111&lt;='club records'!$C$8), AND(E111='club records'!$B$9, F111&lt;='club records'!$C$9), AND(E111='club records'!$B$10, F111&lt;='club records'!$C$10))), "CR", " ")</f>
        <v xml:space="preserve"> </v>
      </c>
      <c r="L111" s="7" t="str">
        <f>IF(AND(B111=200, OR(AND(E111='club records'!$B$11, F111&lt;='club records'!$C$11), AND(E111='club records'!$B$12, F111&lt;='club records'!$C$12), AND(E111='club records'!$B$13, F111&lt;='club records'!$C$13), AND(E111='club records'!$B$14, F111&lt;='club records'!$C$14), AND(E111='club records'!$B$15, F111&lt;='club records'!$C$15))), "CR", " ")</f>
        <v xml:space="preserve"> </v>
      </c>
      <c r="M111" s="7" t="str">
        <f>IF(AND(B111=300, OR(AND(E111='club records'!$B$5, F111&lt;='club records'!$C$5), AND(E111='club records'!$B$16, F111&lt;='club records'!$C$16), AND(E111='club records'!$B$17, F111&lt;='club records'!$C$17))), "CR", " ")</f>
        <v xml:space="preserve"> </v>
      </c>
      <c r="N111" s="7" t="str">
        <f>IF(AND(B111=400, OR(AND(E111='club records'!$B$18, F111&lt;='club records'!$C$18), AND(E111='club records'!$B$19, F111&lt;='club records'!$C$19), AND(E111='club records'!$B$20, F111&lt;='club records'!$C$20), AND(E111='club records'!$B$21, F111&lt;='club records'!$C$21))), "CR", " ")</f>
        <v xml:space="preserve"> </v>
      </c>
      <c r="O111" s="7" t="str">
        <f>IF(AND(B111=800, OR(AND(E111='club records'!$B$22, F111&lt;='club records'!$C$22), AND(E111='club records'!$B$23, F111&lt;='club records'!$C$23), AND(E111='club records'!$B$24, F111&lt;='club records'!$C$24), AND(E111='club records'!$B$25, F111&lt;='club records'!$C$25), AND(E111='club records'!$B$26, F111&lt;='club records'!$C$26))), "CR", " ")</f>
        <v xml:space="preserve"> </v>
      </c>
      <c r="P111" s="7" t="str">
        <f>IF(AND(B111=1000, OR(AND(E111='club records'!$B$27, F111&lt;='club records'!$C$27), AND(E111='club records'!$B$28, F111&lt;='club records'!$C$28))), "CR", " ")</f>
        <v xml:space="preserve"> </v>
      </c>
      <c r="Q111" s="7" t="str">
        <f>IF(AND(B111=1500, OR(AND(E111='club records'!$B$29, F111&lt;='club records'!$C$29), AND(E111='club records'!$B$30, F111&lt;='club records'!$C$30), AND(E111='club records'!$B$31, F111&lt;='club records'!$C$31), AND(E111='club records'!$B$32, F111&lt;='club records'!$C$32), AND(E111='club records'!$B$33, F111&lt;='club records'!$C$33))), "CR", " ")</f>
        <v xml:space="preserve"> </v>
      </c>
      <c r="R111" s="7" t="str">
        <f>IF(AND(B111="1600 (Mile)",OR(AND(E111='club records'!$B$34,F111&lt;='club records'!$C$34),AND(E111='club records'!$B$35,F111&lt;='club records'!$C$35),AND(E111='club records'!$B$36,F111&lt;='club records'!$C$36),AND(E111='club records'!$B$37,F111&lt;='club records'!$C$37))),"CR"," ")</f>
        <v xml:space="preserve"> </v>
      </c>
      <c r="S111" s="7" t="str">
        <f>IF(AND(B111=3000, OR(AND(E111='club records'!$B$38, F111&lt;='club records'!$C$38), AND(E111='club records'!$B$39, F111&lt;='club records'!$C$39), AND(E111='club records'!$B$40, F111&lt;='club records'!$C$40), AND(E111='club records'!$B$41, F111&lt;='club records'!$C$41))), "CR", " ")</f>
        <v xml:space="preserve"> </v>
      </c>
      <c r="T111" s="7" t="str">
        <f>IF(AND(B111=5000, OR(AND(E111='club records'!$B$42, F111&lt;='club records'!$C$42), AND(E111='club records'!$B$43, F111&lt;='club records'!$C$43))), "CR", " ")</f>
        <v xml:space="preserve"> </v>
      </c>
      <c r="U111" s="6" t="str">
        <f>IF(AND(B111=10000, OR(AND(E111='club records'!$B$44, F111&lt;='club records'!$C$44), AND(E111='club records'!$B$45, F111&lt;='club records'!$C$45))), "CR", " ")</f>
        <v xml:space="preserve"> </v>
      </c>
      <c r="V111" s="6" t="str">
        <f>IF(AND(B111="high jump", OR(AND(E111='club records'!$F$1, F111&gt;='club records'!$G$1), AND(E111='club records'!$F$2, F111&gt;='club records'!$G$2), AND(E111='club records'!$F$3, F111&gt;='club records'!$G$3), AND(E111='club records'!$F$4, F111&gt;='club records'!$G$4), AND(E111='club records'!$F$5, F111&gt;='club records'!$G$5))), "CR", " ")</f>
        <v xml:space="preserve"> </v>
      </c>
      <c r="W111" s="6" t="str">
        <f>IF(AND(B111="long jump", OR(AND(E111='club records'!$F$6, F111&gt;='club records'!$G$6), AND(E111='club records'!$F$7, F111&gt;='club records'!$G$7), AND(E111='club records'!$F$8, F111&gt;='club records'!$G$8), AND(E111='club records'!$F$9, F111&gt;='club records'!$G$9), AND(E111='club records'!$F$10, F111&gt;='club records'!$G$10))), "CR", " ")</f>
        <v xml:space="preserve"> </v>
      </c>
      <c r="X111" s="6" t="str">
        <f>IF(AND(B111="triple jump", OR(AND(E111='club records'!$F$11, F111&gt;='club records'!$G$11), AND(E111='club records'!$F$12, F111&gt;='club records'!$G$12), AND(E111='club records'!$F$13, F111&gt;='club records'!$G$13), AND(E111='club records'!$F$14, F111&gt;='club records'!$G$14), AND(E111='club records'!$F$15, F111&gt;='club records'!$G$15))), "CR", " ")</f>
        <v xml:space="preserve"> </v>
      </c>
      <c r="Y111" s="6" t="str">
        <f>IF(AND(B111="pole vault", OR(AND(E111='club records'!$F$16, F111&gt;='club records'!$G$16), AND(E111='club records'!$F$17, F111&gt;='club records'!$G$17), AND(E111='club records'!$F$18, F111&gt;='club records'!$G$18), AND(E111='club records'!$F$19, F111&gt;='club records'!$G$19), AND(E111='club records'!$F$20, F111&gt;='club records'!$G$20))), "CR", " ")</f>
        <v xml:space="preserve"> </v>
      </c>
      <c r="Z111" s="6" t="str">
        <f>IF(AND(B111="shot 3", E111='club records'!$F$36, F111&gt;='club records'!$G$36), "CR", " ")</f>
        <v xml:space="preserve"> </v>
      </c>
      <c r="AA111" s="6" t="str">
        <f>IF(AND(B111="shot 4", E111='club records'!$F$37, F111&gt;='club records'!$G$37), "CR", " ")</f>
        <v xml:space="preserve"> </v>
      </c>
      <c r="AB111" s="6" t="str">
        <f>IF(AND(B111="shot 5", E111='club records'!$F$38, F111&gt;='club records'!$G$38), "CR", " ")</f>
        <v xml:space="preserve"> </v>
      </c>
      <c r="AC111" s="6" t="str">
        <f>IF(AND(B111="shot 6", E111='club records'!$F$39, F111&gt;='club records'!$G$39), "CR", " ")</f>
        <v xml:space="preserve"> </v>
      </c>
      <c r="AD111" s="6" t="str">
        <f>IF(AND(B111="shot 7.26", E111='club records'!$F$40, F111&gt;='club records'!$G$40), "CR", " ")</f>
        <v xml:space="preserve"> </v>
      </c>
      <c r="AE111" s="6" t="str">
        <f>IF(AND(B111="60H",OR(AND(E111='club records'!$J$1,F111&lt;='club records'!$K$1),AND(E111='club records'!$J$2,F111&lt;='club records'!$K$2),AND(E111='club records'!$J$3,F111&lt;='club records'!$K$3),AND(E111='club records'!$J$4,F111&lt;='club records'!$K$4),AND(E111='club records'!$J$5,F111&lt;='club records'!$K$5))),"CR"," ")</f>
        <v xml:space="preserve"> </v>
      </c>
      <c r="AF111" s="7" t="str">
        <f>IF(AND(B111="4x200", OR(AND(E111='club records'!$N$6, F111&lt;='club records'!$O$6), AND(E111='club records'!$N$7, F111&lt;='club records'!$O$7), AND(E111='club records'!$N$8, F111&lt;='club records'!$O$8), AND(E111='club records'!$N$9, F111&lt;='club records'!$O$9), AND(E111='club records'!$N$10, F111&lt;='club records'!$O$10))), "CR", " ")</f>
        <v xml:space="preserve"> </v>
      </c>
      <c r="AG111" s="7" t="str">
        <f>IF(AND(B111="4x300", AND(E111='club records'!$N$11, F111&lt;='club records'!$O$11)), "CR", " ")</f>
        <v xml:space="preserve"> </v>
      </c>
      <c r="AH111" s="7" t="str">
        <f>IF(AND(B111="4x400", OR(AND(E111='club records'!$N$12, F111&lt;='club records'!$O$12), AND(E111='club records'!$N$13, F111&lt;='club records'!$O$13), AND(E111='club records'!$N$14, F111&lt;='club records'!$O$14), AND(E111='club records'!$N$15, F111&lt;='club records'!$O$15))), "CR", " ")</f>
        <v xml:space="preserve"> </v>
      </c>
      <c r="AI111" s="7" t="str">
        <f>IF(AND(B111="pentathlon", OR(AND(E111='club records'!$N$21, F111&gt;='club records'!$O$21), AND(E111='club records'!$N$22, F111&gt;='club records'!$O$22),AND(E111='club records'!$N$23, F111&gt;='club records'!$O$23),AND(E111='club records'!$N$24, F111&gt;='club records'!$O$24))), "CR", " ")</f>
        <v xml:space="preserve"> </v>
      </c>
      <c r="AJ111" s="7" t="str">
        <f>IF(AND(B111="heptathlon", OR(AND(E111='club records'!$N$26, F111&gt;='club records'!$O$26), AND(E111='club records'!$N$27, F111&gt;='club records'!$O$27))), "CR", " ")</f>
        <v xml:space="preserve"> </v>
      </c>
    </row>
    <row r="112" spans="1:36" ht="14.5" x14ac:dyDescent="0.35">
      <c r="A112" s="1" t="s">
        <v>296</v>
      </c>
      <c r="C112" s="1" t="s">
        <v>311</v>
      </c>
      <c r="D112" s="1" t="s">
        <v>312</v>
      </c>
      <c r="E112" s="11" t="s">
        <v>11</v>
      </c>
      <c r="J112" s="7" t="str">
        <f>IF(OR(K112="CR", L112="CR", M112="CR", N112="CR", O112="CR", P112="CR", Q112="CR", R112="CR", S112="CR", T112="CR",U112="CR", V112="CR", W112="CR", X112="CR", Y112="CR", Z112="CR", AA112="CR", AB112="CR", AC112="CR", AD112="CR", AE112="CR", AF112="CR", AG112="CR", AH112="CR", AI112="CR", AJ112="CR"), "***CLUB RECORD***", "")</f>
        <v/>
      </c>
      <c r="K112" s="7" t="str">
        <f>IF(AND(B112=60, OR(AND(E112='club records'!$B$6, F112&lt;='club records'!$C$6), AND(E112='club records'!$B$7, F112&lt;='club records'!$C$7), AND(E112='club records'!$B$8, F112&lt;='club records'!$C$8), AND(E112='club records'!$B$9, F112&lt;='club records'!$C$9), AND(E112='club records'!$B$10, F112&lt;='club records'!$C$10))), "CR", " ")</f>
        <v xml:space="preserve"> </v>
      </c>
      <c r="L112" s="7" t="str">
        <f>IF(AND(B112=200, OR(AND(E112='club records'!$B$11, F112&lt;='club records'!$C$11), AND(E112='club records'!$B$12, F112&lt;='club records'!$C$12), AND(E112='club records'!$B$13, F112&lt;='club records'!$C$13), AND(E112='club records'!$B$14, F112&lt;='club records'!$C$14), AND(E112='club records'!$B$15, F112&lt;='club records'!$C$15))), "CR", " ")</f>
        <v xml:space="preserve"> </v>
      </c>
      <c r="M112" s="7" t="str">
        <f>IF(AND(B112=300, OR(AND(E112='club records'!$B$5, F112&lt;='club records'!$C$5), AND(E112='club records'!$B$16, F112&lt;='club records'!$C$16), AND(E112='club records'!$B$17, F112&lt;='club records'!$C$17))), "CR", " ")</f>
        <v xml:space="preserve"> </v>
      </c>
      <c r="N112" s="7" t="str">
        <f>IF(AND(B112=400, OR(AND(E112='club records'!$B$18, F112&lt;='club records'!$C$18), AND(E112='club records'!$B$19, F112&lt;='club records'!$C$19), AND(E112='club records'!$B$20, F112&lt;='club records'!$C$20), AND(E112='club records'!$B$21, F112&lt;='club records'!$C$21))), "CR", " ")</f>
        <v xml:space="preserve"> </v>
      </c>
      <c r="O112" s="7" t="str">
        <f>IF(AND(B112=800, OR(AND(E112='club records'!$B$22, F112&lt;='club records'!$C$22), AND(E112='club records'!$B$23, F112&lt;='club records'!$C$23), AND(E112='club records'!$B$24, F112&lt;='club records'!$C$24), AND(E112='club records'!$B$25, F112&lt;='club records'!$C$25), AND(E112='club records'!$B$26, F112&lt;='club records'!$C$26))), "CR", " ")</f>
        <v xml:space="preserve"> </v>
      </c>
      <c r="P112" s="7" t="str">
        <f>IF(AND(B112=1000, OR(AND(E112='club records'!$B$27, F112&lt;='club records'!$C$27), AND(E112='club records'!$B$28, F112&lt;='club records'!$C$28))), "CR", " ")</f>
        <v xml:space="preserve"> </v>
      </c>
      <c r="Q112" s="7" t="str">
        <f>IF(AND(B112=1500, OR(AND(E112='club records'!$B$29, F112&lt;='club records'!$C$29), AND(E112='club records'!$B$30, F112&lt;='club records'!$C$30), AND(E112='club records'!$B$31, F112&lt;='club records'!$C$31), AND(E112='club records'!$B$32, F112&lt;='club records'!$C$32), AND(E112='club records'!$B$33, F112&lt;='club records'!$C$33))), "CR", " ")</f>
        <v xml:space="preserve"> </v>
      </c>
      <c r="R112" s="7" t="str">
        <f>IF(AND(B112="1600 (Mile)",OR(AND(E112='club records'!$B$34,F112&lt;='club records'!$C$34),AND(E112='club records'!$B$35,F112&lt;='club records'!$C$35),AND(E112='club records'!$B$36,F112&lt;='club records'!$C$36),AND(E112='club records'!$B$37,F112&lt;='club records'!$C$37))),"CR"," ")</f>
        <v xml:space="preserve"> </v>
      </c>
      <c r="S112" s="7" t="str">
        <f>IF(AND(B112=3000, OR(AND(E112='club records'!$B$38, F112&lt;='club records'!$C$38), AND(E112='club records'!$B$39, F112&lt;='club records'!$C$39), AND(E112='club records'!$B$40, F112&lt;='club records'!$C$40), AND(E112='club records'!$B$41, F112&lt;='club records'!$C$41))), "CR", " ")</f>
        <v xml:space="preserve"> </v>
      </c>
      <c r="T112" s="7" t="str">
        <f>IF(AND(B112=5000, OR(AND(E112='club records'!$B$42, F112&lt;='club records'!$C$42), AND(E112='club records'!$B$43, F112&lt;='club records'!$C$43))), "CR", " ")</f>
        <v xml:space="preserve"> </v>
      </c>
      <c r="U112" s="6" t="str">
        <f>IF(AND(B112=10000, OR(AND(E112='club records'!$B$44, F112&lt;='club records'!$C$44), AND(E112='club records'!$B$45, F112&lt;='club records'!$C$45))), "CR", " ")</f>
        <v xml:space="preserve"> </v>
      </c>
      <c r="V112" s="6" t="str">
        <f>IF(AND(B112="high jump", OR(AND(E112='club records'!$F$1, F112&gt;='club records'!$G$1), AND(E112='club records'!$F$2, F112&gt;='club records'!$G$2), AND(E112='club records'!$F$3, F112&gt;='club records'!$G$3), AND(E112='club records'!$F$4, F112&gt;='club records'!$G$4), AND(E112='club records'!$F$5, F112&gt;='club records'!$G$5))), "CR", " ")</f>
        <v xml:space="preserve"> </v>
      </c>
      <c r="W112" s="6" t="str">
        <f>IF(AND(B112="long jump", OR(AND(E112='club records'!$F$6, F112&gt;='club records'!$G$6), AND(E112='club records'!$F$7, F112&gt;='club records'!$G$7), AND(E112='club records'!$F$8, F112&gt;='club records'!$G$8), AND(E112='club records'!$F$9, F112&gt;='club records'!$G$9), AND(E112='club records'!$F$10, F112&gt;='club records'!$G$10))), "CR", " ")</f>
        <v xml:space="preserve"> </v>
      </c>
      <c r="X112" s="6" t="str">
        <f>IF(AND(B112="triple jump", OR(AND(E112='club records'!$F$11, F112&gt;='club records'!$G$11), AND(E112='club records'!$F$12, F112&gt;='club records'!$G$12), AND(E112='club records'!$F$13, F112&gt;='club records'!$G$13), AND(E112='club records'!$F$14, F112&gt;='club records'!$G$14), AND(E112='club records'!$F$15, F112&gt;='club records'!$G$15))), "CR", " ")</f>
        <v xml:space="preserve"> </v>
      </c>
      <c r="Y112" s="6" t="str">
        <f>IF(AND(B112="pole vault", OR(AND(E112='club records'!$F$16, F112&gt;='club records'!$G$16), AND(E112='club records'!$F$17, F112&gt;='club records'!$G$17), AND(E112='club records'!$F$18, F112&gt;='club records'!$G$18), AND(E112='club records'!$F$19, F112&gt;='club records'!$G$19), AND(E112='club records'!$F$20, F112&gt;='club records'!$G$20))), "CR", " ")</f>
        <v xml:space="preserve"> </v>
      </c>
      <c r="Z112" s="6" t="str">
        <f>IF(AND(B112="shot 3", E112='club records'!$F$36, F112&gt;='club records'!$G$36), "CR", " ")</f>
        <v xml:space="preserve"> </v>
      </c>
      <c r="AA112" s="6" t="str">
        <f>IF(AND(B112="shot 4", E112='club records'!$F$37, F112&gt;='club records'!$G$37), "CR", " ")</f>
        <v xml:space="preserve"> </v>
      </c>
      <c r="AB112" s="6" t="str">
        <f>IF(AND(B112="shot 5", E112='club records'!$F$38, F112&gt;='club records'!$G$38), "CR", " ")</f>
        <v xml:space="preserve"> </v>
      </c>
      <c r="AC112" s="6" t="str">
        <f>IF(AND(B112="shot 6", E112='club records'!$F$39, F112&gt;='club records'!$G$39), "CR", " ")</f>
        <v xml:space="preserve"> </v>
      </c>
      <c r="AD112" s="6" t="str">
        <f>IF(AND(B112="shot 7.26", E112='club records'!$F$40, F112&gt;='club records'!$G$40), "CR", " ")</f>
        <v xml:space="preserve"> </v>
      </c>
      <c r="AE112" s="6" t="str">
        <f>IF(AND(B112="60H",OR(AND(E112='club records'!$J$1,F112&lt;='club records'!$K$1),AND(E112='club records'!$J$2,F112&lt;='club records'!$K$2),AND(E112='club records'!$J$3,F112&lt;='club records'!$K$3),AND(E112='club records'!$J$4,F112&lt;='club records'!$K$4),AND(E112='club records'!$J$5,F112&lt;='club records'!$K$5))),"CR"," ")</f>
        <v xml:space="preserve"> </v>
      </c>
      <c r="AF112" s="7" t="str">
        <f>IF(AND(B112="4x200", OR(AND(E112='club records'!$N$6, F112&lt;='club records'!$O$6), AND(E112='club records'!$N$7, F112&lt;='club records'!$O$7), AND(E112='club records'!$N$8, F112&lt;='club records'!$O$8), AND(E112='club records'!$N$9, F112&lt;='club records'!$O$9), AND(E112='club records'!$N$10, F112&lt;='club records'!$O$10))), "CR", " ")</f>
        <v xml:space="preserve"> </v>
      </c>
      <c r="AG112" s="7" t="str">
        <f>IF(AND(B112="4x300", AND(E112='club records'!$N$11, F112&lt;='club records'!$O$11)), "CR", " ")</f>
        <v xml:space="preserve"> </v>
      </c>
      <c r="AH112" s="7" t="str">
        <f>IF(AND(B112="4x400", OR(AND(E112='club records'!$N$12, F112&lt;='club records'!$O$12), AND(E112='club records'!$N$13, F112&lt;='club records'!$O$13), AND(E112='club records'!$N$14, F112&lt;='club records'!$O$14), AND(E112='club records'!$N$15, F112&lt;='club records'!$O$15))), "CR", " ")</f>
        <v xml:space="preserve"> </v>
      </c>
      <c r="AI112" s="7" t="str">
        <f>IF(AND(B112="pentathlon", OR(AND(E112='club records'!$N$21, F112&gt;='club records'!$O$21), AND(E112='club records'!$N$22, F112&gt;='club records'!$O$22),AND(E112='club records'!$N$23, F112&gt;='club records'!$O$23),AND(E112='club records'!$N$24, F112&gt;='club records'!$O$24))), "CR", " ")</f>
        <v xml:space="preserve"> </v>
      </c>
      <c r="AJ112" s="7" t="str">
        <f>IF(AND(B112="heptathlon", OR(AND(E112='club records'!$N$26, F112&gt;='club records'!$O$26), AND(E112='club records'!$N$27, F112&gt;='club records'!$O$27))), "CR", " ")</f>
        <v xml:space="preserve"> </v>
      </c>
    </row>
    <row r="113" spans="1:36" ht="14.5" x14ac:dyDescent="0.35">
      <c r="A113" s="1" t="str">
        <f>E113</f>
        <v>U13</v>
      </c>
      <c r="C113" s="1" t="s">
        <v>79</v>
      </c>
      <c r="D113" s="1" t="s">
        <v>231</v>
      </c>
      <c r="E113" s="11" t="s">
        <v>13</v>
      </c>
      <c r="J113" s="7" t="str">
        <f>IF(OR(K113="CR", L113="CR", M113="CR", N113="CR", O113="CR", P113="CR", Q113="CR", R113="CR", S113="CR", T113="CR",U113="CR", V113="CR", W113="CR", X113="CR", Y113="CR", Z113="CR", AA113="CR", AB113="CR", AC113="CR", AD113="CR", AE113="CR", AF113="CR", AG113="CR", AH113="CR", AI113="CR", AJ113="CR"), "***CLUB RECORD***", "")</f>
        <v/>
      </c>
      <c r="K113" s="7" t="str">
        <f>IF(AND(B113=60, OR(AND(E113='club records'!$B$6, F113&lt;='club records'!$C$6), AND(E113='club records'!$B$7, F113&lt;='club records'!$C$7), AND(E113='club records'!$B$8, F113&lt;='club records'!$C$8), AND(E113='club records'!$B$9, F113&lt;='club records'!$C$9), AND(E113='club records'!$B$10, F113&lt;='club records'!$C$10))), "CR", " ")</f>
        <v xml:space="preserve"> </v>
      </c>
      <c r="L113" s="7" t="str">
        <f>IF(AND(B113=200, OR(AND(E113='club records'!$B$11, F113&lt;='club records'!$C$11), AND(E113='club records'!$B$12, F113&lt;='club records'!$C$12), AND(E113='club records'!$B$13, F113&lt;='club records'!$C$13), AND(E113='club records'!$B$14, F113&lt;='club records'!$C$14), AND(E113='club records'!$B$15, F113&lt;='club records'!$C$15))), "CR", " ")</f>
        <v xml:space="preserve"> </v>
      </c>
      <c r="M113" s="7" t="str">
        <f>IF(AND(B113=300, OR(AND(E113='club records'!$B$5, F113&lt;='club records'!$C$5), AND(E113='club records'!$B$16, F113&lt;='club records'!$C$16), AND(E113='club records'!$B$17, F113&lt;='club records'!$C$17))), "CR", " ")</f>
        <v xml:space="preserve"> </v>
      </c>
      <c r="N113" s="7" t="str">
        <f>IF(AND(B113=400, OR(AND(E113='club records'!$B$18, F113&lt;='club records'!$C$18), AND(E113='club records'!$B$19, F113&lt;='club records'!$C$19), AND(E113='club records'!$B$20, F113&lt;='club records'!$C$20), AND(E113='club records'!$B$21, F113&lt;='club records'!$C$21))), "CR", " ")</f>
        <v xml:space="preserve"> </v>
      </c>
      <c r="O113" s="7" t="str">
        <f>IF(AND(B113=800, OR(AND(E113='club records'!$B$22, F113&lt;='club records'!$C$22), AND(E113='club records'!$B$23, F113&lt;='club records'!$C$23), AND(E113='club records'!$B$24, F113&lt;='club records'!$C$24), AND(E113='club records'!$B$25, F113&lt;='club records'!$C$25), AND(E113='club records'!$B$26, F113&lt;='club records'!$C$26))), "CR", " ")</f>
        <v xml:space="preserve"> </v>
      </c>
      <c r="P113" s="7" t="str">
        <f>IF(AND(B113=1000, OR(AND(E113='club records'!$B$27, F113&lt;='club records'!$C$27), AND(E113='club records'!$B$28, F113&lt;='club records'!$C$28))), "CR", " ")</f>
        <v xml:space="preserve"> </v>
      </c>
      <c r="Q113" s="7" t="str">
        <f>IF(AND(B113=1500, OR(AND(E113='club records'!$B$29, F113&lt;='club records'!$C$29), AND(E113='club records'!$B$30, F113&lt;='club records'!$C$30), AND(E113='club records'!$B$31, F113&lt;='club records'!$C$31), AND(E113='club records'!$B$32, F113&lt;='club records'!$C$32), AND(E113='club records'!$B$33, F113&lt;='club records'!$C$33))), "CR", " ")</f>
        <v xml:space="preserve"> </v>
      </c>
      <c r="R113" s="7" t="str">
        <f>IF(AND(B113="1600 (Mile)",OR(AND(E113='club records'!$B$34,F113&lt;='club records'!$C$34),AND(E113='club records'!$B$35,F113&lt;='club records'!$C$35),AND(E113='club records'!$B$36,F113&lt;='club records'!$C$36),AND(E113='club records'!$B$37,F113&lt;='club records'!$C$37))),"CR"," ")</f>
        <v xml:space="preserve"> </v>
      </c>
      <c r="S113" s="7" t="str">
        <f>IF(AND(B113=3000, OR(AND(E113='club records'!$B$38, F113&lt;='club records'!$C$38), AND(E113='club records'!$B$39, F113&lt;='club records'!$C$39), AND(E113='club records'!$B$40, F113&lt;='club records'!$C$40), AND(E113='club records'!$B$41, F113&lt;='club records'!$C$41))), "CR", " ")</f>
        <v xml:space="preserve"> </v>
      </c>
      <c r="T113" s="7" t="str">
        <f>IF(AND(B113=5000, OR(AND(E113='club records'!$B$42, F113&lt;='club records'!$C$42), AND(E113='club records'!$B$43, F113&lt;='club records'!$C$43))), "CR", " ")</f>
        <v xml:space="preserve"> </v>
      </c>
      <c r="U113" s="6" t="str">
        <f>IF(AND(B113=10000, OR(AND(E113='club records'!$B$44, F113&lt;='club records'!$C$44), AND(E113='club records'!$B$45, F113&lt;='club records'!$C$45))), "CR", " ")</f>
        <v xml:space="preserve"> </v>
      </c>
      <c r="V113" s="6" t="str">
        <f>IF(AND(B113="high jump", OR(AND(E113='club records'!$F$1, F113&gt;='club records'!$G$1), AND(E113='club records'!$F$2, F113&gt;='club records'!$G$2), AND(E113='club records'!$F$3, F113&gt;='club records'!$G$3), AND(E113='club records'!$F$4, F113&gt;='club records'!$G$4), AND(E113='club records'!$F$5, F113&gt;='club records'!$G$5))), "CR", " ")</f>
        <v xml:space="preserve"> </v>
      </c>
      <c r="W113" s="6" t="str">
        <f>IF(AND(B113="long jump", OR(AND(E113='club records'!$F$6, F113&gt;='club records'!$G$6), AND(E113='club records'!$F$7, F113&gt;='club records'!$G$7), AND(E113='club records'!$F$8, F113&gt;='club records'!$G$8), AND(E113='club records'!$F$9, F113&gt;='club records'!$G$9), AND(E113='club records'!$F$10, F113&gt;='club records'!$G$10))), "CR", " ")</f>
        <v xml:space="preserve"> </v>
      </c>
      <c r="X113" s="6" t="str">
        <f>IF(AND(B113="triple jump", OR(AND(E113='club records'!$F$11, F113&gt;='club records'!$G$11), AND(E113='club records'!$F$12, F113&gt;='club records'!$G$12), AND(E113='club records'!$F$13, F113&gt;='club records'!$G$13), AND(E113='club records'!$F$14, F113&gt;='club records'!$G$14), AND(E113='club records'!$F$15, F113&gt;='club records'!$G$15))), "CR", " ")</f>
        <v xml:space="preserve"> </v>
      </c>
      <c r="Y113" s="6" t="str">
        <f>IF(AND(B113="pole vault", OR(AND(E113='club records'!$F$16, F113&gt;='club records'!$G$16), AND(E113='club records'!$F$17, F113&gt;='club records'!$G$17), AND(E113='club records'!$F$18, F113&gt;='club records'!$G$18), AND(E113='club records'!$F$19, F113&gt;='club records'!$G$19), AND(E113='club records'!$F$20, F113&gt;='club records'!$G$20))), "CR", " ")</f>
        <v xml:space="preserve"> </v>
      </c>
      <c r="Z113" s="6" t="str">
        <f>IF(AND(B113="shot 3", E113='club records'!$F$36, F113&gt;='club records'!$G$36), "CR", " ")</f>
        <v xml:space="preserve"> </v>
      </c>
      <c r="AA113" s="6" t="str">
        <f>IF(AND(B113="shot 4", E113='club records'!$F$37, F113&gt;='club records'!$G$37), "CR", " ")</f>
        <v xml:space="preserve"> </v>
      </c>
      <c r="AB113" s="6" t="str">
        <f>IF(AND(B113="shot 5", E113='club records'!$F$38, F113&gt;='club records'!$G$38), "CR", " ")</f>
        <v xml:space="preserve"> </v>
      </c>
      <c r="AC113" s="6" t="str">
        <f>IF(AND(B113="shot 6", E113='club records'!$F$39, F113&gt;='club records'!$G$39), "CR", " ")</f>
        <v xml:space="preserve"> </v>
      </c>
      <c r="AD113" s="6" t="str">
        <f>IF(AND(B113="shot 7.26", E113='club records'!$F$40, F113&gt;='club records'!$G$40), "CR", " ")</f>
        <v xml:space="preserve"> </v>
      </c>
      <c r="AE113" s="6" t="str">
        <f>IF(AND(B113="60H",OR(AND(E113='club records'!$J$1,F113&lt;='club records'!$K$1),AND(E113='club records'!$J$2,F113&lt;='club records'!$K$2),AND(E113='club records'!$J$3,F113&lt;='club records'!$K$3),AND(E113='club records'!$J$4,F113&lt;='club records'!$K$4),AND(E113='club records'!$J$5,F113&lt;='club records'!$K$5))),"CR"," ")</f>
        <v xml:space="preserve"> </v>
      </c>
      <c r="AF113" s="7" t="str">
        <f>IF(AND(B113="4x200", OR(AND(E113='club records'!$N$6, F113&lt;='club records'!$O$6), AND(E113='club records'!$N$7, F113&lt;='club records'!$O$7), AND(E113='club records'!$N$8, F113&lt;='club records'!$O$8), AND(E113='club records'!$N$9, F113&lt;='club records'!$O$9), AND(E113='club records'!$N$10, F113&lt;='club records'!$O$10))), "CR", " ")</f>
        <v xml:space="preserve"> </v>
      </c>
      <c r="AG113" s="7" t="str">
        <f>IF(AND(B113="4x300", AND(E113='club records'!$N$11, F113&lt;='club records'!$O$11)), "CR", " ")</f>
        <v xml:space="preserve"> </v>
      </c>
      <c r="AH113" s="7" t="str">
        <f>IF(AND(B113="4x400", OR(AND(E113='club records'!$N$12, F113&lt;='club records'!$O$12), AND(E113='club records'!$N$13, F113&lt;='club records'!$O$13), AND(E113='club records'!$N$14, F113&lt;='club records'!$O$14), AND(E113='club records'!$N$15, F113&lt;='club records'!$O$15))), "CR", " ")</f>
        <v xml:space="preserve"> </v>
      </c>
      <c r="AI113" s="7" t="str">
        <f>IF(AND(B113="pentathlon", OR(AND(E113='club records'!$N$21, F113&gt;='club records'!$O$21), AND(E113='club records'!$N$22, F113&gt;='club records'!$O$22),AND(E113='club records'!$N$23, F113&gt;='club records'!$O$23),AND(E113='club records'!$N$24, F113&gt;='club records'!$O$24))), "CR", " ")</f>
        <v xml:space="preserve"> </v>
      </c>
      <c r="AJ113" s="7" t="str">
        <f>IF(AND(B113="heptathlon", OR(AND(E113='club records'!$N$26, F113&gt;='club records'!$O$26), AND(E113='club records'!$N$27, F113&gt;='club records'!$O$27))), "CR", " ")</f>
        <v xml:space="preserve"> </v>
      </c>
    </row>
    <row r="114" spans="1:36" ht="14.5" x14ac:dyDescent="0.35">
      <c r="A114" s="1" t="s">
        <v>11</v>
      </c>
      <c r="C114" s="1" t="s">
        <v>105</v>
      </c>
      <c r="D114" s="1" t="s">
        <v>142</v>
      </c>
      <c r="E114" s="11" t="s">
        <v>14</v>
      </c>
      <c r="J114" s="7" t="str">
        <f>IF(OR(K114="CR", L114="CR", M114="CR", N114="CR", O114="CR", P114="CR", Q114="CR", R114="CR", S114="CR", T114="CR",U114="CR", V114="CR", W114="CR", X114="CR", Y114="CR", Z114="CR", AA114="CR", AB114="CR", AC114="CR", AD114="CR", AE114="CR", AF114="CR", AG114="CR", AH114="CR", AI114="CR", AJ114="CR"), "***CLUB RECORD***", "")</f>
        <v/>
      </c>
      <c r="K114" s="7" t="str">
        <f>IF(AND(B114=60, OR(AND(E114='club records'!$B$6, F114&lt;='club records'!$C$6), AND(E114='club records'!$B$7, F114&lt;='club records'!$C$7), AND(E114='club records'!$B$8, F114&lt;='club records'!$C$8), AND(E114='club records'!$B$9, F114&lt;='club records'!$C$9), AND(E114='club records'!$B$10, F114&lt;='club records'!$C$10))), "CR", " ")</f>
        <v xml:space="preserve"> </v>
      </c>
      <c r="L114" s="7" t="str">
        <f>IF(AND(B114=200, OR(AND(E114='club records'!$B$11, F114&lt;='club records'!$C$11), AND(E114='club records'!$B$12, F114&lt;='club records'!$C$12), AND(E114='club records'!$B$13, F114&lt;='club records'!$C$13), AND(E114='club records'!$B$14, F114&lt;='club records'!$C$14), AND(E114='club records'!$B$15, F114&lt;='club records'!$C$15))), "CR", " ")</f>
        <v xml:space="preserve"> </v>
      </c>
      <c r="M114" s="7" t="str">
        <f>IF(AND(B114=300, OR(AND(E114='club records'!$B$5, F114&lt;='club records'!$C$5), AND(E114='club records'!$B$16, F114&lt;='club records'!$C$16), AND(E114='club records'!$B$17, F114&lt;='club records'!$C$17))), "CR", " ")</f>
        <v xml:space="preserve"> </v>
      </c>
      <c r="N114" s="7" t="str">
        <f>IF(AND(B114=400, OR(AND(E114='club records'!$B$18, F114&lt;='club records'!$C$18), AND(E114='club records'!$B$19, F114&lt;='club records'!$C$19), AND(E114='club records'!$B$20, F114&lt;='club records'!$C$20), AND(E114='club records'!$B$21, F114&lt;='club records'!$C$21))), "CR", " ")</f>
        <v xml:space="preserve"> </v>
      </c>
      <c r="O114" s="7" t="str">
        <f>IF(AND(B114=800, OR(AND(E114='club records'!$B$22, F114&lt;='club records'!$C$22), AND(E114='club records'!$B$23, F114&lt;='club records'!$C$23), AND(E114='club records'!$B$24, F114&lt;='club records'!$C$24), AND(E114='club records'!$B$25, F114&lt;='club records'!$C$25), AND(E114='club records'!$B$26, F114&lt;='club records'!$C$26))), "CR", " ")</f>
        <v xml:space="preserve"> </v>
      </c>
      <c r="P114" s="7" t="str">
        <f>IF(AND(B114=1000, OR(AND(E114='club records'!$B$27, F114&lt;='club records'!$C$27), AND(E114='club records'!$B$28, F114&lt;='club records'!$C$28))), "CR", " ")</f>
        <v xml:space="preserve"> </v>
      </c>
      <c r="Q114" s="7" t="str">
        <f>IF(AND(B114=1500, OR(AND(E114='club records'!$B$29, F114&lt;='club records'!$C$29), AND(E114='club records'!$B$30, F114&lt;='club records'!$C$30), AND(E114='club records'!$B$31, F114&lt;='club records'!$C$31), AND(E114='club records'!$B$32, F114&lt;='club records'!$C$32), AND(E114='club records'!$B$33, F114&lt;='club records'!$C$33))), "CR", " ")</f>
        <v xml:space="preserve"> </v>
      </c>
      <c r="R114" s="7" t="str">
        <f>IF(AND(B114="1600 (Mile)",OR(AND(E114='club records'!$B$34,F114&lt;='club records'!$C$34),AND(E114='club records'!$B$35,F114&lt;='club records'!$C$35),AND(E114='club records'!$B$36,F114&lt;='club records'!$C$36),AND(E114='club records'!$B$37,F114&lt;='club records'!$C$37))),"CR"," ")</f>
        <v xml:space="preserve"> </v>
      </c>
      <c r="S114" s="7" t="str">
        <f>IF(AND(B114=3000, OR(AND(E114='club records'!$B$38, F114&lt;='club records'!$C$38), AND(E114='club records'!$B$39, F114&lt;='club records'!$C$39), AND(E114='club records'!$B$40, F114&lt;='club records'!$C$40), AND(E114='club records'!$B$41, F114&lt;='club records'!$C$41))), "CR", " ")</f>
        <v xml:space="preserve"> </v>
      </c>
      <c r="T114" s="7" t="str">
        <f>IF(AND(B114=5000, OR(AND(E114='club records'!$B$42, F114&lt;='club records'!$C$42), AND(E114='club records'!$B$43, F114&lt;='club records'!$C$43))), "CR", " ")</f>
        <v xml:space="preserve"> </v>
      </c>
      <c r="U114" s="6" t="str">
        <f>IF(AND(B114=10000, OR(AND(E114='club records'!$B$44, F114&lt;='club records'!$C$44), AND(E114='club records'!$B$45, F114&lt;='club records'!$C$45))), "CR", " ")</f>
        <v xml:space="preserve"> </v>
      </c>
      <c r="V114" s="6" t="str">
        <f>IF(AND(B114="high jump", OR(AND(E114='club records'!$F$1, F114&gt;='club records'!$G$1), AND(E114='club records'!$F$2, F114&gt;='club records'!$G$2), AND(E114='club records'!$F$3, F114&gt;='club records'!$G$3), AND(E114='club records'!$F$4, F114&gt;='club records'!$G$4), AND(E114='club records'!$F$5, F114&gt;='club records'!$G$5))), "CR", " ")</f>
        <v xml:space="preserve"> </v>
      </c>
      <c r="W114" s="6" t="str">
        <f>IF(AND(B114="long jump", OR(AND(E114='club records'!$F$6, F114&gt;='club records'!$G$6), AND(E114='club records'!$F$7, F114&gt;='club records'!$G$7), AND(E114='club records'!$F$8, F114&gt;='club records'!$G$8), AND(E114='club records'!$F$9, F114&gt;='club records'!$G$9), AND(E114='club records'!$F$10, F114&gt;='club records'!$G$10))), "CR", " ")</f>
        <v xml:space="preserve"> </v>
      </c>
      <c r="X114" s="6" t="str">
        <f>IF(AND(B114="triple jump", OR(AND(E114='club records'!$F$11, F114&gt;='club records'!$G$11), AND(E114='club records'!$F$12, F114&gt;='club records'!$G$12), AND(E114='club records'!$F$13, F114&gt;='club records'!$G$13), AND(E114='club records'!$F$14, F114&gt;='club records'!$G$14), AND(E114='club records'!$F$15, F114&gt;='club records'!$G$15))), "CR", " ")</f>
        <v xml:space="preserve"> </v>
      </c>
      <c r="Y114" s="6" t="str">
        <f>IF(AND(B114="pole vault", OR(AND(E114='club records'!$F$16, F114&gt;='club records'!$G$16), AND(E114='club records'!$F$17, F114&gt;='club records'!$G$17), AND(E114='club records'!$F$18, F114&gt;='club records'!$G$18), AND(E114='club records'!$F$19, F114&gt;='club records'!$G$19), AND(E114='club records'!$F$20, F114&gt;='club records'!$G$20))), "CR", " ")</f>
        <v xml:space="preserve"> </v>
      </c>
      <c r="Z114" s="6" t="str">
        <f>IF(AND(B114="shot 3", E114='club records'!$F$36, F114&gt;='club records'!$G$36), "CR", " ")</f>
        <v xml:space="preserve"> </v>
      </c>
      <c r="AA114" s="6" t="str">
        <f>IF(AND(B114="shot 4", E114='club records'!$F$37, F114&gt;='club records'!$G$37), "CR", " ")</f>
        <v xml:space="preserve"> </v>
      </c>
      <c r="AB114" s="6" t="str">
        <f>IF(AND(B114="shot 5", E114='club records'!$F$38, F114&gt;='club records'!$G$38), "CR", " ")</f>
        <v xml:space="preserve"> </v>
      </c>
      <c r="AC114" s="6" t="str">
        <f>IF(AND(B114="shot 6", E114='club records'!$F$39, F114&gt;='club records'!$G$39), "CR", " ")</f>
        <v xml:space="preserve"> </v>
      </c>
      <c r="AD114" s="6" t="str">
        <f>IF(AND(B114="shot 7.26", E114='club records'!$F$40, F114&gt;='club records'!$G$40), "CR", " ")</f>
        <v xml:space="preserve"> </v>
      </c>
      <c r="AE114" s="6" t="str">
        <f>IF(AND(B114="60H",OR(AND(E114='club records'!$J$1,F114&lt;='club records'!$K$1),AND(E114='club records'!$J$2,F114&lt;='club records'!$K$2),AND(E114='club records'!$J$3,F114&lt;='club records'!$K$3),AND(E114='club records'!$J$4,F114&lt;='club records'!$K$4),AND(E114='club records'!$J$5,F114&lt;='club records'!$K$5))),"CR"," ")</f>
        <v xml:space="preserve"> </v>
      </c>
      <c r="AF114" s="7" t="str">
        <f>IF(AND(B114="4x200", OR(AND(E114='club records'!$N$6, F114&lt;='club records'!$O$6), AND(E114='club records'!$N$7, F114&lt;='club records'!$O$7), AND(E114='club records'!$N$8, F114&lt;='club records'!$O$8), AND(E114='club records'!$N$9, F114&lt;='club records'!$O$9), AND(E114='club records'!$N$10, F114&lt;='club records'!$O$10))), "CR", " ")</f>
        <v xml:space="preserve"> </v>
      </c>
      <c r="AG114" s="7" t="str">
        <f>IF(AND(B114="4x300", AND(E114='club records'!$N$11, F114&lt;='club records'!$O$11)), "CR", " ")</f>
        <v xml:space="preserve"> </v>
      </c>
      <c r="AH114" s="7" t="str">
        <f>IF(AND(B114="4x400", OR(AND(E114='club records'!$N$12, F114&lt;='club records'!$O$12), AND(E114='club records'!$N$13, F114&lt;='club records'!$O$13), AND(E114='club records'!$N$14, F114&lt;='club records'!$O$14), AND(E114='club records'!$N$15, F114&lt;='club records'!$O$15))), "CR", " ")</f>
        <v xml:space="preserve"> </v>
      </c>
      <c r="AI114" s="7" t="str">
        <f>IF(AND(B114="pentathlon", OR(AND(E114='club records'!$N$21, F114&gt;='club records'!$O$21), AND(E114='club records'!$N$22, F114&gt;='club records'!$O$22),AND(E114='club records'!$N$23, F114&gt;='club records'!$O$23),AND(E114='club records'!$N$24, F114&gt;='club records'!$O$24))), "CR", " ")</f>
        <v xml:space="preserve"> </v>
      </c>
      <c r="AJ114" s="7" t="str">
        <f>IF(AND(B114="heptathlon", OR(AND(E114='club records'!$N$26, F114&gt;='club records'!$O$26), AND(E114='club records'!$N$27, F114&gt;='club records'!$O$27))), "CR", " ")</f>
        <v xml:space="preserve"> </v>
      </c>
    </row>
    <row r="115" spans="1:36" ht="14.5" x14ac:dyDescent="0.35">
      <c r="A115" s="1" t="str">
        <f>E115</f>
        <v>U17</v>
      </c>
      <c r="C115" s="1" t="s">
        <v>163</v>
      </c>
      <c r="D115" s="1" t="s">
        <v>26</v>
      </c>
      <c r="E115" s="11" t="s">
        <v>14</v>
      </c>
      <c r="G115" s="16"/>
      <c r="J115" s="7" t="str">
        <f>IF(OR(K115="CR", L115="CR", M115="CR", N115="CR", O115="CR", P115="CR", Q115="CR", R115="CR", S115="CR", T115="CR",U115="CR", V115="CR", W115="CR", X115="CR", Y115="CR", Z115="CR", AA115="CR", AB115="CR", AC115="CR", AD115="CR", AE115="CR", AF115="CR", AG115="CR", AH115="CR", AI115="CR", AJ115="CR"), "***CLUB RECORD***", "")</f>
        <v/>
      </c>
      <c r="K115" s="7" t="str">
        <f>IF(AND(B115=60, OR(AND(E115='club records'!$B$6, F115&lt;='club records'!$C$6), AND(E115='club records'!$B$7, F115&lt;='club records'!$C$7), AND(E115='club records'!$B$8, F115&lt;='club records'!$C$8), AND(E115='club records'!$B$9, F115&lt;='club records'!$C$9), AND(E115='club records'!$B$10, F115&lt;='club records'!$C$10))), "CR", " ")</f>
        <v xml:space="preserve"> </v>
      </c>
      <c r="L115" s="7" t="str">
        <f>IF(AND(B115=200, OR(AND(E115='club records'!$B$11, F115&lt;='club records'!$C$11), AND(E115='club records'!$B$12, F115&lt;='club records'!$C$12), AND(E115='club records'!$B$13, F115&lt;='club records'!$C$13), AND(E115='club records'!$B$14, F115&lt;='club records'!$C$14), AND(E115='club records'!$B$15, F115&lt;='club records'!$C$15))), "CR", " ")</f>
        <v xml:space="preserve"> </v>
      </c>
      <c r="M115" s="7" t="str">
        <f>IF(AND(B115=300, OR(AND(E115='club records'!$B$5, F115&lt;='club records'!$C$5), AND(E115='club records'!$B$16, F115&lt;='club records'!$C$16), AND(E115='club records'!$B$17, F115&lt;='club records'!$C$17))), "CR", " ")</f>
        <v xml:space="preserve"> </v>
      </c>
      <c r="N115" s="7" t="str">
        <f>IF(AND(B115=400, OR(AND(E115='club records'!$B$18, F115&lt;='club records'!$C$18), AND(E115='club records'!$B$19, F115&lt;='club records'!$C$19), AND(E115='club records'!$B$20, F115&lt;='club records'!$C$20), AND(E115='club records'!$B$21, F115&lt;='club records'!$C$21))), "CR", " ")</f>
        <v xml:space="preserve"> </v>
      </c>
      <c r="O115" s="7" t="str">
        <f>IF(AND(B115=800, OR(AND(E115='club records'!$B$22, F115&lt;='club records'!$C$22), AND(E115='club records'!$B$23, F115&lt;='club records'!$C$23), AND(E115='club records'!$B$24, F115&lt;='club records'!$C$24), AND(E115='club records'!$B$25, F115&lt;='club records'!$C$25), AND(E115='club records'!$B$26, F115&lt;='club records'!$C$26))), "CR", " ")</f>
        <v xml:space="preserve"> </v>
      </c>
      <c r="P115" s="7" t="str">
        <f>IF(AND(B115=1000, OR(AND(E115='club records'!$B$27, F115&lt;='club records'!$C$27), AND(E115='club records'!$B$28, F115&lt;='club records'!$C$28))), "CR", " ")</f>
        <v xml:space="preserve"> </v>
      </c>
      <c r="Q115" s="7" t="str">
        <f>IF(AND(B115=1500, OR(AND(E115='club records'!$B$29, F115&lt;='club records'!$C$29), AND(E115='club records'!$B$30, F115&lt;='club records'!$C$30), AND(E115='club records'!$B$31, F115&lt;='club records'!$C$31), AND(E115='club records'!$B$32, F115&lt;='club records'!$C$32), AND(E115='club records'!$B$33, F115&lt;='club records'!$C$33))), "CR", " ")</f>
        <v xml:space="preserve"> </v>
      </c>
      <c r="R115" s="7" t="str">
        <f>IF(AND(B115="1600 (Mile)",OR(AND(E115='club records'!$B$34,F115&lt;='club records'!$C$34),AND(E115='club records'!$B$35,F115&lt;='club records'!$C$35),AND(E115='club records'!$B$36,F115&lt;='club records'!$C$36),AND(E115='club records'!$B$37,F115&lt;='club records'!$C$37))),"CR"," ")</f>
        <v xml:space="preserve"> </v>
      </c>
      <c r="S115" s="7" t="str">
        <f>IF(AND(B115=3000, OR(AND(E115='club records'!$B$38, F115&lt;='club records'!$C$38), AND(E115='club records'!$B$39, F115&lt;='club records'!$C$39), AND(E115='club records'!$B$40, F115&lt;='club records'!$C$40), AND(E115='club records'!$B$41, F115&lt;='club records'!$C$41))), "CR", " ")</f>
        <v xml:space="preserve"> </v>
      </c>
      <c r="T115" s="7" t="str">
        <f>IF(AND(B115=5000, OR(AND(E115='club records'!$B$42, F115&lt;='club records'!$C$42), AND(E115='club records'!$B$43, F115&lt;='club records'!$C$43))), "CR", " ")</f>
        <v xml:space="preserve"> </v>
      </c>
      <c r="U115" s="6" t="str">
        <f>IF(AND(B115=10000, OR(AND(E115='club records'!$B$44, F115&lt;='club records'!$C$44), AND(E115='club records'!$B$45, F115&lt;='club records'!$C$45))), "CR", " ")</f>
        <v xml:space="preserve"> </v>
      </c>
      <c r="V115" s="6" t="str">
        <f>IF(AND(B115="high jump", OR(AND(E115='club records'!$F$1, F115&gt;='club records'!$G$1), AND(E115='club records'!$F$2, F115&gt;='club records'!$G$2), AND(E115='club records'!$F$3, F115&gt;='club records'!$G$3), AND(E115='club records'!$F$4, F115&gt;='club records'!$G$4), AND(E115='club records'!$F$5, F115&gt;='club records'!$G$5))), "CR", " ")</f>
        <v xml:space="preserve"> </v>
      </c>
      <c r="W115" s="6" t="str">
        <f>IF(AND(B115="long jump", OR(AND(E115='club records'!$F$6, F115&gt;='club records'!$G$6), AND(E115='club records'!$F$7, F115&gt;='club records'!$G$7), AND(E115='club records'!$F$8, F115&gt;='club records'!$G$8), AND(E115='club records'!$F$9, F115&gt;='club records'!$G$9), AND(E115='club records'!$F$10, F115&gt;='club records'!$G$10))), "CR", " ")</f>
        <v xml:space="preserve"> </v>
      </c>
      <c r="X115" s="6" t="str">
        <f>IF(AND(B115="triple jump", OR(AND(E115='club records'!$F$11, F115&gt;='club records'!$G$11), AND(E115='club records'!$F$12, F115&gt;='club records'!$G$12), AND(E115='club records'!$F$13, F115&gt;='club records'!$G$13), AND(E115='club records'!$F$14, F115&gt;='club records'!$G$14), AND(E115='club records'!$F$15, F115&gt;='club records'!$G$15))), "CR", " ")</f>
        <v xml:space="preserve"> </v>
      </c>
      <c r="Y115" s="6" t="str">
        <f>IF(AND(B115="pole vault", OR(AND(E115='club records'!$F$16, F115&gt;='club records'!$G$16), AND(E115='club records'!$F$17, F115&gt;='club records'!$G$17), AND(E115='club records'!$F$18, F115&gt;='club records'!$G$18), AND(E115='club records'!$F$19, F115&gt;='club records'!$G$19), AND(E115='club records'!$F$20, F115&gt;='club records'!$G$20))), "CR", " ")</f>
        <v xml:space="preserve"> </v>
      </c>
      <c r="Z115" s="6" t="str">
        <f>IF(AND(B115="shot 3", E115='club records'!$F$36, F115&gt;='club records'!$G$36), "CR", " ")</f>
        <v xml:space="preserve"> </v>
      </c>
      <c r="AA115" s="6" t="str">
        <f>IF(AND(B115="shot 4", E115='club records'!$F$37, F115&gt;='club records'!$G$37), "CR", " ")</f>
        <v xml:space="preserve"> </v>
      </c>
      <c r="AB115" s="6" t="str">
        <f>IF(AND(B115="shot 5", E115='club records'!$F$38, F115&gt;='club records'!$G$38), "CR", " ")</f>
        <v xml:space="preserve"> </v>
      </c>
      <c r="AC115" s="6" t="str">
        <f>IF(AND(B115="shot 6", E115='club records'!$F$39, F115&gt;='club records'!$G$39), "CR", " ")</f>
        <v xml:space="preserve"> </v>
      </c>
      <c r="AD115" s="6" t="str">
        <f>IF(AND(B115="shot 7.26", E115='club records'!$F$40, F115&gt;='club records'!$G$40), "CR", " ")</f>
        <v xml:space="preserve"> </v>
      </c>
      <c r="AE115" s="6" t="str">
        <f>IF(AND(B115="60H",OR(AND(E115='club records'!$J$1,F115&lt;='club records'!$K$1),AND(E115='club records'!$J$2,F115&lt;='club records'!$K$2),AND(E115='club records'!$J$3,F115&lt;='club records'!$K$3),AND(E115='club records'!$J$4,F115&lt;='club records'!$K$4),AND(E115='club records'!$J$5,F115&lt;='club records'!$K$5))),"CR"," ")</f>
        <v xml:space="preserve"> </v>
      </c>
      <c r="AF115" s="7" t="str">
        <f>IF(AND(B115="4x200", OR(AND(E115='club records'!$N$6, F115&lt;='club records'!$O$6), AND(E115='club records'!$N$7, F115&lt;='club records'!$O$7), AND(E115='club records'!$N$8, F115&lt;='club records'!$O$8), AND(E115='club records'!$N$9, F115&lt;='club records'!$O$9), AND(E115='club records'!$N$10, F115&lt;='club records'!$O$10))), "CR", " ")</f>
        <v xml:space="preserve"> </v>
      </c>
      <c r="AG115" s="7" t="str">
        <f>IF(AND(B115="4x300", AND(E115='club records'!$N$11, F115&lt;='club records'!$O$11)), "CR", " ")</f>
        <v xml:space="preserve"> </v>
      </c>
      <c r="AH115" s="7" t="str">
        <f>IF(AND(B115="4x400", OR(AND(E115='club records'!$N$12, F115&lt;='club records'!$O$12), AND(E115='club records'!$N$13, F115&lt;='club records'!$O$13), AND(E115='club records'!$N$14, F115&lt;='club records'!$O$14), AND(E115='club records'!$N$15, F115&lt;='club records'!$O$15))), "CR", " ")</f>
        <v xml:space="preserve"> </v>
      </c>
      <c r="AI115" s="7" t="str">
        <f>IF(AND(B115="pentathlon", OR(AND(E115='club records'!$N$21, F115&gt;='club records'!$O$21), AND(E115='club records'!$N$22, F115&gt;='club records'!$O$22),AND(E115='club records'!$N$23, F115&gt;='club records'!$O$23),AND(E115='club records'!$N$24, F115&gt;='club records'!$O$24))), "CR", " ")</f>
        <v xml:space="preserve"> </v>
      </c>
      <c r="AJ115" s="7" t="str">
        <f>IF(AND(B115="heptathlon", OR(AND(E115='club records'!$N$26, F115&gt;='club records'!$O$26), AND(E115='club records'!$N$27, F115&gt;='club records'!$O$27))), "CR", " ")</f>
        <v xml:space="preserve"> </v>
      </c>
    </row>
    <row r="116" spans="1:36" ht="14.5" x14ac:dyDescent="0.35">
      <c r="A116" s="1" t="str">
        <f>E116</f>
        <v>U13</v>
      </c>
      <c r="C116" s="1" t="s">
        <v>180</v>
      </c>
      <c r="D116" s="1" t="s">
        <v>232</v>
      </c>
      <c r="E116" s="11" t="s">
        <v>13</v>
      </c>
      <c r="J116" s="7" t="str">
        <f>IF(OR(K116="CR", L116="CR", M116="CR", N116="CR", O116="CR", P116="CR", Q116="CR", R116="CR", S116="CR", T116="CR",U116="CR", V116="CR", W116="CR", X116="CR", Y116="CR", Z116="CR", AA116="CR", AB116="CR", AC116="CR", AD116="CR", AE116="CR", AF116="CR", AG116="CR", AH116="CR", AI116="CR", AJ116="CR"), "***CLUB RECORD***", "")</f>
        <v/>
      </c>
      <c r="K116" s="7" t="str">
        <f>IF(AND(B116=60, OR(AND(E116='club records'!$B$6, F116&lt;='club records'!$C$6), AND(E116='club records'!$B$7, F116&lt;='club records'!$C$7), AND(E116='club records'!$B$8, F116&lt;='club records'!$C$8), AND(E116='club records'!$B$9, F116&lt;='club records'!$C$9), AND(E116='club records'!$B$10, F116&lt;='club records'!$C$10))), "CR", " ")</f>
        <v xml:space="preserve"> </v>
      </c>
      <c r="L116" s="7" t="str">
        <f>IF(AND(B116=200, OR(AND(E116='club records'!$B$11, F116&lt;='club records'!$C$11), AND(E116='club records'!$B$12, F116&lt;='club records'!$C$12), AND(E116='club records'!$B$13, F116&lt;='club records'!$C$13), AND(E116='club records'!$B$14, F116&lt;='club records'!$C$14), AND(E116='club records'!$B$15, F116&lt;='club records'!$C$15))), "CR", " ")</f>
        <v xml:space="preserve"> </v>
      </c>
      <c r="M116" s="7" t="str">
        <f>IF(AND(B116=300, OR(AND(E116='club records'!$B$5, F116&lt;='club records'!$C$5), AND(E116='club records'!$B$16, F116&lt;='club records'!$C$16), AND(E116='club records'!$B$17, F116&lt;='club records'!$C$17))), "CR", " ")</f>
        <v xml:space="preserve"> </v>
      </c>
      <c r="N116" s="7" t="str">
        <f>IF(AND(B116=400, OR(AND(E116='club records'!$B$18, F116&lt;='club records'!$C$18), AND(E116='club records'!$B$19, F116&lt;='club records'!$C$19), AND(E116='club records'!$B$20, F116&lt;='club records'!$C$20), AND(E116='club records'!$B$21, F116&lt;='club records'!$C$21))), "CR", " ")</f>
        <v xml:space="preserve"> </v>
      </c>
      <c r="O116" s="7" t="str">
        <f>IF(AND(B116=800, OR(AND(E116='club records'!$B$22, F116&lt;='club records'!$C$22), AND(E116='club records'!$B$23, F116&lt;='club records'!$C$23), AND(E116='club records'!$B$24, F116&lt;='club records'!$C$24), AND(E116='club records'!$B$25, F116&lt;='club records'!$C$25), AND(E116='club records'!$B$26, F116&lt;='club records'!$C$26))), "CR", " ")</f>
        <v xml:space="preserve"> </v>
      </c>
      <c r="P116" s="7" t="str">
        <f>IF(AND(B116=1000, OR(AND(E116='club records'!$B$27, F116&lt;='club records'!$C$27), AND(E116='club records'!$B$28, F116&lt;='club records'!$C$28))), "CR", " ")</f>
        <v xml:space="preserve"> </v>
      </c>
      <c r="Q116" s="7" t="str">
        <f>IF(AND(B116=1500, OR(AND(E116='club records'!$B$29, F116&lt;='club records'!$C$29), AND(E116='club records'!$B$30, F116&lt;='club records'!$C$30), AND(E116='club records'!$B$31, F116&lt;='club records'!$C$31), AND(E116='club records'!$B$32, F116&lt;='club records'!$C$32), AND(E116='club records'!$B$33, F116&lt;='club records'!$C$33))), "CR", " ")</f>
        <v xml:space="preserve"> </v>
      </c>
      <c r="R116" s="7" t="str">
        <f>IF(AND(B116="1600 (Mile)",OR(AND(E116='club records'!$B$34,F116&lt;='club records'!$C$34),AND(E116='club records'!$B$35,F116&lt;='club records'!$C$35),AND(E116='club records'!$B$36,F116&lt;='club records'!$C$36),AND(E116='club records'!$B$37,F116&lt;='club records'!$C$37))),"CR"," ")</f>
        <v xml:space="preserve"> </v>
      </c>
      <c r="S116" s="7" t="str">
        <f>IF(AND(B116=3000, OR(AND(E116='club records'!$B$38, F116&lt;='club records'!$C$38), AND(E116='club records'!$B$39, F116&lt;='club records'!$C$39), AND(E116='club records'!$B$40, F116&lt;='club records'!$C$40), AND(E116='club records'!$B$41, F116&lt;='club records'!$C$41))), "CR", " ")</f>
        <v xml:space="preserve"> </v>
      </c>
      <c r="T116" s="7" t="str">
        <f>IF(AND(B116=5000, OR(AND(E116='club records'!$B$42, F116&lt;='club records'!$C$42), AND(E116='club records'!$B$43, F116&lt;='club records'!$C$43))), "CR", " ")</f>
        <v xml:space="preserve"> </v>
      </c>
      <c r="U116" s="6" t="str">
        <f>IF(AND(B116=10000, OR(AND(E116='club records'!$B$44, F116&lt;='club records'!$C$44), AND(E116='club records'!$B$45, F116&lt;='club records'!$C$45))), "CR", " ")</f>
        <v xml:space="preserve"> </v>
      </c>
      <c r="V116" s="6" t="str">
        <f>IF(AND(B116="high jump", OR(AND(E116='club records'!$F$1, F116&gt;='club records'!$G$1), AND(E116='club records'!$F$2, F116&gt;='club records'!$G$2), AND(E116='club records'!$F$3, F116&gt;='club records'!$G$3), AND(E116='club records'!$F$4, F116&gt;='club records'!$G$4), AND(E116='club records'!$F$5, F116&gt;='club records'!$G$5))), "CR", " ")</f>
        <v xml:space="preserve"> </v>
      </c>
      <c r="W116" s="6" t="str">
        <f>IF(AND(B116="long jump", OR(AND(E116='club records'!$F$6, F116&gt;='club records'!$G$6), AND(E116='club records'!$F$7, F116&gt;='club records'!$G$7), AND(E116='club records'!$F$8, F116&gt;='club records'!$G$8), AND(E116='club records'!$F$9, F116&gt;='club records'!$G$9), AND(E116='club records'!$F$10, F116&gt;='club records'!$G$10))), "CR", " ")</f>
        <v xml:space="preserve"> </v>
      </c>
      <c r="X116" s="6" t="str">
        <f>IF(AND(B116="triple jump", OR(AND(E116='club records'!$F$11, F116&gt;='club records'!$G$11), AND(E116='club records'!$F$12, F116&gt;='club records'!$G$12), AND(E116='club records'!$F$13, F116&gt;='club records'!$G$13), AND(E116='club records'!$F$14, F116&gt;='club records'!$G$14), AND(E116='club records'!$F$15, F116&gt;='club records'!$G$15))), "CR", " ")</f>
        <v xml:space="preserve"> </v>
      </c>
      <c r="Y116" s="6" t="str">
        <f>IF(AND(B116="pole vault", OR(AND(E116='club records'!$F$16, F116&gt;='club records'!$G$16), AND(E116='club records'!$F$17, F116&gt;='club records'!$G$17), AND(E116='club records'!$F$18, F116&gt;='club records'!$G$18), AND(E116='club records'!$F$19, F116&gt;='club records'!$G$19), AND(E116='club records'!$F$20, F116&gt;='club records'!$G$20))), "CR", " ")</f>
        <v xml:space="preserve"> </v>
      </c>
      <c r="Z116" s="6" t="str">
        <f>IF(AND(B116="shot 3", E116='club records'!$F$36, F116&gt;='club records'!$G$36), "CR", " ")</f>
        <v xml:space="preserve"> </v>
      </c>
      <c r="AA116" s="6" t="str">
        <f>IF(AND(B116="shot 4", E116='club records'!$F$37, F116&gt;='club records'!$G$37), "CR", " ")</f>
        <v xml:space="preserve"> </v>
      </c>
      <c r="AB116" s="6" t="str">
        <f>IF(AND(B116="shot 5", E116='club records'!$F$38, F116&gt;='club records'!$G$38), "CR", " ")</f>
        <v xml:space="preserve"> </v>
      </c>
      <c r="AC116" s="6" t="str">
        <f>IF(AND(B116="shot 6", E116='club records'!$F$39, F116&gt;='club records'!$G$39), "CR", " ")</f>
        <v xml:space="preserve"> </v>
      </c>
      <c r="AD116" s="6" t="str">
        <f>IF(AND(B116="shot 7.26", E116='club records'!$F$40, F116&gt;='club records'!$G$40), "CR", " ")</f>
        <v xml:space="preserve"> </v>
      </c>
      <c r="AE116" s="6" t="str">
        <f>IF(AND(B116="60H",OR(AND(E116='club records'!$J$1,F116&lt;='club records'!$K$1),AND(E116='club records'!$J$2,F116&lt;='club records'!$K$2),AND(E116='club records'!$J$3,F116&lt;='club records'!$K$3),AND(E116='club records'!$J$4,F116&lt;='club records'!$K$4),AND(E116='club records'!$J$5,F116&lt;='club records'!$K$5))),"CR"," ")</f>
        <v xml:space="preserve"> </v>
      </c>
      <c r="AF116" s="7" t="str">
        <f>IF(AND(B116="4x200", OR(AND(E116='club records'!$N$6, F116&lt;='club records'!$O$6), AND(E116='club records'!$N$7, F116&lt;='club records'!$O$7), AND(E116='club records'!$N$8, F116&lt;='club records'!$O$8), AND(E116='club records'!$N$9, F116&lt;='club records'!$O$9), AND(E116='club records'!$N$10, F116&lt;='club records'!$O$10))), "CR", " ")</f>
        <v xml:space="preserve"> </v>
      </c>
      <c r="AG116" s="7" t="str">
        <f>IF(AND(B116="4x300", AND(E116='club records'!$N$11, F116&lt;='club records'!$O$11)), "CR", " ")</f>
        <v xml:space="preserve"> </v>
      </c>
      <c r="AH116" s="7" t="str">
        <f>IF(AND(B116="4x400", OR(AND(E116='club records'!$N$12, F116&lt;='club records'!$O$12), AND(E116='club records'!$N$13, F116&lt;='club records'!$O$13), AND(E116='club records'!$N$14, F116&lt;='club records'!$O$14), AND(E116='club records'!$N$15, F116&lt;='club records'!$O$15))), "CR", " ")</f>
        <v xml:space="preserve"> </v>
      </c>
      <c r="AI116" s="7" t="str">
        <f>IF(AND(B116="pentathlon", OR(AND(E116='club records'!$N$21, F116&gt;='club records'!$O$21), AND(E116='club records'!$N$22, F116&gt;='club records'!$O$22),AND(E116='club records'!$N$23, F116&gt;='club records'!$O$23),AND(E116='club records'!$N$24, F116&gt;='club records'!$O$24))), "CR", " ")</f>
        <v xml:space="preserve"> </v>
      </c>
      <c r="AJ116" s="7" t="str">
        <f>IF(AND(B116="heptathlon", OR(AND(E116='club records'!$N$26, F116&gt;='club records'!$O$26), AND(E116='club records'!$N$27, F116&gt;='club records'!$O$27))), "CR", " ")</f>
        <v xml:space="preserve"> </v>
      </c>
    </row>
    <row r="117" spans="1:36" ht="14.5" x14ac:dyDescent="0.35">
      <c r="A117" s="1" t="str">
        <f>E117</f>
        <v>U15</v>
      </c>
      <c r="C117" s="1" t="s">
        <v>94</v>
      </c>
      <c r="D117" s="1" t="s">
        <v>235</v>
      </c>
      <c r="E117" s="11" t="s">
        <v>11</v>
      </c>
      <c r="J117" s="7" t="str">
        <f>IF(OR(K117="CR", L117="CR", M117="CR", N117="CR", O117="CR", P117="CR", Q117="CR", R117="CR", S117="CR", T117="CR",U117="CR", V117="CR", W117="CR", X117="CR", Y117="CR", Z117="CR", AA117="CR", AB117="CR", AC117="CR", AD117="CR", AE117="CR", AF117="CR", AG117="CR", AH117="CR", AI117="CR", AJ117="CR"), "***CLUB RECORD***", "")</f>
        <v/>
      </c>
      <c r="K117" s="7" t="str">
        <f>IF(AND(B117=60, OR(AND(E117='club records'!$B$6, F117&lt;='club records'!$C$6), AND(E117='club records'!$B$7, F117&lt;='club records'!$C$7), AND(E117='club records'!$B$8, F117&lt;='club records'!$C$8), AND(E117='club records'!$B$9, F117&lt;='club records'!$C$9), AND(E117='club records'!$B$10, F117&lt;='club records'!$C$10))), "CR", " ")</f>
        <v xml:space="preserve"> </v>
      </c>
      <c r="L117" s="7" t="str">
        <f>IF(AND(B117=200, OR(AND(E117='club records'!$B$11, F117&lt;='club records'!$C$11), AND(E117='club records'!$B$12, F117&lt;='club records'!$C$12), AND(E117='club records'!$B$13, F117&lt;='club records'!$C$13), AND(E117='club records'!$B$14, F117&lt;='club records'!$C$14), AND(E117='club records'!$B$15, F117&lt;='club records'!$C$15))), "CR", " ")</f>
        <v xml:space="preserve"> </v>
      </c>
      <c r="M117" s="7" t="str">
        <f>IF(AND(B117=300, OR(AND(E117='club records'!$B$5, F117&lt;='club records'!$C$5), AND(E117='club records'!$B$16, F117&lt;='club records'!$C$16), AND(E117='club records'!$B$17, F117&lt;='club records'!$C$17))), "CR", " ")</f>
        <v xml:space="preserve"> </v>
      </c>
      <c r="N117" s="7" t="str">
        <f>IF(AND(B117=400, OR(AND(E117='club records'!$B$18, F117&lt;='club records'!$C$18), AND(E117='club records'!$B$19, F117&lt;='club records'!$C$19), AND(E117='club records'!$B$20, F117&lt;='club records'!$C$20), AND(E117='club records'!$B$21, F117&lt;='club records'!$C$21))), "CR", " ")</f>
        <v xml:space="preserve"> </v>
      </c>
      <c r="O117" s="7" t="str">
        <f>IF(AND(B117=800, OR(AND(E117='club records'!$B$22, F117&lt;='club records'!$C$22), AND(E117='club records'!$B$23, F117&lt;='club records'!$C$23), AND(E117='club records'!$B$24, F117&lt;='club records'!$C$24), AND(E117='club records'!$B$25, F117&lt;='club records'!$C$25), AND(E117='club records'!$B$26, F117&lt;='club records'!$C$26))), "CR", " ")</f>
        <v xml:space="preserve"> </v>
      </c>
      <c r="P117" s="7" t="str">
        <f>IF(AND(B117=1000, OR(AND(E117='club records'!$B$27, F117&lt;='club records'!$C$27), AND(E117='club records'!$B$28, F117&lt;='club records'!$C$28))), "CR", " ")</f>
        <v xml:space="preserve"> </v>
      </c>
      <c r="Q117" s="7" t="str">
        <f>IF(AND(B117=1500, OR(AND(E117='club records'!$B$29, F117&lt;='club records'!$C$29), AND(E117='club records'!$B$30, F117&lt;='club records'!$C$30), AND(E117='club records'!$B$31, F117&lt;='club records'!$C$31), AND(E117='club records'!$B$32, F117&lt;='club records'!$C$32), AND(E117='club records'!$B$33, F117&lt;='club records'!$C$33))), "CR", " ")</f>
        <v xml:space="preserve"> </v>
      </c>
      <c r="R117" s="7" t="str">
        <f>IF(AND(B117="1600 (Mile)",OR(AND(E117='club records'!$B$34,F117&lt;='club records'!$C$34),AND(E117='club records'!$B$35,F117&lt;='club records'!$C$35),AND(E117='club records'!$B$36,F117&lt;='club records'!$C$36),AND(E117='club records'!$B$37,F117&lt;='club records'!$C$37))),"CR"," ")</f>
        <v xml:space="preserve"> </v>
      </c>
      <c r="S117" s="7" t="str">
        <f>IF(AND(B117=3000, OR(AND(E117='club records'!$B$38, F117&lt;='club records'!$C$38), AND(E117='club records'!$B$39, F117&lt;='club records'!$C$39), AND(E117='club records'!$B$40, F117&lt;='club records'!$C$40), AND(E117='club records'!$B$41, F117&lt;='club records'!$C$41))), "CR", " ")</f>
        <v xml:space="preserve"> </v>
      </c>
      <c r="T117" s="7" t="str">
        <f>IF(AND(B117=5000, OR(AND(E117='club records'!$B$42, F117&lt;='club records'!$C$42), AND(E117='club records'!$B$43, F117&lt;='club records'!$C$43))), "CR", " ")</f>
        <v xml:space="preserve"> </v>
      </c>
      <c r="U117" s="6" t="str">
        <f>IF(AND(B117=10000, OR(AND(E117='club records'!$B$44, F117&lt;='club records'!$C$44), AND(E117='club records'!$B$45, F117&lt;='club records'!$C$45))), "CR", " ")</f>
        <v xml:space="preserve"> </v>
      </c>
      <c r="V117" s="6" t="str">
        <f>IF(AND(B117="high jump", OR(AND(E117='club records'!$F$1, F117&gt;='club records'!$G$1), AND(E117='club records'!$F$2, F117&gt;='club records'!$G$2), AND(E117='club records'!$F$3, F117&gt;='club records'!$G$3), AND(E117='club records'!$F$4, F117&gt;='club records'!$G$4), AND(E117='club records'!$F$5, F117&gt;='club records'!$G$5))), "CR", " ")</f>
        <v xml:space="preserve"> </v>
      </c>
      <c r="W117" s="6" t="str">
        <f>IF(AND(B117="long jump", OR(AND(E117='club records'!$F$6, F117&gt;='club records'!$G$6), AND(E117='club records'!$F$7, F117&gt;='club records'!$G$7), AND(E117='club records'!$F$8, F117&gt;='club records'!$G$8), AND(E117='club records'!$F$9, F117&gt;='club records'!$G$9), AND(E117='club records'!$F$10, F117&gt;='club records'!$G$10))), "CR", " ")</f>
        <v xml:space="preserve"> </v>
      </c>
      <c r="X117" s="6" t="str">
        <f>IF(AND(B117="triple jump", OR(AND(E117='club records'!$F$11, F117&gt;='club records'!$G$11), AND(E117='club records'!$F$12, F117&gt;='club records'!$G$12), AND(E117='club records'!$F$13, F117&gt;='club records'!$G$13), AND(E117='club records'!$F$14, F117&gt;='club records'!$G$14), AND(E117='club records'!$F$15, F117&gt;='club records'!$G$15))), "CR", " ")</f>
        <v xml:space="preserve"> </v>
      </c>
      <c r="Y117" s="6" t="str">
        <f>IF(AND(B117="pole vault", OR(AND(E117='club records'!$F$16, F117&gt;='club records'!$G$16), AND(E117='club records'!$F$17, F117&gt;='club records'!$G$17), AND(E117='club records'!$F$18, F117&gt;='club records'!$G$18), AND(E117='club records'!$F$19, F117&gt;='club records'!$G$19), AND(E117='club records'!$F$20, F117&gt;='club records'!$G$20))), "CR", " ")</f>
        <v xml:space="preserve"> </v>
      </c>
      <c r="Z117" s="6" t="str">
        <f>IF(AND(B117="shot 3", E117='club records'!$F$36, F117&gt;='club records'!$G$36), "CR", " ")</f>
        <v xml:space="preserve"> </v>
      </c>
      <c r="AA117" s="6" t="str">
        <f>IF(AND(B117="shot 4", E117='club records'!$F$37, F117&gt;='club records'!$G$37), "CR", " ")</f>
        <v xml:space="preserve"> </v>
      </c>
      <c r="AB117" s="6" t="str">
        <f>IF(AND(B117="shot 5", E117='club records'!$F$38, F117&gt;='club records'!$G$38), "CR", " ")</f>
        <v xml:space="preserve"> </v>
      </c>
      <c r="AC117" s="6" t="str">
        <f>IF(AND(B117="shot 6", E117='club records'!$F$39, F117&gt;='club records'!$G$39), "CR", " ")</f>
        <v xml:space="preserve"> </v>
      </c>
      <c r="AD117" s="6" t="str">
        <f>IF(AND(B117="shot 7.26", E117='club records'!$F$40, F117&gt;='club records'!$G$40), "CR", " ")</f>
        <v xml:space="preserve"> </v>
      </c>
      <c r="AE117" s="6" t="str">
        <f>IF(AND(B117="60H",OR(AND(E117='club records'!$J$1,F117&lt;='club records'!$K$1),AND(E117='club records'!$J$2,F117&lt;='club records'!$K$2),AND(E117='club records'!$J$3,F117&lt;='club records'!$K$3),AND(E117='club records'!$J$4,F117&lt;='club records'!$K$4),AND(E117='club records'!$J$5,F117&lt;='club records'!$K$5))),"CR"," ")</f>
        <v xml:space="preserve"> </v>
      </c>
      <c r="AF117" s="7" t="str">
        <f>IF(AND(B117="4x200", OR(AND(E117='club records'!$N$6, F117&lt;='club records'!$O$6), AND(E117='club records'!$N$7, F117&lt;='club records'!$O$7), AND(E117='club records'!$N$8, F117&lt;='club records'!$O$8), AND(E117='club records'!$N$9, F117&lt;='club records'!$O$9), AND(E117='club records'!$N$10, F117&lt;='club records'!$O$10))), "CR", " ")</f>
        <v xml:space="preserve"> </v>
      </c>
      <c r="AG117" s="7" t="str">
        <f>IF(AND(B117="4x300", AND(E117='club records'!$N$11, F117&lt;='club records'!$O$11)), "CR", " ")</f>
        <v xml:space="preserve"> </v>
      </c>
      <c r="AH117" s="7" t="str">
        <f>IF(AND(B117="4x400", OR(AND(E117='club records'!$N$12, F117&lt;='club records'!$O$12), AND(E117='club records'!$N$13, F117&lt;='club records'!$O$13), AND(E117='club records'!$N$14, F117&lt;='club records'!$O$14), AND(E117='club records'!$N$15, F117&lt;='club records'!$O$15))), "CR", " ")</f>
        <v xml:space="preserve"> </v>
      </c>
      <c r="AI117" s="7" t="str">
        <f>IF(AND(B117="pentathlon", OR(AND(E117='club records'!$N$21, F117&gt;='club records'!$O$21), AND(E117='club records'!$N$22, F117&gt;='club records'!$O$22),AND(E117='club records'!$N$23, F117&gt;='club records'!$O$23),AND(E117='club records'!$N$24, F117&gt;='club records'!$O$24))), "CR", " ")</f>
        <v xml:space="preserve"> </v>
      </c>
      <c r="AJ117" s="7" t="str">
        <f>IF(AND(B117="heptathlon", OR(AND(E117='club records'!$N$26, F117&gt;='club records'!$O$26), AND(E117='club records'!$N$27, F117&gt;='club records'!$O$27))), "CR", " ")</f>
        <v xml:space="preserve"> </v>
      </c>
    </row>
    <row r="118" spans="1:36" ht="14.5" x14ac:dyDescent="0.35">
      <c r="A118" s="1" t="s">
        <v>296</v>
      </c>
      <c r="C118" s="1" t="s">
        <v>136</v>
      </c>
      <c r="D118" s="1" t="s">
        <v>2</v>
      </c>
      <c r="E118" s="11" t="s">
        <v>10</v>
      </c>
      <c r="F118" s="12"/>
      <c r="J118" s="7" t="str">
        <f>IF(OR(K118="CR", L118="CR", M118="CR", N118="CR", O118="CR", P118="CR", Q118="CR", R118="CR", S118="CR", T118="CR",U118="CR", V118="CR", W118="CR", X118="CR", Y118="CR", Z118="CR", AA118="CR", AB118="CR", AC118="CR", AD118="CR", AE118="CR", AF118="CR", AG118="CR", AH118="CR", AI118="CR", AJ118="CR"), "***CLUB RECORD***", "")</f>
        <v/>
      </c>
      <c r="K118" s="7" t="str">
        <f>IF(AND(B118=60, OR(AND(E118='club records'!$B$6, F118&lt;='club records'!$C$6), AND(E118='club records'!$B$7, F118&lt;='club records'!$C$7), AND(E118='club records'!$B$8, F118&lt;='club records'!$C$8), AND(E118='club records'!$B$9, F118&lt;='club records'!$C$9), AND(E118='club records'!$B$10, F118&lt;='club records'!$C$10))), "CR", " ")</f>
        <v xml:space="preserve"> </v>
      </c>
      <c r="L118" s="7" t="str">
        <f>IF(AND(B118=200, OR(AND(E118='club records'!$B$11, F118&lt;='club records'!$C$11), AND(E118='club records'!$B$12, F118&lt;='club records'!$C$12), AND(E118='club records'!$B$13, F118&lt;='club records'!$C$13), AND(E118='club records'!$B$14, F118&lt;='club records'!$C$14), AND(E118='club records'!$B$15, F118&lt;='club records'!$C$15))), "CR", " ")</f>
        <v xml:space="preserve"> </v>
      </c>
      <c r="M118" s="7" t="str">
        <f>IF(AND(B118=300, OR(AND(E118='club records'!$B$5, F118&lt;='club records'!$C$5), AND(E118='club records'!$B$16, F118&lt;='club records'!$C$16), AND(E118='club records'!$B$17, F118&lt;='club records'!$C$17))), "CR", " ")</f>
        <v xml:space="preserve"> </v>
      </c>
      <c r="N118" s="7" t="str">
        <f>IF(AND(B118=400, OR(AND(E118='club records'!$B$18, F118&lt;='club records'!$C$18), AND(E118='club records'!$B$19, F118&lt;='club records'!$C$19), AND(E118='club records'!$B$20, F118&lt;='club records'!$C$20), AND(E118='club records'!$B$21, F118&lt;='club records'!$C$21))), "CR", " ")</f>
        <v xml:space="preserve"> </v>
      </c>
      <c r="O118" s="7" t="str">
        <f>IF(AND(B118=800, OR(AND(E118='club records'!$B$22, F118&lt;='club records'!$C$22), AND(E118='club records'!$B$23, F118&lt;='club records'!$C$23), AND(E118='club records'!$B$24, F118&lt;='club records'!$C$24), AND(E118='club records'!$B$25, F118&lt;='club records'!$C$25), AND(E118='club records'!$B$26, F118&lt;='club records'!$C$26))), "CR", " ")</f>
        <v xml:space="preserve"> </v>
      </c>
      <c r="P118" s="7" t="str">
        <f>IF(AND(B118=1000, OR(AND(E118='club records'!$B$27, F118&lt;='club records'!$C$27), AND(E118='club records'!$B$28, F118&lt;='club records'!$C$28))), "CR", " ")</f>
        <v xml:space="preserve"> </v>
      </c>
      <c r="Q118" s="7" t="str">
        <f>IF(AND(B118=1500, OR(AND(E118='club records'!$B$29, F118&lt;='club records'!$C$29), AND(E118='club records'!$B$30, F118&lt;='club records'!$C$30), AND(E118='club records'!$B$31, F118&lt;='club records'!$C$31), AND(E118='club records'!$B$32, F118&lt;='club records'!$C$32), AND(E118='club records'!$B$33, F118&lt;='club records'!$C$33))), "CR", " ")</f>
        <v xml:space="preserve"> </v>
      </c>
      <c r="R118" s="7" t="str">
        <f>IF(AND(B118="1600 (Mile)",OR(AND(E118='club records'!$B$34,F118&lt;='club records'!$C$34),AND(E118='club records'!$B$35,F118&lt;='club records'!$C$35),AND(E118='club records'!$B$36,F118&lt;='club records'!$C$36),AND(E118='club records'!$B$37,F118&lt;='club records'!$C$37))),"CR"," ")</f>
        <v xml:space="preserve"> </v>
      </c>
      <c r="S118" s="7" t="str">
        <f>IF(AND(B118=3000, OR(AND(E118='club records'!$B$38, F118&lt;='club records'!$C$38), AND(E118='club records'!$B$39, F118&lt;='club records'!$C$39), AND(E118='club records'!$B$40, F118&lt;='club records'!$C$40), AND(E118='club records'!$B$41, F118&lt;='club records'!$C$41))), "CR", " ")</f>
        <v xml:space="preserve"> </v>
      </c>
      <c r="T118" s="7" t="str">
        <f>IF(AND(B118=5000, OR(AND(E118='club records'!$B$42, F118&lt;='club records'!$C$42), AND(E118='club records'!$B$43, F118&lt;='club records'!$C$43))), "CR", " ")</f>
        <v xml:space="preserve"> </v>
      </c>
      <c r="U118" s="6" t="str">
        <f>IF(AND(B118=10000, OR(AND(E118='club records'!$B$44, F118&lt;='club records'!$C$44), AND(E118='club records'!$B$45, F118&lt;='club records'!$C$45))), "CR", " ")</f>
        <v xml:space="preserve"> </v>
      </c>
      <c r="V118" s="6" t="str">
        <f>IF(AND(B118="high jump", OR(AND(E118='club records'!$F$1, F118&gt;='club records'!$G$1), AND(E118='club records'!$F$2, F118&gt;='club records'!$G$2), AND(E118='club records'!$F$3, F118&gt;='club records'!$G$3), AND(E118='club records'!$F$4, F118&gt;='club records'!$G$4), AND(E118='club records'!$F$5, F118&gt;='club records'!$G$5))), "CR", " ")</f>
        <v xml:space="preserve"> </v>
      </c>
      <c r="W118" s="6" t="str">
        <f>IF(AND(B118="long jump", OR(AND(E118='club records'!$F$6, F118&gt;='club records'!$G$6), AND(E118='club records'!$F$7, F118&gt;='club records'!$G$7), AND(E118='club records'!$F$8, F118&gt;='club records'!$G$8), AND(E118='club records'!$F$9, F118&gt;='club records'!$G$9), AND(E118='club records'!$F$10, F118&gt;='club records'!$G$10))), "CR", " ")</f>
        <v xml:space="preserve"> </v>
      </c>
      <c r="X118" s="6" t="str">
        <f>IF(AND(B118="triple jump", OR(AND(E118='club records'!$F$11, F118&gt;='club records'!$G$11), AND(E118='club records'!$F$12, F118&gt;='club records'!$G$12), AND(E118='club records'!$F$13, F118&gt;='club records'!$G$13), AND(E118='club records'!$F$14, F118&gt;='club records'!$G$14), AND(E118='club records'!$F$15, F118&gt;='club records'!$G$15))), "CR", " ")</f>
        <v xml:space="preserve"> </v>
      </c>
      <c r="Y118" s="6" t="str">
        <f>IF(AND(B118="pole vault", OR(AND(E118='club records'!$F$16, F118&gt;='club records'!$G$16), AND(E118='club records'!$F$17, F118&gt;='club records'!$G$17), AND(E118='club records'!$F$18, F118&gt;='club records'!$G$18), AND(E118='club records'!$F$19, F118&gt;='club records'!$G$19), AND(E118='club records'!$F$20, F118&gt;='club records'!$G$20))), "CR", " ")</f>
        <v xml:space="preserve"> </v>
      </c>
      <c r="Z118" s="6" t="str">
        <f>IF(AND(B118="shot 3", E118='club records'!$F$36, F118&gt;='club records'!$G$36), "CR", " ")</f>
        <v xml:space="preserve"> </v>
      </c>
      <c r="AA118" s="6" t="str">
        <f>IF(AND(B118="shot 4", E118='club records'!$F$37, F118&gt;='club records'!$G$37), "CR", " ")</f>
        <v xml:space="preserve"> </v>
      </c>
      <c r="AB118" s="6" t="str">
        <f>IF(AND(B118="shot 5", E118='club records'!$F$38, F118&gt;='club records'!$G$38), "CR", " ")</f>
        <v xml:space="preserve"> </v>
      </c>
      <c r="AC118" s="6" t="str">
        <f>IF(AND(B118="shot 6", E118='club records'!$F$39, F118&gt;='club records'!$G$39), "CR", " ")</f>
        <v xml:space="preserve"> </v>
      </c>
      <c r="AD118" s="6" t="str">
        <f>IF(AND(B118="shot 7.26", E118='club records'!$F$40, F118&gt;='club records'!$G$40), "CR", " ")</f>
        <v xml:space="preserve"> </v>
      </c>
      <c r="AE118" s="6" t="str">
        <f>IF(AND(B118="60H",OR(AND(E118='club records'!$J$1,F118&lt;='club records'!$K$1),AND(E118='club records'!$J$2,F118&lt;='club records'!$K$2),AND(E118='club records'!$J$3,F118&lt;='club records'!$K$3),AND(E118='club records'!$J$4,F118&lt;='club records'!$K$4),AND(E118='club records'!$J$5,F118&lt;='club records'!$K$5))),"CR"," ")</f>
        <v xml:space="preserve"> </v>
      </c>
      <c r="AF118" s="7" t="str">
        <f>IF(AND(B118="4x200", OR(AND(E118='club records'!$N$6, F118&lt;='club records'!$O$6), AND(E118='club records'!$N$7, F118&lt;='club records'!$O$7), AND(E118='club records'!$N$8, F118&lt;='club records'!$O$8), AND(E118='club records'!$N$9, F118&lt;='club records'!$O$9), AND(E118='club records'!$N$10, F118&lt;='club records'!$O$10))), "CR", " ")</f>
        <v xml:space="preserve"> </v>
      </c>
      <c r="AG118" s="7" t="str">
        <f>IF(AND(B118="4x300", AND(E118='club records'!$N$11, F118&lt;='club records'!$O$11)), "CR", " ")</f>
        <v xml:space="preserve"> </v>
      </c>
      <c r="AH118" s="7" t="str">
        <f>IF(AND(B118="4x400", OR(AND(E118='club records'!$N$12, F118&lt;='club records'!$O$12), AND(E118='club records'!$N$13, F118&lt;='club records'!$O$13), AND(E118='club records'!$N$14, F118&lt;='club records'!$O$14), AND(E118='club records'!$N$15, F118&lt;='club records'!$O$15))), "CR", " ")</f>
        <v xml:space="preserve"> </v>
      </c>
      <c r="AI118" s="7" t="str">
        <f>IF(AND(B118="pentathlon", OR(AND(E118='club records'!$N$21, F118&gt;='club records'!$O$21), AND(E118='club records'!$N$22, F118&gt;='club records'!$O$22),AND(E118='club records'!$N$23, F118&gt;='club records'!$O$23),AND(E118='club records'!$N$24, F118&gt;='club records'!$O$24))), "CR", " ")</f>
        <v xml:space="preserve"> </v>
      </c>
      <c r="AJ118" s="7" t="str">
        <f>IF(AND(B118="heptathlon", OR(AND(E118='club records'!$N$26, F118&gt;='club records'!$O$26), AND(E118='club records'!$N$27, F118&gt;='club records'!$O$27))), "CR", " ")</f>
        <v xml:space="preserve"> </v>
      </c>
    </row>
    <row r="119" spans="1:36" ht="14.5" x14ac:dyDescent="0.35">
      <c r="A119" s="1" t="s">
        <v>296</v>
      </c>
      <c r="C119" s="1" t="s">
        <v>35</v>
      </c>
      <c r="D119" s="1" t="s">
        <v>2</v>
      </c>
      <c r="E119" s="11" t="s">
        <v>10</v>
      </c>
      <c r="F119" s="12"/>
      <c r="J119" s="7" t="str">
        <f>IF(OR(K119="CR", L119="CR", M119="CR", N119="CR", O119="CR", P119="CR", Q119="CR", R119="CR", S119="CR", T119="CR",U119="CR", V119="CR", W119="CR", X119="CR", Y119="CR", Z119="CR", AA119="CR", AB119="CR", AC119="CR", AD119="CR", AE119="CR", AF119="CR", AG119="CR", AH119="CR", AI119="CR", AJ119="CR"), "***CLUB RECORD***", "")</f>
        <v/>
      </c>
      <c r="K119" s="7" t="str">
        <f>IF(AND(B119=60, OR(AND(E119='club records'!$B$6, F119&lt;='club records'!$C$6), AND(E119='club records'!$B$7, F119&lt;='club records'!$C$7), AND(E119='club records'!$B$8, F119&lt;='club records'!$C$8), AND(E119='club records'!$B$9, F119&lt;='club records'!$C$9), AND(E119='club records'!$B$10, F119&lt;='club records'!$C$10))), "CR", " ")</f>
        <v xml:space="preserve"> </v>
      </c>
      <c r="L119" s="7" t="str">
        <f>IF(AND(B119=200, OR(AND(E119='club records'!$B$11, F119&lt;='club records'!$C$11), AND(E119='club records'!$B$12, F119&lt;='club records'!$C$12), AND(E119='club records'!$B$13, F119&lt;='club records'!$C$13), AND(E119='club records'!$B$14, F119&lt;='club records'!$C$14), AND(E119='club records'!$B$15, F119&lt;='club records'!$C$15))), "CR", " ")</f>
        <v xml:space="preserve"> </v>
      </c>
      <c r="M119" s="7" t="str">
        <f>IF(AND(B119=300, OR(AND(E119='club records'!$B$5, F119&lt;='club records'!$C$5), AND(E119='club records'!$B$16, F119&lt;='club records'!$C$16), AND(E119='club records'!$B$17, F119&lt;='club records'!$C$17))), "CR", " ")</f>
        <v xml:space="preserve"> </v>
      </c>
      <c r="N119" s="7" t="str">
        <f>IF(AND(B119=400, OR(AND(E119='club records'!$B$18, F119&lt;='club records'!$C$18), AND(E119='club records'!$B$19, F119&lt;='club records'!$C$19), AND(E119='club records'!$B$20, F119&lt;='club records'!$C$20), AND(E119='club records'!$B$21, F119&lt;='club records'!$C$21))), "CR", " ")</f>
        <v xml:space="preserve"> </v>
      </c>
      <c r="O119" s="7" t="str">
        <f>IF(AND(B119=800, OR(AND(E119='club records'!$B$22, F119&lt;='club records'!$C$22), AND(E119='club records'!$B$23, F119&lt;='club records'!$C$23), AND(E119='club records'!$B$24, F119&lt;='club records'!$C$24), AND(E119='club records'!$B$25, F119&lt;='club records'!$C$25), AND(E119='club records'!$B$26, F119&lt;='club records'!$C$26))), "CR", " ")</f>
        <v xml:space="preserve"> </v>
      </c>
      <c r="P119" s="7" t="str">
        <f>IF(AND(B119=1000, OR(AND(E119='club records'!$B$27, F119&lt;='club records'!$C$27), AND(E119='club records'!$B$28, F119&lt;='club records'!$C$28))), "CR", " ")</f>
        <v xml:space="preserve"> </v>
      </c>
      <c r="Q119" s="7" t="str">
        <f>IF(AND(B119=1500, OR(AND(E119='club records'!$B$29, F119&lt;='club records'!$C$29), AND(E119='club records'!$B$30, F119&lt;='club records'!$C$30), AND(E119='club records'!$B$31, F119&lt;='club records'!$C$31), AND(E119='club records'!$B$32, F119&lt;='club records'!$C$32), AND(E119='club records'!$B$33, F119&lt;='club records'!$C$33))), "CR", " ")</f>
        <v xml:space="preserve"> </v>
      </c>
      <c r="R119" s="7" t="str">
        <f>IF(AND(B119="1600 (Mile)",OR(AND(E119='club records'!$B$34,F119&lt;='club records'!$C$34),AND(E119='club records'!$B$35,F119&lt;='club records'!$C$35),AND(E119='club records'!$B$36,F119&lt;='club records'!$C$36),AND(E119='club records'!$B$37,F119&lt;='club records'!$C$37))),"CR"," ")</f>
        <v xml:space="preserve"> </v>
      </c>
      <c r="S119" s="7" t="str">
        <f>IF(AND(B119=3000, OR(AND(E119='club records'!$B$38, F119&lt;='club records'!$C$38), AND(E119='club records'!$B$39, F119&lt;='club records'!$C$39), AND(E119='club records'!$B$40, F119&lt;='club records'!$C$40), AND(E119='club records'!$B$41, F119&lt;='club records'!$C$41))), "CR", " ")</f>
        <v xml:space="preserve"> </v>
      </c>
      <c r="T119" s="7" t="str">
        <f>IF(AND(B119=5000, OR(AND(E119='club records'!$B$42, F119&lt;='club records'!$C$42), AND(E119='club records'!$B$43, F119&lt;='club records'!$C$43))), "CR", " ")</f>
        <v xml:space="preserve"> </v>
      </c>
      <c r="U119" s="6" t="str">
        <f>IF(AND(B119=10000, OR(AND(E119='club records'!$B$44, F119&lt;='club records'!$C$44), AND(E119='club records'!$B$45, F119&lt;='club records'!$C$45))), "CR", " ")</f>
        <v xml:space="preserve"> </v>
      </c>
      <c r="V119" s="6" t="str">
        <f>IF(AND(B119="high jump", OR(AND(E119='club records'!$F$1, F119&gt;='club records'!$G$1), AND(E119='club records'!$F$2, F119&gt;='club records'!$G$2), AND(E119='club records'!$F$3, F119&gt;='club records'!$G$3), AND(E119='club records'!$F$4, F119&gt;='club records'!$G$4), AND(E119='club records'!$F$5, F119&gt;='club records'!$G$5))), "CR", " ")</f>
        <v xml:space="preserve"> </v>
      </c>
      <c r="W119" s="6" t="str">
        <f>IF(AND(B119="long jump", OR(AND(E119='club records'!$F$6, F119&gt;='club records'!$G$6), AND(E119='club records'!$F$7, F119&gt;='club records'!$G$7), AND(E119='club records'!$F$8, F119&gt;='club records'!$G$8), AND(E119='club records'!$F$9, F119&gt;='club records'!$G$9), AND(E119='club records'!$F$10, F119&gt;='club records'!$G$10))), "CR", " ")</f>
        <v xml:space="preserve"> </v>
      </c>
      <c r="X119" s="6" t="str">
        <f>IF(AND(B119="triple jump", OR(AND(E119='club records'!$F$11, F119&gt;='club records'!$G$11), AND(E119='club records'!$F$12, F119&gt;='club records'!$G$12), AND(E119='club records'!$F$13, F119&gt;='club records'!$G$13), AND(E119='club records'!$F$14, F119&gt;='club records'!$G$14), AND(E119='club records'!$F$15, F119&gt;='club records'!$G$15))), "CR", " ")</f>
        <v xml:space="preserve"> </v>
      </c>
      <c r="Y119" s="6" t="str">
        <f>IF(AND(B119="pole vault", OR(AND(E119='club records'!$F$16, F119&gt;='club records'!$G$16), AND(E119='club records'!$F$17, F119&gt;='club records'!$G$17), AND(E119='club records'!$F$18, F119&gt;='club records'!$G$18), AND(E119='club records'!$F$19, F119&gt;='club records'!$G$19), AND(E119='club records'!$F$20, F119&gt;='club records'!$G$20))), "CR", " ")</f>
        <v xml:space="preserve"> </v>
      </c>
      <c r="Z119" s="6" t="str">
        <f>IF(AND(B119="shot 3", E119='club records'!$F$36, F119&gt;='club records'!$G$36), "CR", " ")</f>
        <v xml:space="preserve"> </v>
      </c>
      <c r="AA119" s="6" t="str">
        <f>IF(AND(B119="shot 4", E119='club records'!$F$37, F119&gt;='club records'!$G$37), "CR", " ")</f>
        <v xml:space="preserve"> </v>
      </c>
      <c r="AB119" s="6" t="str">
        <f>IF(AND(B119="shot 5", E119='club records'!$F$38, F119&gt;='club records'!$G$38), "CR", " ")</f>
        <v xml:space="preserve"> </v>
      </c>
      <c r="AC119" s="6" t="str">
        <f>IF(AND(B119="shot 6", E119='club records'!$F$39, F119&gt;='club records'!$G$39), "CR", " ")</f>
        <v xml:space="preserve"> </v>
      </c>
      <c r="AD119" s="6" t="str">
        <f>IF(AND(B119="shot 7.26", E119='club records'!$F$40, F119&gt;='club records'!$G$40), "CR", " ")</f>
        <v xml:space="preserve"> </v>
      </c>
      <c r="AE119" s="6" t="str">
        <f>IF(AND(B119="60H",OR(AND(E119='club records'!$J$1,F119&lt;='club records'!$K$1),AND(E119='club records'!$J$2,F119&lt;='club records'!$K$2),AND(E119='club records'!$J$3,F119&lt;='club records'!$K$3),AND(E119='club records'!$J$4,F119&lt;='club records'!$K$4),AND(E119='club records'!$J$5,F119&lt;='club records'!$K$5))),"CR"," ")</f>
        <v xml:space="preserve"> </v>
      </c>
      <c r="AF119" s="7" t="str">
        <f>IF(AND(B119="4x200", OR(AND(E119='club records'!$N$6, F119&lt;='club records'!$O$6), AND(E119='club records'!$N$7, F119&lt;='club records'!$O$7), AND(E119='club records'!$N$8, F119&lt;='club records'!$O$8), AND(E119='club records'!$N$9, F119&lt;='club records'!$O$9), AND(E119='club records'!$N$10, F119&lt;='club records'!$O$10))), "CR", " ")</f>
        <v xml:space="preserve"> </v>
      </c>
      <c r="AG119" s="7" t="str">
        <f>IF(AND(B119="4x300", AND(E119='club records'!$N$11, F119&lt;='club records'!$O$11)), "CR", " ")</f>
        <v xml:space="preserve"> </v>
      </c>
      <c r="AH119" s="7" t="str">
        <f>IF(AND(B119="4x400", OR(AND(E119='club records'!$N$12, F119&lt;='club records'!$O$12), AND(E119='club records'!$N$13, F119&lt;='club records'!$O$13), AND(E119='club records'!$N$14, F119&lt;='club records'!$O$14), AND(E119='club records'!$N$15, F119&lt;='club records'!$O$15))), "CR", " ")</f>
        <v xml:space="preserve"> </v>
      </c>
      <c r="AI119" s="7" t="str">
        <f>IF(AND(B119="pentathlon", OR(AND(E119='club records'!$N$21, F119&gt;='club records'!$O$21), AND(E119='club records'!$N$22, F119&gt;='club records'!$O$22),AND(E119='club records'!$N$23, F119&gt;='club records'!$O$23),AND(E119='club records'!$N$24, F119&gt;='club records'!$O$24))), "CR", " ")</f>
        <v xml:space="preserve"> </v>
      </c>
      <c r="AJ119" s="7" t="str">
        <f>IF(AND(B119="heptathlon", OR(AND(E119='club records'!$N$26, F119&gt;='club records'!$O$26), AND(E119='club records'!$N$27, F119&gt;='club records'!$O$27))), "CR", " ")</f>
        <v xml:space="preserve"> </v>
      </c>
    </row>
    <row r="120" spans="1:36" ht="14.5" x14ac:dyDescent="0.35">
      <c r="A120" s="1" t="s">
        <v>296</v>
      </c>
      <c r="C120" s="1" t="s">
        <v>155</v>
      </c>
      <c r="D120" s="1" t="s">
        <v>33</v>
      </c>
      <c r="E120" s="11" t="s">
        <v>10</v>
      </c>
      <c r="F120" s="12"/>
      <c r="G120" s="16"/>
      <c r="J120" s="7" t="str">
        <f>IF(OR(K120="CR", L120="CR", M120="CR", N120="CR", O120="CR", P120="CR", Q120="CR", R120="CR", S120="CR", T120="CR",U120="CR", V120="CR", W120="CR", X120="CR", Y120="CR", Z120="CR", AA120="CR", AB120="CR", AC120="CR", AD120="CR", AE120="CR", AF120="CR", AG120="CR", AH120="CR", AI120="CR", AJ120="CR"), "***CLUB RECORD***", "")</f>
        <v/>
      </c>
      <c r="K120" s="7" t="str">
        <f>IF(AND(B120=60, OR(AND(E120='club records'!$B$6, F120&lt;='club records'!$C$6), AND(E120='club records'!$B$7, F120&lt;='club records'!$C$7), AND(E120='club records'!$B$8, F120&lt;='club records'!$C$8), AND(E120='club records'!$B$9, F120&lt;='club records'!$C$9), AND(E120='club records'!$B$10, F120&lt;='club records'!$C$10))), "CR", " ")</f>
        <v xml:space="preserve"> </v>
      </c>
      <c r="L120" s="7" t="str">
        <f>IF(AND(B120=200, OR(AND(E120='club records'!$B$11, F120&lt;='club records'!$C$11), AND(E120='club records'!$B$12, F120&lt;='club records'!$C$12), AND(E120='club records'!$B$13, F120&lt;='club records'!$C$13), AND(E120='club records'!$B$14, F120&lt;='club records'!$C$14), AND(E120='club records'!$B$15, F120&lt;='club records'!$C$15))), "CR", " ")</f>
        <v xml:space="preserve"> </v>
      </c>
      <c r="M120" s="7" t="str">
        <f>IF(AND(B120=300, OR(AND(E120='club records'!$B$5, F120&lt;='club records'!$C$5), AND(E120='club records'!$B$16, F120&lt;='club records'!$C$16), AND(E120='club records'!$B$17, F120&lt;='club records'!$C$17))), "CR", " ")</f>
        <v xml:space="preserve"> </v>
      </c>
      <c r="N120" s="7" t="str">
        <f>IF(AND(B120=400, OR(AND(E120='club records'!$B$18, F120&lt;='club records'!$C$18), AND(E120='club records'!$B$19, F120&lt;='club records'!$C$19), AND(E120='club records'!$B$20, F120&lt;='club records'!$C$20), AND(E120='club records'!$B$21, F120&lt;='club records'!$C$21))), "CR", " ")</f>
        <v xml:space="preserve"> </v>
      </c>
      <c r="O120" s="7" t="str">
        <f>IF(AND(B120=800, OR(AND(E120='club records'!$B$22, F120&lt;='club records'!$C$22), AND(E120='club records'!$B$23, F120&lt;='club records'!$C$23), AND(E120='club records'!$B$24, F120&lt;='club records'!$C$24), AND(E120='club records'!$B$25, F120&lt;='club records'!$C$25), AND(E120='club records'!$B$26, F120&lt;='club records'!$C$26))), "CR", " ")</f>
        <v xml:space="preserve"> </v>
      </c>
      <c r="P120" s="7" t="str">
        <f>IF(AND(B120=1000, OR(AND(E120='club records'!$B$27, F120&lt;='club records'!$C$27), AND(E120='club records'!$B$28, F120&lt;='club records'!$C$28))), "CR", " ")</f>
        <v xml:space="preserve"> </v>
      </c>
      <c r="Q120" s="7" t="str">
        <f>IF(AND(B120=1500, OR(AND(E120='club records'!$B$29, F120&lt;='club records'!$C$29), AND(E120='club records'!$B$30, F120&lt;='club records'!$C$30), AND(E120='club records'!$B$31, F120&lt;='club records'!$C$31), AND(E120='club records'!$B$32, F120&lt;='club records'!$C$32), AND(E120='club records'!$B$33, F120&lt;='club records'!$C$33))), "CR", " ")</f>
        <v xml:space="preserve"> </v>
      </c>
      <c r="R120" s="7" t="str">
        <f>IF(AND(B120="1600 (Mile)",OR(AND(E120='club records'!$B$34,F120&lt;='club records'!$C$34),AND(E120='club records'!$B$35,F120&lt;='club records'!$C$35),AND(E120='club records'!$B$36,F120&lt;='club records'!$C$36),AND(E120='club records'!$B$37,F120&lt;='club records'!$C$37))),"CR"," ")</f>
        <v xml:space="preserve"> </v>
      </c>
      <c r="S120" s="7" t="str">
        <f>IF(AND(B120=3000, OR(AND(E120='club records'!$B$38, F120&lt;='club records'!$C$38), AND(E120='club records'!$B$39, F120&lt;='club records'!$C$39), AND(E120='club records'!$B$40, F120&lt;='club records'!$C$40), AND(E120='club records'!$B$41, F120&lt;='club records'!$C$41))), "CR", " ")</f>
        <v xml:space="preserve"> </v>
      </c>
      <c r="T120" s="7" t="str">
        <f>IF(AND(B120=5000, OR(AND(E120='club records'!$B$42, F120&lt;='club records'!$C$42), AND(E120='club records'!$B$43, F120&lt;='club records'!$C$43))), "CR", " ")</f>
        <v xml:space="preserve"> </v>
      </c>
      <c r="U120" s="6" t="str">
        <f>IF(AND(B120=10000, OR(AND(E120='club records'!$B$44, F120&lt;='club records'!$C$44), AND(E120='club records'!$B$45, F120&lt;='club records'!$C$45))), "CR", " ")</f>
        <v xml:space="preserve"> </v>
      </c>
      <c r="V120" s="6" t="str">
        <f>IF(AND(B120="high jump", OR(AND(E120='club records'!$F$1, F120&gt;='club records'!$G$1), AND(E120='club records'!$F$2, F120&gt;='club records'!$G$2), AND(E120='club records'!$F$3, F120&gt;='club records'!$G$3), AND(E120='club records'!$F$4, F120&gt;='club records'!$G$4), AND(E120='club records'!$F$5, F120&gt;='club records'!$G$5))), "CR", " ")</f>
        <v xml:space="preserve"> </v>
      </c>
      <c r="W120" s="6" t="str">
        <f>IF(AND(B120="long jump", OR(AND(E120='club records'!$F$6, F120&gt;='club records'!$G$6), AND(E120='club records'!$F$7, F120&gt;='club records'!$G$7), AND(E120='club records'!$F$8, F120&gt;='club records'!$G$8), AND(E120='club records'!$F$9, F120&gt;='club records'!$G$9), AND(E120='club records'!$F$10, F120&gt;='club records'!$G$10))), "CR", " ")</f>
        <v xml:space="preserve"> </v>
      </c>
      <c r="X120" s="6" t="str">
        <f>IF(AND(B120="triple jump", OR(AND(E120='club records'!$F$11, F120&gt;='club records'!$G$11), AND(E120='club records'!$F$12, F120&gt;='club records'!$G$12), AND(E120='club records'!$F$13, F120&gt;='club records'!$G$13), AND(E120='club records'!$F$14, F120&gt;='club records'!$G$14), AND(E120='club records'!$F$15, F120&gt;='club records'!$G$15))), "CR", " ")</f>
        <v xml:space="preserve"> </v>
      </c>
      <c r="Y120" s="6" t="str">
        <f>IF(AND(B120="pole vault", OR(AND(E120='club records'!$F$16, F120&gt;='club records'!$G$16), AND(E120='club records'!$F$17, F120&gt;='club records'!$G$17), AND(E120='club records'!$F$18, F120&gt;='club records'!$G$18), AND(E120='club records'!$F$19, F120&gt;='club records'!$G$19), AND(E120='club records'!$F$20, F120&gt;='club records'!$G$20))), "CR", " ")</f>
        <v xml:space="preserve"> </v>
      </c>
      <c r="Z120" s="6" t="str">
        <f>IF(AND(B120="shot 3", E120='club records'!$F$36, F120&gt;='club records'!$G$36), "CR", " ")</f>
        <v xml:space="preserve"> </v>
      </c>
      <c r="AA120" s="6" t="str">
        <f>IF(AND(B120="shot 4", E120='club records'!$F$37, F120&gt;='club records'!$G$37), "CR", " ")</f>
        <v xml:space="preserve"> </v>
      </c>
      <c r="AB120" s="6" t="str">
        <f>IF(AND(B120="shot 5", E120='club records'!$F$38, F120&gt;='club records'!$G$38), "CR", " ")</f>
        <v xml:space="preserve"> </v>
      </c>
      <c r="AC120" s="6" t="str">
        <f>IF(AND(B120="shot 6", E120='club records'!$F$39, F120&gt;='club records'!$G$39), "CR", " ")</f>
        <v xml:space="preserve"> </v>
      </c>
      <c r="AD120" s="6" t="str">
        <f>IF(AND(B120="shot 7.26", E120='club records'!$F$40, F120&gt;='club records'!$G$40), "CR", " ")</f>
        <v xml:space="preserve"> </v>
      </c>
      <c r="AE120" s="6" t="str">
        <f>IF(AND(B120="60H",OR(AND(E120='club records'!$J$1,F120&lt;='club records'!$K$1),AND(E120='club records'!$J$2,F120&lt;='club records'!$K$2),AND(E120='club records'!$J$3,F120&lt;='club records'!$K$3),AND(E120='club records'!$J$4,F120&lt;='club records'!$K$4),AND(E120='club records'!$J$5,F120&lt;='club records'!$K$5))),"CR"," ")</f>
        <v xml:space="preserve"> </v>
      </c>
      <c r="AF120" s="7" t="str">
        <f>IF(AND(B120="4x200", OR(AND(E120='club records'!$N$6, F120&lt;='club records'!$O$6), AND(E120='club records'!$N$7, F120&lt;='club records'!$O$7), AND(E120='club records'!$N$8, F120&lt;='club records'!$O$8), AND(E120='club records'!$N$9, F120&lt;='club records'!$O$9), AND(E120='club records'!$N$10, F120&lt;='club records'!$O$10))), "CR", " ")</f>
        <v xml:space="preserve"> </v>
      </c>
      <c r="AG120" s="7" t="str">
        <f>IF(AND(B120="4x300", AND(E120='club records'!$N$11, F120&lt;='club records'!$O$11)), "CR", " ")</f>
        <v xml:space="preserve"> </v>
      </c>
      <c r="AH120" s="7" t="str">
        <f>IF(AND(B120="4x400", OR(AND(E120='club records'!$N$12, F120&lt;='club records'!$O$12), AND(E120='club records'!$N$13, F120&lt;='club records'!$O$13), AND(E120='club records'!$N$14, F120&lt;='club records'!$O$14), AND(E120='club records'!$N$15, F120&lt;='club records'!$O$15))), "CR", " ")</f>
        <v xml:space="preserve"> </v>
      </c>
      <c r="AI120" s="7" t="str">
        <f>IF(AND(B120="pentathlon", OR(AND(E120='club records'!$N$21, F120&gt;='club records'!$O$21), AND(E120='club records'!$N$22, F120&gt;='club records'!$O$22),AND(E120='club records'!$N$23, F120&gt;='club records'!$O$23),AND(E120='club records'!$N$24, F120&gt;='club records'!$O$24))), "CR", " ")</f>
        <v xml:space="preserve"> </v>
      </c>
      <c r="AJ120" s="7" t="str">
        <f>IF(AND(B120="heptathlon", OR(AND(E120='club records'!$N$26, F120&gt;='club records'!$O$26), AND(E120='club records'!$N$27, F120&gt;='club records'!$O$27))), "CR", " ")</f>
        <v xml:space="preserve"> </v>
      </c>
    </row>
    <row r="121" spans="1:36" ht="14.5" x14ac:dyDescent="0.35">
      <c r="A121" s="1" t="s">
        <v>296</v>
      </c>
      <c r="C121" s="1" t="s">
        <v>25</v>
      </c>
      <c r="D121" s="1" t="s">
        <v>33</v>
      </c>
      <c r="E121" s="11" t="s">
        <v>10</v>
      </c>
      <c r="F121" s="12"/>
      <c r="G121" s="16"/>
      <c r="J121" s="7" t="str">
        <f>IF(OR(K121="CR", L121="CR", M121="CR", N121="CR", O121="CR", P121="CR", Q121="CR", R121="CR", S121="CR", T121="CR",U121="CR", V121="CR", W121="CR", X121="CR", Y121="CR", Z121="CR", AA121="CR", AB121="CR", AC121="CR", AD121="CR", AE121="CR", AF121="CR", AG121="CR", AH121="CR", AI121="CR", AJ121="CR"), "***CLUB RECORD***", "")</f>
        <v/>
      </c>
      <c r="K121" s="7" t="str">
        <f>IF(AND(B121=60, OR(AND(E121='club records'!$B$6, F121&lt;='club records'!$C$6), AND(E121='club records'!$B$7, F121&lt;='club records'!$C$7), AND(E121='club records'!$B$8, F121&lt;='club records'!$C$8), AND(E121='club records'!$B$9, F121&lt;='club records'!$C$9), AND(E121='club records'!$B$10, F121&lt;='club records'!$C$10))), "CR", " ")</f>
        <v xml:space="preserve"> </v>
      </c>
      <c r="L121" s="7" t="str">
        <f>IF(AND(B121=200, OR(AND(E121='club records'!$B$11, F121&lt;='club records'!$C$11), AND(E121='club records'!$B$12, F121&lt;='club records'!$C$12), AND(E121='club records'!$B$13, F121&lt;='club records'!$C$13), AND(E121='club records'!$B$14, F121&lt;='club records'!$C$14), AND(E121='club records'!$B$15, F121&lt;='club records'!$C$15))), "CR", " ")</f>
        <v xml:space="preserve"> </v>
      </c>
      <c r="M121" s="7" t="str">
        <f>IF(AND(B121=300, OR(AND(E121='club records'!$B$5, F121&lt;='club records'!$C$5), AND(E121='club records'!$B$16, F121&lt;='club records'!$C$16), AND(E121='club records'!$B$17, F121&lt;='club records'!$C$17))), "CR", " ")</f>
        <v xml:space="preserve"> </v>
      </c>
      <c r="N121" s="7" t="str">
        <f>IF(AND(B121=400, OR(AND(E121='club records'!$B$18, F121&lt;='club records'!$C$18), AND(E121='club records'!$B$19, F121&lt;='club records'!$C$19), AND(E121='club records'!$B$20, F121&lt;='club records'!$C$20), AND(E121='club records'!$B$21, F121&lt;='club records'!$C$21))), "CR", " ")</f>
        <v xml:space="preserve"> </v>
      </c>
      <c r="O121" s="7" t="str">
        <f>IF(AND(B121=800, OR(AND(E121='club records'!$B$22, F121&lt;='club records'!$C$22), AND(E121='club records'!$B$23, F121&lt;='club records'!$C$23), AND(E121='club records'!$B$24, F121&lt;='club records'!$C$24), AND(E121='club records'!$B$25, F121&lt;='club records'!$C$25), AND(E121='club records'!$B$26, F121&lt;='club records'!$C$26))), "CR", " ")</f>
        <v xml:space="preserve"> </v>
      </c>
      <c r="P121" s="7" t="str">
        <f>IF(AND(B121=1000, OR(AND(E121='club records'!$B$27, F121&lt;='club records'!$C$27), AND(E121='club records'!$B$28, F121&lt;='club records'!$C$28))), "CR", " ")</f>
        <v xml:space="preserve"> </v>
      </c>
      <c r="Q121" s="7" t="str">
        <f>IF(AND(B121=1500, OR(AND(E121='club records'!$B$29, F121&lt;='club records'!$C$29), AND(E121='club records'!$B$30, F121&lt;='club records'!$C$30), AND(E121='club records'!$B$31, F121&lt;='club records'!$C$31), AND(E121='club records'!$B$32, F121&lt;='club records'!$C$32), AND(E121='club records'!$B$33, F121&lt;='club records'!$C$33))), "CR", " ")</f>
        <v xml:space="preserve"> </v>
      </c>
      <c r="R121" s="7" t="str">
        <f>IF(AND(B121="1600 (Mile)",OR(AND(E121='club records'!$B$34,F121&lt;='club records'!$C$34),AND(E121='club records'!$B$35,F121&lt;='club records'!$C$35),AND(E121='club records'!$B$36,F121&lt;='club records'!$C$36),AND(E121='club records'!$B$37,F121&lt;='club records'!$C$37))),"CR"," ")</f>
        <v xml:space="preserve"> </v>
      </c>
      <c r="S121" s="7" t="str">
        <f>IF(AND(B121=3000, OR(AND(E121='club records'!$B$38, F121&lt;='club records'!$C$38), AND(E121='club records'!$B$39, F121&lt;='club records'!$C$39), AND(E121='club records'!$B$40, F121&lt;='club records'!$C$40), AND(E121='club records'!$B$41, F121&lt;='club records'!$C$41))), "CR", " ")</f>
        <v xml:space="preserve"> </v>
      </c>
      <c r="T121" s="7" t="str">
        <f>IF(AND(B121=5000, OR(AND(E121='club records'!$B$42, F121&lt;='club records'!$C$42), AND(E121='club records'!$B$43, F121&lt;='club records'!$C$43))), "CR", " ")</f>
        <v xml:space="preserve"> </v>
      </c>
      <c r="U121" s="6" t="str">
        <f>IF(AND(B121=10000, OR(AND(E121='club records'!$B$44, F121&lt;='club records'!$C$44), AND(E121='club records'!$B$45, F121&lt;='club records'!$C$45))), "CR", " ")</f>
        <v xml:space="preserve"> </v>
      </c>
      <c r="V121" s="6" t="str">
        <f>IF(AND(B121="high jump", OR(AND(E121='club records'!$F$1, F121&gt;='club records'!$G$1), AND(E121='club records'!$F$2, F121&gt;='club records'!$G$2), AND(E121='club records'!$F$3, F121&gt;='club records'!$G$3), AND(E121='club records'!$F$4, F121&gt;='club records'!$G$4), AND(E121='club records'!$F$5, F121&gt;='club records'!$G$5))), "CR", " ")</f>
        <v xml:space="preserve"> </v>
      </c>
      <c r="W121" s="6" t="str">
        <f>IF(AND(B121="long jump", OR(AND(E121='club records'!$F$6, F121&gt;='club records'!$G$6), AND(E121='club records'!$F$7, F121&gt;='club records'!$G$7), AND(E121='club records'!$F$8, F121&gt;='club records'!$G$8), AND(E121='club records'!$F$9, F121&gt;='club records'!$G$9), AND(E121='club records'!$F$10, F121&gt;='club records'!$G$10))), "CR", " ")</f>
        <v xml:space="preserve"> </v>
      </c>
      <c r="X121" s="6" t="str">
        <f>IF(AND(B121="triple jump", OR(AND(E121='club records'!$F$11, F121&gt;='club records'!$G$11), AND(E121='club records'!$F$12, F121&gt;='club records'!$G$12), AND(E121='club records'!$F$13, F121&gt;='club records'!$G$13), AND(E121='club records'!$F$14, F121&gt;='club records'!$G$14), AND(E121='club records'!$F$15, F121&gt;='club records'!$G$15))), "CR", " ")</f>
        <v xml:space="preserve"> </v>
      </c>
      <c r="Y121" s="6" t="str">
        <f>IF(AND(B121="pole vault", OR(AND(E121='club records'!$F$16, F121&gt;='club records'!$G$16), AND(E121='club records'!$F$17, F121&gt;='club records'!$G$17), AND(E121='club records'!$F$18, F121&gt;='club records'!$G$18), AND(E121='club records'!$F$19, F121&gt;='club records'!$G$19), AND(E121='club records'!$F$20, F121&gt;='club records'!$G$20))), "CR", " ")</f>
        <v xml:space="preserve"> </v>
      </c>
      <c r="Z121" s="6" t="str">
        <f>IF(AND(B121="shot 3", E121='club records'!$F$36, F121&gt;='club records'!$G$36), "CR", " ")</f>
        <v xml:space="preserve"> </v>
      </c>
      <c r="AA121" s="6" t="str">
        <f>IF(AND(B121="shot 4", E121='club records'!$F$37, F121&gt;='club records'!$G$37), "CR", " ")</f>
        <v xml:space="preserve"> </v>
      </c>
      <c r="AB121" s="6" t="str">
        <f>IF(AND(B121="shot 5", E121='club records'!$F$38, F121&gt;='club records'!$G$38), "CR", " ")</f>
        <v xml:space="preserve"> </v>
      </c>
      <c r="AC121" s="6" t="str">
        <f>IF(AND(B121="shot 6", E121='club records'!$F$39, F121&gt;='club records'!$G$39), "CR", " ")</f>
        <v xml:space="preserve"> </v>
      </c>
      <c r="AD121" s="6" t="str">
        <f>IF(AND(B121="shot 7.26", E121='club records'!$F$40, F121&gt;='club records'!$G$40), "CR", " ")</f>
        <v xml:space="preserve"> </v>
      </c>
      <c r="AE121" s="6" t="str">
        <f>IF(AND(B121="60H",OR(AND(E121='club records'!$J$1,F121&lt;='club records'!$K$1),AND(E121='club records'!$J$2,F121&lt;='club records'!$K$2),AND(E121='club records'!$J$3,F121&lt;='club records'!$K$3),AND(E121='club records'!$J$4,F121&lt;='club records'!$K$4),AND(E121='club records'!$J$5,F121&lt;='club records'!$K$5))),"CR"," ")</f>
        <v xml:space="preserve"> </v>
      </c>
      <c r="AF121" s="7" t="str">
        <f>IF(AND(B121="4x200", OR(AND(E121='club records'!$N$6, F121&lt;='club records'!$O$6), AND(E121='club records'!$N$7, F121&lt;='club records'!$O$7), AND(E121='club records'!$N$8, F121&lt;='club records'!$O$8), AND(E121='club records'!$N$9, F121&lt;='club records'!$O$9), AND(E121='club records'!$N$10, F121&lt;='club records'!$O$10))), "CR", " ")</f>
        <v xml:space="preserve"> </v>
      </c>
      <c r="AG121" s="7" t="str">
        <f>IF(AND(B121="4x300", AND(E121='club records'!$N$11, F121&lt;='club records'!$O$11)), "CR", " ")</f>
        <v xml:space="preserve"> </v>
      </c>
      <c r="AH121" s="7" t="str">
        <f>IF(AND(B121="4x400", OR(AND(E121='club records'!$N$12, F121&lt;='club records'!$O$12), AND(E121='club records'!$N$13, F121&lt;='club records'!$O$13), AND(E121='club records'!$N$14, F121&lt;='club records'!$O$14), AND(E121='club records'!$N$15, F121&lt;='club records'!$O$15))), "CR", " ")</f>
        <v xml:space="preserve"> </v>
      </c>
      <c r="AI121" s="7" t="str">
        <f>IF(AND(B121="pentathlon", OR(AND(E121='club records'!$N$21, F121&gt;='club records'!$O$21), AND(E121='club records'!$N$22, F121&gt;='club records'!$O$22),AND(E121='club records'!$N$23, F121&gt;='club records'!$O$23),AND(E121='club records'!$N$24, F121&gt;='club records'!$O$24))), "CR", " ")</f>
        <v xml:space="preserve"> </v>
      </c>
      <c r="AJ121" s="7" t="str">
        <f>IF(AND(B121="heptathlon", OR(AND(E121='club records'!$N$26, F121&gt;='club records'!$O$26), AND(E121='club records'!$N$27, F121&gt;='club records'!$O$27))), "CR", " ")</f>
        <v xml:space="preserve"> </v>
      </c>
    </row>
    <row r="122" spans="1:36" ht="14.5" x14ac:dyDescent="0.35">
      <c r="A122" s="1" t="str">
        <f>E122</f>
        <v>U15</v>
      </c>
      <c r="C122" s="1" t="s">
        <v>291</v>
      </c>
      <c r="D122" s="1" t="s">
        <v>183</v>
      </c>
      <c r="E122" s="11" t="s">
        <v>11</v>
      </c>
      <c r="J122" s="7" t="str">
        <f>IF(OR(K122="CR", L122="CR", M122="CR", N122="CR", O122="CR", P122="CR", Q122="CR", R122="CR", S122="CR", T122="CR",U122="CR", V122="CR", W122="CR", X122="CR", Y122="CR", Z122="CR", AA122="CR", AB122="CR", AC122="CR", AD122="CR", AE122="CR", AF122="CR", AG122="CR", AH122="CR", AI122="CR", AJ122="CR"), "***CLUB RECORD***", "")</f>
        <v/>
      </c>
      <c r="K122" s="7" t="str">
        <f>IF(AND(B122=60, OR(AND(E122='club records'!$B$6, F122&lt;='club records'!$C$6), AND(E122='club records'!$B$7, F122&lt;='club records'!$C$7), AND(E122='club records'!$B$8, F122&lt;='club records'!$C$8), AND(E122='club records'!$B$9, F122&lt;='club records'!$C$9), AND(E122='club records'!$B$10, F122&lt;='club records'!$C$10))), "CR", " ")</f>
        <v xml:space="preserve"> </v>
      </c>
      <c r="L122" s="7" t="str">
        <f>IF(AND(B122=200, OR(AND(E122='club records'!$B$11, F122&lt;='club records'!$C$11), AND(E122='club records'!$B$12, F122&lt;='club records'!$C$12), AND(E122='club records'!$B$13, F122&lt;='club records'!$C$13), AND(E122='club records'!$B$14, F122&lt;='club records'!$C$14), AND(E122='club records'!$B$15, F122&lt;='club records'!$C$15))), "CR", " ")</f>
        <v xml:space="preserve"> </v>
      </c>
      <c r="M122" s="7" t="str">
        <f>IF(AND(B122=300, OR(AND(E122='club records'!$B$5, F122&lt;='club records'!$C$5), AND(E122='club records'!$B$16, F122&lt;='club records'!$C$16), AND(E122='club records'!$B$17, F122&lt;='club records'!$C$17))), "CR", " ")</f>
        <v xml:space="preserve"> </v>
      </c>
      <c r="N122" s="7" t="str">
        <f>IF(AND(B122=400, OR(AND(E122='club records'!$B$18, F122&lt;='club records'!$C$18), AND(E122='club records'!$B$19, F122&lt;='club records'!$C$19), AND(E122='club records'!$B$20, F122&lt;='club records'!$C$20), AND(E122='club records'!$B$21, F122&lt;='club records'!$C$21))), "CR", " ")</f>
        <v xml:space="preserve"> </v>
      </c>
      <c r="O122" s="7" t="str">
        <f>IF(AND(B122=800, OR(AND(E122='club records'!$B$22, F122&lt;='club records'!$C$22), AND(E122='club records'!$B$23, F122&lt;='club records'!$C$23), AND(E122='club records'!$B$24, F122&lt;='club records'!$C$24), AND(E122='club records'!$B$25, F122&lt;='club records'!$C$25), AND(E122='club records'!$B$26, F122&lt;='club records'!$C$26))), "CR", " ")</f>
        <v xml:space="preserve"> </v>
      </c>
      <c r="P122" s="7" t="str">
        <f>IF(AND(B122=1000, OR(AND(E122='club records'!$B$27, F122&lt;='club records'!$C$27), AND(E122='club records'!$B$28, F122&lt;='club records'!$C$28))), "CR", " ")</f>
        <v xml:space="preserve"> </v>
      </c>
      <c r="Q122" s="7" t="str">
        <f>IF(AND(B122=1500, OR(AND(E122='club records'!$B$29, F122&lt;='club records'!$C$29), AND(E122='club records'!$B$30, F122&lt;='club records'!$C$30), AND(E122='club records'!$B$31, F122&lt;='club records'!$C$31), AND(E122='club records'!$B$32, F122&lt;='club records'!$C$32), AND(E122='club records'!$B$33, F122&lt;='club records'!$C$33))), "CR", " ")</f>
        <v xml:space="preserve"> </v>
      </c>
      <c r="R122" s="7" t="str">
        <f>IF(AND(B122="1600 (Mile)",OR(AND(E122='club records'!$B$34,F122&lt;='club records'!$C$34),AND(E122='club records'!$B$35,F122&lt;='club records'!$C$35),AND(E122='club records'!$B$36,F122&lt;='club records'!$C$36),AND(E122='club records'!$B$37,F122&lt;='club records'!$C$37))),"CR"," ")</f>
        <v xml:space="preserve"> </v>
      </c>
      <c r="S122" s="7" t="str">
        <f>IF(AND(B122=3000, OR(AND(E122='club records'!$B$38, F122&lt;='club records'!$C$38), AND(E122='club records'!$B$39, F122&lt;='club records'!$C$39), AND(E122='club records'!$B$40, F122&lt;='club records'!$C$40), AND(E122='club records'!$B$41, F122&lt;='club records'!$C$41))), "CR", " ")</f>
        <v xml:space="preserve"> </v>
      </c>
      <c r="T122" s="7" t="str">
        <f>IF(AND(B122=5000, OR(AND(E122='club records'!$B$42, F122&lt;='club records'!$C$42), AND(E122='club records'!$B$43, F122&lt;='club records'!$C$43))), "CR", " ")</f>
        <v xml:space="preserve"> </v>
      </c>
      <c r="U122" s="6" t="str">
        <f>IF(AND(B122=10000, OR(AND(E122='club records'!$B$44, F122&lt;='club records'!$C$44), AND(E122='club records'!$B$45, F122&lt;='club records'!$C$45))), "CR", " ")</f>
        <v xml:space="preserve"> </v>
      </c>
      <c r="V122" s="6" t="str">
        <f>IF(AND(B122="high jump", OR(AND(E122='club records'!$F$1, F122&gt;='club records'!$G$1), AND(E122='club records'!$F$2, F122&gt;='club records'!$G$2), AND(E122='club records'!$F$3, F122&gt;='club records'!$G$3), AND(E122='club records'!$F$4, F122&gt;='club records'!$G$4), AND(E122='club records'!$F$5, F122&gt;='club records'!$G$5))), "CR", " ")</f>
        <v xml:space="preserve"> </v>
      </c>
      <c r="W122" s="6" t="str">
        <f>IF(AND(B122="long jump", OR(AND(E122='club records'!$F$6, F122&gt;='club records'!$G$6), AND(E122='club records'!$F$7, F122&gt;='club records'!$G$7), AND(E122='club records'!$F$8, F122&gt;='club records'!$G$8), AND(E122='club records'!$F$9, F122&gt;='club records'!$G$9), AND(E122='club records'!$F$10, F122&gt;='club records'!$G$10))), "CR", " ")</f>
        <v xml:space="preserve"> </v>
      </c>
      <c r="X122" s="6" t="str">
        <f>IF(AND(B122="triple jump", OR(AND(E122='club records'!$F$11, F122&gt;='club records'!$G$11), AND(E122='club records'!$F$12, F122&gt;='club records'!$G$12), AND(E122='club records'!$F$13, F122&gt;='club records'!$G$13), AND(E122='club records'!$F$14, F122&gt;='club records'!$G$14), AND(E122='club records'!$F$15, F122&gt;='club records'!$G$15))), "CR", " ")</f>
        <v xml:space="preserve"> </v>
      </c>
      <c r="Y122" s="6" t="str">
        <f>IF(AND(B122="pole vault", OR(AND(E122='club records'!$F$16, F122&gt;='club records'!$G$16), AND(E122='club records'!$F$17, F122&gt;='club records'!$G$17), AND(E122='club records'!$F$18, F122&gt;='club records'!$G$18), AND(E122='club records'!$F$19, F122&gt;='club records'!$G$19), AND(E122='club records'!$F$20, F122&gt;='club records'!$G$20))), "CR", " ")</f>
        <v xml:space="preserve"> </v>
      </c>
      <c r="Z122" s="6" t="str">
        <f>IF(AND(B122="shot 3", E122='club records'!$F$36, F122&gt;='club records'!$G$36), "CR", " ")</f>
        <v xml:space="preserve"> </v>
      </c>
      <c r="AA122" s="6" t="str">
        <f>IF(AND(B122="shot 4", E122='club records'!$F$37, F122&gt;='club records'!$G$37), "CR", " ")</f>
        <v xml:space="preserve"> </v>
      </c>
      <c r="AB122" s="6" t="str">
        <f>IF(AND(B122="shot 5", E122='club records'!$F$38, F122&gt;='club records'!$G$38), "CR", " ")</f>
        <v xml:space="preserve"> </v>
      </c>
      <c r="AC122" s="6" t="str">
        <f>IF(AND(B122="shot 6", E122='club records'!$F$39, F122&gt;='club records'!$G$39), "CR", " ")</f>
        <v xml:space="preserve"> </v>
      </c>
      <c r="AD122" s="6" t="str">
        <f>IF(AND(B122="shot 7.26", E122='club records'!$F$40, F122&gt;='club records'!$G$40), "CR", " ")</f>
        <v xml:space="preserve"> </v>
      </c>
      <c r="AE122" s="6" t="str">
        <f>IF(AND(B122="60H",OR(AND(E122='club records'!$J$1,F122&lt;='club records'!$K$1),AND(E122='club records'!$J$2,F122&lt;='club records'!$K$2),AND(E122='club records'!$J$3,F122&lt;='club records'!$K$3),AND(E122='club records'!$J$4,F122&lt;='club records'!$K$4),AND(E122='club records'!$J$5,F122&lt;='club records'!$K$5))),"CR"," ")</f>
        <v xml:space="preserve"> </v>
      </c>
      <c r="AF122" s="7" t="str">
        <f>IF(AND(B122="4x200", OR(AND(E122='club records'!$N$6, F122&lt;='club records'!$O$6), AND(E122='club records'!$N$7, F122&lt;='club records'!$O$7), AND(E122='club records'!$N$8, F122&lt;='club records'!$O$8), AND(E122='club records'!$N$9, F122&lt;='club records'!$O$9), AND(E122='club records'!$N$10, F122&lt;='club records'!$O$10))), "CR", " ")</f>
        <v xml:space="preserve"> </v>
      </c>
      <c r="AG122" s="7" t="str">
        <f>IF(AND(B122="4x300", AND(E122='club records'!$N$11, F122&lt;='club records'!$O$11)), "CR", " ")</f>
        <v xml:space="preserve"> </v>
      </c>
      <c r="AH122" s="7" t="str">
        <f>IF(AND(B122="4x400", OR(AND(E122='club records'!$N$12, F122&lt;='club records'!$O$12), AND(E122='club records'!$N$13, F122&lt;='club records'!$O$13), AND(E122='club records'!$N$14, F122&lt;='club records'!$O$14), AND(E122='club records'!$N$15, F122&lt;='club records'!$O$15))), "CR", " ")</f>
        <v xml:space="preserve"> </v>
      </c>
      <c r="AI122" s="7" t="str">
        <f>IF(AND(B122="pentathlon", OR(AND(E122='club records'!$N$21, F122&gt;='club records'!$O$21), AND(E122='club records'!$N$22, F122&gt;='club records'!$O$22),AND(E122='club records'!$N$23, F122&gt;='club records'!$O$23),AND(E122='club records'!$N$24, F122&gt;='club records'!$O$24))), "CR", " ")</f>
        <v xml:space="preserve"> </v>
      </c>
      <c r="AJ122" s="7" t="str">
        <f>IF(AND(B122="heptathlon", OR(AND(E122='club records'!$N$26, F122&gt;='club records'!$O$26), AND(E122='club records'!$N$27, F122&gt;='club records'!$O$27))), "CR", " ")</f>
        <v xml:space="preserve"> </v>
      </c>
    </row>
    <row r="123" spans="1:36" ht="14.5" x14ac:dyDescent="0.35">
      <c r="A123" s="1" t="str">
        <f>E123</f>
        <v>U13</v>
      </c>
      <c r="C123" s="1" t="s">
        <v>238</v>
      </c>
      <c r="D123" s="1" t="s">
        <v>239</v>
      </c>
      <c r="E123" s="11" t="s">
        <v>13</v>
      </c>
      <c r="J123" s="7" t="str">
        <f>IF(OR(K123="CR", L123="CR", M123="CR", N123="CR", O123="CR", P123="CR", Q123="CR", R123="CR", S123="CR", T123="CR",U123="CR", V123="CR", W123="CR", X123="CR", Y123="CR", Z123="CR", AA123="CR", AB123="CR", AC123="CR", AD123="CR", AE123="CR", AF123="CR", AG123="CR", AH123="CR", AI123="CR", AJ123="CR"), "***CLUB RECORD***", "")</f>
        <v/>
      </c>
      <c r="K123" s="7" t="str">
        <f>IF(AND(B123=60, OR(AND(E123='club records'!$B$6, F123&lt;='club records'!$C$6), AND(E123='club records'!$B$7, F123&lt;='club records'!$C$7), AND(E123='club records'!$B$8, F123&lt;='club records'!$C$8), AND(E123='club records'!$B$9, F123&lt;='club records'!$C$9), AND(E123='club records'!$B$10, F123&lt;='club records'!$C$10))), "CR", " ")</f>
        <v xml:space="preserve"> </v>
      </c>
      <c r="L123" s="7" t="str">
        <f>IF(AND(B123=200, OR(AND(E123='club records'!$B$11, F123&lt;='club records'!$C$11), AND(E123='club records'!$B$12, F123&lt;='club records'!$C$12), AND(E123='club records'!$B$13, F123&lt;='club records'!$C$13), AND(E123='club records'!$B$14, F123&lt;='club records'!$C$14), AND(E123='club records'!$B$15, F123&lt;='club records'!$C$15))), "CR", " ")</f>
        <v xml:space="preserve"> </v>
      </c>
      <c r="M123" s="7" t="str">
        <f>IF(AND(B123=300, OR(AND(E123='club records'!$B$5, F123&lt;='club records'!$C$5), AND(E123='club records'!$B$16, F123&lt;='club records'!$C$16), AND(E123='club records'!$B$17, F123&lt;='club records'!$C$17))), "CR", " ")</f>
        <v xml:space="preserve"> </v>
      </c>
      <c r="N123" s="7" t="str">
        <f>IF(AND(B123=400, OR(AND(E123='club records'!$B$18, F123&lt;='club records'!$C$18), AND(E123='club records'!$B$19, F123&lt;='club records'!$C$19), AND(E123='club records'!$B$20, F123&lt;='club records'!$C$20), AND(E123='club records'!$B$21, F123&lt;='club records'!$C$21))), "CR", " ")</f>
        <v xml:space="preserve"> </v>
      </c>
      <c r="O123" s="7" t="str">
        <f>IF(AND(B123=800, OR(AND(E123='club records'!$B$22, F123&lt;='club records'!$C$22), AND(E123='club records'!$B$23, F123&lt;='club records'!$C$23), AND(E123='club records'!$B$24, F123&lt;='club records'!$C$24), AND(E123='club records'!$B$25, F123&lt;='club records'!$C$25), AND(E123='club records'!$B$26, F123&lt;='club records'!$C$26))), "CR", " ")</f>
        <v xml:space="preserve"> </v>
      </c>
      <c r="P123" s="7" t="str">
        <f>IF(AND(B123=1000, OR(AND(E123='club records'!$B$27, F123&lt;='club records'!$C$27), AND(E123='club records'!$B$28, F123&lt;='club records'!$C$28))), "CR", " ")</f>
        <v xml:space="preserve"> </v>
      </c>
      <c r="Q123" s="7" t="str">
        <f>IF(AND(B123=1500, OR(AND(E123='club records'!$B$29, F123&lt;='club records'!$C$29), AND(E123='club records'!$B$30, F123&lt;='club records'!$C$30), AND(E123='club records'!$B$31, F123&lt;='club records'!$C$31), AND(E123='club records'!$B$32, F123&lt;='club records'!$C$32), AND(E123='club records'!$B$33, F123&lt;='club records'!$C$33))), "CR", " ")</f>
        <v xml:space="preserve"> </v>
      </c>
      <c r="R123" s="7" t="str">
        <f>IF(AND(B123="1600 (Mile)",OR(AND(E123='club records'!$B$34,F123&lt;='club records'!$C$34),AND(E123='club records'!$B$35,F123&lt;='club records'!$C$35),AND(E123='club records'!$B$36,F123&lt;='club records'!$C$36),AND(E123='club records'!$B$37,F123&lt;='club records'!$C$37))),"CR"," ")</f>
        <v xml:space="preserve"> </v>
      </c>
      <c r="S123" s="7" t="str">
        <f>IF(AND(B123=3000, OR(AND(E123='club records'!$B$38, F123&lt;='club records'!$C$38), AND(E123='club records'!$B$39, F123&lt;='club records'!$C$39), AND(E123='club records'!$B$40, F123&lt;='club records'!$C$40), AND(E123='club records'!$B$41, F123&lt;='club records'!$C$41))), "CR", " ")</f>
        <v xml:space="preserve"> </v>
      </c>
      <c r="T123" s="7" t="str">
        <f>IF(AND(B123=5000, OR(AND(E123='club records'!$B$42, F123&lt;='club records'!$C$42), AND(E123='club records'!$B$43, F123&lt;='club records'!$C$43))), "CR", " ")</f>
        <v xml:space="preserve"> </v>
      </c>
      <c r="U123" s="6" t="str">
        <f>IF(AND(B123=10000, OR(AND(E123='club records'!$B$44, F123&lt;='club records'!$C$44), AND(E123='club records'!$B$45, F123&lt;='club records'!$C$45))), "CR", " ")</f>
        <v xml:space="preserve"> </v>
      </c>
      <c r="V123" s="6" t="str">
        <f>IF(AND(B123="high jump", OR(AND(E123='club records'!$F$1, F123&gt;='club records'!$G$1), AND(E123='club records'!$F$2, F123&gt;='club records'!$G$2), AND(E123='club records'!$F$3, F123&gt;='club records'!$G$3), AND(E123='club records'!$F$4, F123&gt;='club records'!$G$4), AND(E123='club records'!$F$5, F123&gt;='club records'!$G$5))), "CR", " ")</f>
        <v xml:space="preserve"> </v>
      </c>
      <c r="W123" s="6" t="str">
        <f>IF(AND(B123="long jump", OR(AND(E123='club records'!$F$6, F123&gt;='club records'!$G$6), AND(E123='club records'!$F$7, F123&gt;='club records'!$G$7), AND(E123='club records'!$F$8, F123&gt;='club records'!$G$8), AND(E123='club records'!$F$9, F123&gt;='club records'!$G$9), AND(E123='club records'!$F$10, F123&gt;='club records'!$G$10))), "CR", " ")</f>
        <v xml:space="preserve"> </v>
      </c>
      <c r="X123" s="6" t="str">
        <f>IF(AND(B123="triple jump", OR(AND(E123='club records'!$F$11, F123&gt;='club records'!$G$11), AND(E123='club records'!$F$12, F123&gt;='club records'!$G$12), AND(E123='club records'!$F$13, F123&gt;='club records'!$G$13), AND(E123='club records'!$F$14, F123&gt;='club records'!$G$14), AND(E123='club records'!$F$15, F123&gt;='club records'!$G$15))), "CR", " ")</f>
        <v xml:space="preserve"> </v>
      </c>
      <c r="Y123" s="6" t="str">
        <f>IF(AND(B123="pole vault", OR(AND(E123='club records'!$F$16, F123&gt;='club records'!$G$16), AND(E123='club records'!$F$17, F123&gt;='club records'!$G$17), AND(E123='club records'!$F$18, F123&gt;='club records'!$G$18), AND(E123='club records'!$F$19, F123&gt;='club records'!$G$19), AND(E123='club records'!$F$20, F123&gt;='club records'!$G$20))), "CR", " ")</f>
        <v xml:space="preserve"> </v>
      </c>
      <c r="Z123" s="6" t="str">
        <f>IF(AND(B123="shot 3", E123='club records'!$F$36, F123&gt;='club records'!$G$36), "CR", " ")</f>
        <v xml:space="preserve"> </v>
      </c>
      <c r="AA123" s="6" t="str">
        <f>IF(AND(B123="shot 4", E123='club records'!$F$37, F123&gt;='club records'!$G$37), "CR", " ")</f>
        <v xml:space="preserve"> </v>
      </c>
      <c r="AB123" s="6" t="str">
        <f>IF(AND(B123="shot 5", E123='club records'!$F$38, F123&gt;='club records'!$G$38), "CR", " ")</f>
        <v xml:space="preserve"> </v>
      </c>
      <c r="AC123" s="6" t="str">
        <f>IF(AND(B123="shot 6", E123='club records'!$F$39, F123&gt;='club records'!$G$39), "CR", " ")</f>
        <v xml:space="preserve"> </v>
      </c>
      <c r="AD123" s="6" t="str">
        <f>IF(AND(B123="shot 7.26", E123='club records'!$F$40, F123&gt;='club records'!$G$40), "CR", " ")</f>
        <v xml:space="preserve"> </v>
      </c>
      <c r="AE123" s="6" t="str">
        <f>IF(AND(B123="60H",OR(AND(E123='club records'!$J$1,F123&lt;='club records'!$K$1),AND(E123='club records'!$J$2,F123&lt;='club records'!$K$2),AND(E123='club records'!$J$3,F123&lt;='club records'!$K$3),AND(E123='club records'!$J$4,F123&lt;='club records'!$K$4),AND(E123='club records'!$J$5,F123&lt;='club records'!$K$5))),"CR"," ")</f>
        <v xml:space="preserve"> </v>
      </c>
      <c r="AF123" s="7" t="str">
        <f>IF(AND(B123="4x200", OR(AND(E123='club records'!$N$6, F123&lt;='club records'!$O$6), AND(E123='club records'!$N$7, F123&lt;='club records'!$O$7), AND(E123='club records'!$N$8, F123&lt;='club records'!$O$8), AND(E123='club records'!$N$9, F123&lt;='club records'!$O$9), AND(E123='club records'!$N$10, F123&lt;='club records'!$O$10))), "CR", " ")</f>
        <v xml:space="preserve"> </v>
      </c>
      <c r="AG123" s="7" t="str">
        <f>IF(AND(B123="4x300", AND(E123='club records'!$N$11, F123&lt;='club records'!$O$11)), "CR", " ")</f>
        <v xml:space="preserve"> </v>
      </c>
      <c r="AH123" s="7" t="str">
        <f>IF(AND(B123="4x400", OR(AND(E123='club records'!$N$12, F123&lt;='club records'!$O$12), AND(E123='club records'!$N$13, F123&lt;='club records'!$O$13), AND(E123='club records'!$N$14, F123&lt;='club records'!$O$14), AND(E123='club records'!$N$15, F123&lt;='club records'!$O$15))), "CR", " ")</f>
        <v xml:space="preserve"> </v>
      </c>
      <c r="AI123" s="7" t="str">
        <f>IF(AND(B123="pentathlon", OR(AND(E123='club records'!$N$21, F123&gt;='club records'!$O$21), AND(E123='club records'!$N$22, F123&gt;='club records'!$O$22),AND(E123='club records'!$N$23, F123&gt;='club records'!$O$23),AND(E123='club records'!$N$24, F123&gt;='club records'!$O$24))), "CR", " ")</f>
        <v xml:space="preserve"> </v>
      </c>
      <c r="AJ123" s="7" t="str">
        <f>IF(AND(B123="heptathlon", OR(AND(E123='club records'!$N$26, F123&gt;='club records'!$O$26), AND(E123='club records'!$N$27, F123&gt;='club records'!$O$27))), "CR", " ")</f>
        <v xml:space="preserve"> </v>
      </c>
    </row>
    <row r="124" spans="1:36" ht="14.5" x14ac:dyDescent="0.35">
      <c r="A124" s="1" t="s">
        <v>296</v>
      </c>
      <c r="C124" s="1" t="s">
        <v>144</v>
      </c>
      <c r="D124" s="1" t="s">
        <v>262</v>
      </c>
      <c r="E124" s="11" t="s">
        <v>10</v>
      </c>
      <c r="J124" s="7" t="str">
        <f>IF(OR(K124="CR", L124="CR", M124="CR", N124="CR", O124="CR", P124="CR", Q124="CR", R124="CR", S124="CR", T124="CR",U124="CR", V124="CR", W124="CR", X124="CR", Y124="CR", Z124="CR", AA124="CR", AB124="CR", AC124="CR", AD124="CR", AE124="CR", AF124="CR", AG124="CR", AH124="CR", AI124="CR", AJ124="CR"), "***CLUB RECORD***", "")</f>
        <v/>
      </c>
      <c r="K124" s="7" t="str">
        <f>IF(AND(B124=60, OR(AND(E124='club records'!$B$6, F124&lt;='club records'!$C$6), AND(E124='club records'!$B$7, F124&lt;='club records'!$C$7), AND(E124='club records'!$B$8, F124&lt;='club records'!$C$8), AND(E124='club records'!$B$9, F124&lt;='club records'!$C$9), AND(E124='club records'!$B$10, F124&lt;='club records'!$C$10))), "CR", " ")</f>
        <v xml:space="preserve"> </v>
      </c>
      <c r="L124" s="7" t="str">
        <f>IF(AND(B124=200, OR(AND(E124='club records'!$B$11, F124&lt;='club records'!$C$11), AND(E124='club records'!$B$12, F124&lt;='club records'!$C$12), AND(E124='club records'!$B$13, F124&lt;='club records'!$C$13), AND(E124='club records'!$B$14, F124&lt;='club records'!$C$14), AND(E124='club records'!$B$15, F124&lt;='club records'!$C$15))), "CR", " ")</f>
        <v xml:space="preserve"> </v>
      </c>
      <c r="M124" s="7" t="str">
        <f>IF(AND(B124=300, OR(AND(E124='club records'!$B$5, F124&lt;='club records'!$C$5), AND(E124='club records'!$B$16, F124&lt;='club records'!$C$16), AND(E124='club records'!$B$17, F124&lt;='club records'!$C$17))), "CR", " ")</f>
        <v xml:space="preserve"> </v>
      </c>
      <c r="N124" s="7" t="str">
        <f>IF(AND(B124=400, OR(AND(E124='club records'!$B$18, F124&lt;='club records'!$C$18), AND(E124='club records'!$B$19, F124&lt;='club records'!$C$19), AND(E124='club records'!$B$20, F124&lt;='club records'!$C$20), AND(E124='club records'!$B$21, F124&lt;='club records'!$C$21))), "CR", " ")</f>
        <v xml:space="preserve"> </v>
      </c>
      <c r="O124" s="7" t="str">
        <f>IF(AND(B124=800, OR(AND(E124='club records'!$B$22, F124&lt;='club records'!$C$22), AND(E124='club records'!$B$23, F124&lt;='club records'!$C$23), AND(E124='club records'!$B$24, F124&lt;='club records'!$C$24), AND(E124='club records'!$B$25, F124&lt;='club records'!$C$25), AND(E124='club records'!$B$26, F124&lt;='club records'!$C$26))), "CR", " ")</f>
        <v xml:space="preserve"> </v>
      </c>
      <c r="P124" s="7" t="str">
        <f>IF(AND(B124=1000, OR(AND(E124='club records'!$B$27, F124&lt;='club records'!$C$27), AND(E124='club records'!$B$28, F124&lt;='club records'!$C$28))), "CR", " ")</f>
        <v xml:space="preserve"> </v>
      </c>
      <c r="Q124" s="7" t="str">
        <f>IF(AND(B124=1500, OR(AND(E124='club records'!$B$29, F124&lt;='club records'!$C$29), AND(E124='club records'!$B$30, F124&lt;='club records'!$C$30), AND(E124='club records'!$B$31, F124&lt;='club records'!$C$31), AND(E124='club records'!$B$32, F124&lt;='club records'!$C$32), AND(E124='club records'!$B$33, F124&lt;='club records'!$C$33))), "CR", " ")</f>
        <v xml:space="preserve"> </v>
      </c>
      <c r="R124" s="7" t="str">
        <f>IF(AND(B124="1600 (Mile)",OR(AND(E124='club records'!$B$34,F124&lt;='club records'!$C$34),AND(E124='club records'!$B$35,F124&lt;='club records'!$C$35),AND(E124='club records'!$B$36,F124&lt;='club records'!$C$36),AND(E124='club records'!$B$37,F124&lt;='club records'!$C$37))),"CR"," ")</f>
        <v xml:space="preserve"> </v>
      </c>
      <c r="S124" s="7" t="str">
        <f>IF(AND(B124=3000, OR(AND(E124='club records'!$B$38, F124&lt;='club records'!$C$38), AND(E124='club records'!$B$39, F124&lt;='club records'!$C$39), AND(E124='club records'!$B$40, F124&lt;='club records'!$C$40), AND(E124='club records'!$B$41, F124&lt;='club records'!$C$41))), "CR", " ")</f>
        <v xml:space="preserve"> </v>
      </c>
      <c r="T124" s="7" t="str">
        <f>IF(AND(B124=5000, OR(AND(E124='club records'!$B$42, F124&lt;='club records'!$C$42), AND(E124='club records'!$B$43, F124&lt;='club records'!$C$43))), "CR", " ")</f>
        <v xml:space="preserve"> </v>
      </c>
      <c r="U124" s="6" t="str">
        <f>IF(AND(B124=10000, OR(AND(E124='club records'!$B$44, F124&lt;='club records'!$C$44), AND(E124='club records'!$B$45, F124&lt;='club records'!$C$45))), "CR", " ")</f>
        <v xml:space="preserve"> </v>
      </c>
      <c r="V124" s="6" t="str">
        <f>IF(AND(B124="high jump", OR(AND(E124='club records'!$F$1, F124&gt;='club records'!$G$1), AND(E124='club records'!$F$2, F124&gt;='club records'!$G$2), AND(E124='club records'!$F$3, F124&gt;='club records'!$G$3), AND(E124='club records'!$F$4, F124&gt;='club records'!$G$4), AND(E124='club records'!$F$5, F124&gt;='club records'!$G$5))), "CR", " ")</f>
        <v xml:space="preserve"> </v>
      </c>
      <c r="W124" s="6" t="str">
        <f>IF(AND(B124="long jump", OR(AND(E124='club records'!$F$6, F124&gt;='club records'!$G$6), AND(E124='club records'!$F$7, F124&gt;='club records'!$G$7), AND(E124='club records'!$F$8, F124&gt;='club records'!$G$8), AND(E124='club records'!$F$9, F124&gt;='club records'!$G$9), AND(E124='club records'!$F$10, F124&gt;='club records'!$G$10))), "CR", " ")</f>
        <v xml:space="preserve"> </v>
      </c>
      <c r="X124" s="6" t="str">
        <f>IF(AND(B124="triple jump", OR(AND(E124='club records'!$F$11, F124&gt;='club records'!$G$11), AND(E124='club records'!$F$12, F124&gt;='club records'!$G$12), AND(E124='club records'!$F$13, F124&gt;='club records'!$G$13), AND(E124='club records'!$F$14, F124&gt;='club records'!$G$14), AND(E124='club records'!$F$15, F124&gt;='club records'!$G$15))), "CR", " ")</f>
        <v xml:space="preserve"> </v>
      </c>
      <c r="Y124" s="6" t="str">
        <f>IF(AND(B124="pole vault", OR(AND(E124='club records'!$F$16, F124&gt;='club records'!$G$16), AND(E124='club records'!$F$17, F124&gt;='club records'!$G$17), AND(E124='club records'!$F$18, F124&gt;='club records'!$G$18), AND(E124='club records'!$F$19, F124&gt;='club records'!$G$19), AND(E124='club records'!$F$20, F124&gt;='club records'!$G$20))), "CR", " ")</f>
        <v xml:space="preserve"> </v>
      </c>
      <c r="Z124" s="6" t="str">
        <f>IF(AND(B124="shot 3", E124='club records'!$F$36, F124&gt;='club records'!$G$36), "CR", " ")</f>
        <v xml:space="preserve"> </v>
      </c>
      <c r="AA124" s="6" t="str">
        <f>IF(AND(B124="shot 4", E124='club records'!$F$37, F124&gt;='club records'!$G$37), "CR", " ")</f>
        <v xml:space="preserve"> </v>
      </c>
      <c r="AB124" s="6" t="str">
        <f>IF(AND(B124="shot 5", E124='club records'!$F$38, F124&gt;='club records'!$G$38), "CR", " ")</f>
        <v xml:space="preserve"> </v>
      </c>
      <c r="AC124" s="6" t="str">
        <f>IF(AND(B124="shot 6", E124='club records'!$F$39, F124&gt;='club records'!$G$39), "CR", " ")</f>
        <v xml:space="preserve"> </v>
      </c>
      <c r="AD124" s="6" t="str">
        <f>IF(AND(B124="shot 7.26", E124='club records'!$F$40, F124&gt;='club records'!$G$40), "CR", " ")</f>
        <v xml:space="preserve"> </v>
      </c>
      <c r="AE124" s="6" t="str">
        <f>IF(AND(B124="60H",OR(AND(E124='club records'!$J$1,F124&lt;='club records'!$K$1),AND(E124='club records'!$J$2,F124&lt;='club records'!$K$2),AND(E124='club records'!$J$3,F124&lt;='club records'!$K$3),AND(E124='club records'!$J$4,F124&lt;='club records'!$K$4),AND(E124='club records'!$J$5,F124&lt;='club records'!$K$5))),"CR"," ")</f>
        <v xml:space="preserve"> </v>
      </c>
      <c r="AF124" s="7" t="str">
        <f>IF(AND(B124="4x200", OR(AND(E124='club records'!$N$6, F124&lt;='club records'!$O$6), AND(E124='club records'!$N$7, F124&lt;='club records'!$O$7), AND(E124='club records'!$N$8, F124&lt;='club records'!$O$8), AND(E124='club records'!$N$9, F124&lt;='club records'!$O$9), AND(E124='club records'!$N$10, F124&lt;='club records'!$O$10))), "CR", " ")</f>
        <v xml:space="preserve"> </v>
      </c>
      <c r="AG124" s="7" t="str">
        <f>IF(AND(B124="4x300", AND(E124='club records'!$N$11, F124&lt;='club records'!$O$11)), "CR", " ")</f>
        <v xml:space="preserve"> </v>
      </c>
      <c r="AH124" s="7" t="str">
        <f>IF(AND(B124="4x400", OR(AND(E124='club records'!$N$12, F124&lt;='club records'!$O$12), AND(E124='club records'!$N$13, F124&lt;='club records'!$O$13), AND(E124='club records'!$N$14, F124&lt;='club records'!$O$14), AND(E124='club records'!$N$15, F124&lt;='club records'!$O$15))), "CR", " ")</f>
        <v xml:space="preserve"> </v>
      </c>
      <c r="AI124" s="7" t="str">
        <f>IF(AND(B124="pentathlon", OR(AND(E124='club records'!$N$21, F124&gt;='club records'!$O$21), AND(E124='club records'!$N$22, F124&gt;='club records'!$O$22),AND(E124='club records'!$N$23, F124&gt;='club records'!$O$23),AND(E124='club records'!$N$24, F124&gt;='club records'!$O$24))), "CR", " ")</f>
        <v xml:space="preserve"> </v>
      </c>
      <c r="AJ124" s="7" t="str">
        <f>IF(AND(B124="heptathlon", OR(AND(E124='club records'!$N$26, F124&gt;='club records'!$O$26), AND(E124='club records'!$N$27, F124&gt;='club records'!$O$27))), "CR", " ")</f>
        <v xml:space="preserve"> </v>
      </c>
    </row>
    <row r="125" spans="1:36" ht="16.5" customHeight="1" x14ac:dyDescent="0.35">
      <c r="A125" s="1" t="str">
        <f>E125</f>
        <v>U20</v>
      </c>
      <c r="C125" s="1" t="s">
        <v>168</v>
      </c>
      <c r="D125" s="1" t="s">
        <v>169</v>
      </c>
      <c r="E125" s="11" t="s">
        <v>12</v>
      </c>
      <c r="J125" s="7" t="str">
        <f>IF(OR(K125="CR", L125="CR", M125="CR", N125="CR", O125="CR", P125="CR", Q125="CR", R125="CR", S125="CR", T125="CR",U125="CR", V125="CR", W125="CR", X125="CR", Y125="CR", Z125="CR", AA125="CR", AB125="CR", AC125="CR", AD125="CR", AE125="CR", AF125="CR", AG125="CR", AH125="CR", AI125="CR", AJ125="CR"), "***CLUB RECORD***", "")</f>
        <v/>
      </c>
      <c r="K125" s="7" t="str">
        <f>IF(AND(B125=60, OR(AND(E125='club records'!$B$6, F125&lt;='club records'!$C$6), AND(E125='club records'!$B$7, F125&lt;='club records'!$C$7), AND(E125='club records'!$B$8, F125&lt;='club records'!$C$8), AND(E125='club records'!$B$9, F125&lt;='club records'!$C$9), AND(E125='club records'!$B$10, F125&lt;='club records'!$C$10))), "CR", " ")</f>
        <v xml:space="preserve"> </v>
      </c>
      <c r="L125" s="7" t="str">
        <f>IF(AND(B125=200, OR(AND(E125='club records'!$B$11, F125&lt;='club records'!$C$11), AND(E125='club records'!$B$12, F125&lt;='club records'!$C$12), AND(E125='club records'!$B$13, F125&lt;='club records'!$C$13), AND(E125='club records'!$B$14, F125&lt;='club records'!$C$14), AND(E125='club records'!$B$15, F125&lt;='club records'!$C$15))), "CR", " ")</f>
        <v xml:space="preserve"> </v>
      </c>
      <c r="M125" s="7" t="str">
        <f>IF(AND(B125=300, OR(AND(E125='club records'!$B$5, F125&lt;='club records'!$C$5), AND(E125='club records'!$B$16, F125&lt;='club records'!$C$16), AND(E125='club records'!$B$17, F125&lt;='club records'!$C$17))), "CR", " ")</f>
        <v xml:space="preserve"> </v>
      </c>
      <c r="N125" s="7" t="str">
        <f>IF(AND(B125=400, OR(AND(E125='club records'!$B$18, F125&lt;='club records'!$C$18), AND(E125='club records'!$B$19, F125&lt;='club records'!$C$19), AND(E125='club records'!$B$20, F125&lt;='club records'!$C$20), AND(E125='club records'!$B$21, F125&lt;='club records'!$C$21))), "CR", " ")</f>
        <v xml:space="preserve"> </v>
      </c>
      <c r="O125" s="7" t="str">
        <f>IF(AND(B125=800, OR(AND(E125='club records'!$B$22, F125&lt;='club records'!$C$22), AND(E125='club records'!$B$23, F125&lt;='club records'!$C$23), AND(E125='club records'!$B$24, F125&lt;='club records'!$C$24), AND(E125='club records'!$B$25, F125&lt;='club records'!$C$25), AND(E125='club records'!$B$26, F125&lt;='club records'!$C$26))), "CR", " ")</f>
        <v xml:space="preserve"> </v>
      </c>
      <c r="P125" s="7" t="str">
        <f>IF(AND(B125=1000, OR(AND(E125='club records'!$B$27, F125&lt;='club records'!$C$27), AND(E125='club records'!$B$28, F125&lt;='club records'!$C$28))), "CR", " ")</f>
        <v xml:space="preserve"> </v>
      </c>
      <c r="Q125" s="7" t="str">
        <f>IF(AND(B125=1500, OR(AND(E125='club records'!$B$29, F125&lt;='club records'!$C$29), AND(E125='club records'!$B$30, F125&lt;='club records'!$C$30), AND(E125='club records'!$B$31, F125&lt;='club records'!$C$31), AND(E125='club records'!$B$32, F125&lt;='club records'!$C$32), AND(E125='club records'!$B$33, F125&lt;='club records'!$C$33))), "CR", " ")</f>
        <v xml:space="preserve"> </v>
      </c>
      <c r="R125" s="7" t="str">
        <f>IF(AND(B125="1600 (Mile)",OR(AND(E125='club records'!$B$34,F125&lt;='club records'!$C$34),AND(E125='club records'!$B$35,F125&lt;='club records'!$C$35),AND(E125='club records'!$B$36,F125&lt;='club records'!$C$36),AND(E125='club records'!$B$37,F125&lt;='club records'!$C$37))),"CR"," ")</f>
        <v xml:space="preserve"> </v>
      </c>
      <c r="S125" s="7" t="str">
        <f>IF(AND(B125=3000, OR(AND(E125='club records'!$B$38, F125&lt;='club records'!$C$38), AND(E125='club records'!$B$39, F125&lt;='club records'!$C$39), AND(E125='club records'!$B$40, F125&lt;='club records'!$C$40), AND(E125='club records'!$B$41, F125&lt;='club records'!$C$41))), "CR", " ")</f>
        <v xml:space="preserve"> </v>
      </c>
      <c r="T125" s="7" t="str">
        <f>IF(AND(B125=5000, OR(AND(E125='club records'!$B$42, F125&lt;='club records'!$C$42), AND(E125='club records'!$B$43, F125&lt;='club records'!$C$43))), "CR", " ")</f>
        <v xml:space="preserve"> </v>
      </c>
      <c r="U125" s="6" t="str">
        <f>IF(AND(B125=10000, OR(AND(E125='club records'!$B$44, F125&lt;='club records'!$C$44), AND(E125='club records'!$B$45, F125&lt;='club records'!$C$45))), "CR", " ")</f>
        <v xml:space="preserve"> </v>
      </c>
      <c r="V125" s="6" t="str">
        <f>IF(AND(B125="high jump", OR(AND(E125='club records'!$F$1, F125&gt;='club records'!$G$1), AND(E125='club records'!$F$2, F125&gt;='club records'!$G$2), AND(E125='club records'!$F$3, F125&gt;='club records'!$G$3), AND(E125='club records'!$F$4, F125&gt;='club records'!$G$4), AND(E125='club records'!$F$5, F125&gt;='club records'!$G$5))), "CR", " ")</f>
        <v xml:space="preserve"> </v>
      </c>
      <c r="W125" s="6" t="str">
        <f>IF(AND(B125="long jump", OR(AND(E125='club records'!$F$6, F125&gt;='club records'!$G$6), AND(E125='club records'!$F$7, F125&gt;='club records'!$G$7), AND(E125='club records'!$F$8, F125&gt;='club records'!$G$8), AND(E125='club records'!$F$9, F125&gt;='club records'!$G$9), AND(E125='club records'!$F$10, F125&gt;='club records'!$G$10))), "CR", " ")</f>
        <v xml:space="preserve"> </v>
      </c>
      <c r="X125" s="6" t="str">
        <f>IF(AND(B125="triple jump", OR(AND(E125='club records'!$F$11, F125&gt;='club records'!$G$11), AND(E125='club records'!$F$12, F125&gt;='club records'!$G$12), AND(E125='club records'!$F$13, F125&gt;='club records'!$G$13), AND(E125='club records'!$F$14, F125&gt;='club records'!$G$14), AND(E125='club records'!$F$15, F125&gt;='club records'!$G$15))), "CR", " ")</f>
        <v xml:space="preserve"> </v>
      </c>
      <c r="Y125" s="6" t="str">
        <f>IF(AND(B125="pole vault", OR(AND(E125='club records'!$F$16, F125&gt;='club records'!$G$16), AND(E125='club records'!$F$17, F125&gt;='club records'!$G$17), AND(E125='club records'!$F$18, F125&gt;='club records'!$G$18), AND(E125='club records'!$F$19, F125&gt;='club records'!$G$19), AND(E125='club records'!$F$20, F125&gt;='club records'!$G$20))), "CR", " ")</f>
        <v xml:space="preserve"> </v>
      </c>
      <c r="Z125" s="6" t="str">
        <f>IF(AND(B125="shot 3", E125='club records'!$F$36, F125&gt;='club records'!$G$36), "CR", " ")</f>
        <v xml:space="preserve"> </v>
      </c>
      <c r="AA125" s="6" t="str">
        <f>IF(AND(B125="shot 4", E125='club records'!$F$37, F125&gt;='club records'!$G$37), "CR", " ")</f>
        <v xml:space="preserve"> </v>
      </c>
      <c r="AB125" s="6" t="str">
        <f>IF(AND(B125="shot 5", E125='club records'!$F$38, F125&gt;='club records'!$G$38), "CR", " ")</f>
        <v xml:space="preserve"> </v>
      </c>
      <c r="AC125" s="6" t="str">
        <f>IF(AND(B125="shot 6", E125='club records'!$F$39, F125&gt;='club records'!$G$39), "CR", " ")</f>
        <v xml:space="preserve"> </v>
      </c>
      <c r="AD125" s="6" t="str">
        <f>IF(AND(B125="shot 7.26", E125='club records'!$F$40, F125&gt;='club records'!$G$40), "CR", " ")</f>
        <v xml:space="preserve"> </v>
      </c>
      <c r="AE125" s="6" t="str">
        <f>IF(AND(B125="60H",OR(AND(E125='club records'!$J$1,F125&lt;='club records'!$K$1),AND(E125='club records'!$J$2,F125&lt;='club records'!$K$2),AND(E125='club records'!$J$3,F125&lt;='club records'!$K$3),AND(E125='club records'!$J$4,F125&lt;='club records'!$K$4),AND(E125='club records'!$J$5,F125&lt;='club records'!$K$5))),"CR"," ")</f>
        <v xml:space="preserve"> </v>
      </c>
      <c r="AF125" s="7" t="str">
        <f>IF(AND(B125="4x200", OR(AND(E125='club records'!$N$6, F125&lt;='club records'!$O$6), AND(E125='club records'!$N$7, F125&lt;='club records'!$O$7), AND(E125='club records'!$N$8, F125&lt;='club records'!$O$8), AND(E125='club records'!$N$9, F125&lt;='club records'!$O$9), AND(E125='club records'!$N$10, F125&lt;='club records'!$O$10))), "CR", " ")</f>
        <v xml:space="preserve"> </v>
      </c>
      <c r="AG125" s="7" t="str">
        <f>IF(AND(B125="4x300", AND(E125='club records'!$N$11, F125&lt;='club records'!$O$11)), "CR", " ")</f>
        <v xml:space="preserve"> </v>
      </c>
      <c r="AH125" s="7" t="str">
        <f>IF(AND(B125="4x400", OR(AND(E125='club records'!$N$12, F125&lt;='club records'!$O$12), AND(E125='club records'!$N$13, F125&lt;='club records'!$O$13), AND(E125='club records'!$N$14, F125&lt;='club records'!$O$14), AND(E125='club records'!$N$15, F125&lt;='club records'!$O$15))), "CR", " ")</f>
        <v xml:space="preserve"> </v>
      </c>
      <c r="AI125" s="7" t="str">
        <f>IF(AND(B125="pentathlon", OR(AND(E125='club records'!$N$21, F125&gt;='club records'!$O$21), AND(E125='club records'!$N$22, F125&gt;='club records'!$O$22),AND(E125='club records'!$N$23, F125&gt;='club records'!$O$23),AND(E125='club records'!$N$24, F125&gt;='club records'!$O$24))), "CR", " ")</f>
        <v xml:space="preserve"> </v>
      </c>
      <c r="AJ125" s="7" t="str">
        <f>IF(AND(B125="heptathlon", OR(AND(E125='club records'!$N$26, F125&gt;='club records'!$O$26), AND(E125='club records'!$N$27, F125&gt;='club records'!$O$27))), "CR", " ")</f>
        <v xml:space="preserve"> </v>
      </c>
    </row>
    <row r="126" spans="1:36" ht="14.5" x14ac:dyDescent="0.35">
      <c r="A126" s="1" t="s">
        <v>296</v>
      </c>
      <c r="C126" s="1" t="s">
        <v>271</v>
      </c>
      <c r="D126" s="1" t="s">
        <v>272</v>
      </c>
      <c r="E126" s="11" t="s">
        <v>10</v>
      </c>
      <c r="F126" s="12"/>
      <c r="G126" s="16"/>
      <c r="J126" s="7" t="str">
        <f>IF(OR(K126="CR", L126="CR", M126="CR", N126="CR", O126="CR", P126="CR", Q126="CR", R126="CR", S126="CR", T126="CR",U126="CR", V126="CR", W126="CR", X126="CR", Y126="CR", Z126="CR", AA126="CR", AB126="CR", AC126="CR", AD126="CR", AE126="CR", AF126="CR", AG126="CR", AH126="CR", AI126="CR", AJ126="CR"), "***CLUB RECORD***", "")</f>
        <v/>
      </c>
      <c r="K126" s="7" t="str">
        <f>IF(AND(B126=60, OR(AND(E126='club records'!$B$6, F126&lt;='club records'!$C$6), AND(E126='club records'!$B$7, F126&lt;='club records'!$C$7), AND(E126='club records'!$B$8, F126&lt;='club records'!$C$8), AND(E126='club records'!$B$9, F126&lt;='club records'!$C$9), AND(E126='club records'!$B$10, F126&lt;='club records'!$C$10))), "CR", " ")</f>
        <v xml:space="preserve"> </v>
      </c>
      <c r="L126" s="7" t="str">
        <f>IF(AND(B126=200, OR(AND(E126='club records'!$B$11, F126&lt;='club records'!$C$11), AND(E126='club records'!$B$12, F126&lt;='club records'!$C$12), AND(E126='club records'!$B$13, F126&lt;='club records'!$C$13), AND(E126='club records'!$B$14, F126&lt;='club records'!$C$14), AND(E126='club records'!$B$15, F126&lt;='club records'!$C$15))), "CR", " ")</f>
        <v xml:space="preserve"> </v>
      </c>
      <c r="M126" s="7" t="str">
        <f>IF(AND(B126=300, OR(AND(E126='club records'!$B$5, F126&lt;='club records'!$C$5), AND(E126='club records'!$B$16, F126&lt;='club records'!$C$16), AND(E126='club records'!$B$17, F126&lt;='club records'!$C$17))), "CR", " ")</f>
        <v xml:space="preserve"> </v>
      </c>
      <c r="N126" s="7" t="str">
        <f>IF(AND(B126=400, OR(AND(E126='club records'!$B$18, F126&lt;='club records'!$C$18), AND(E126='club records'!$B$19, F126&lt;='club records'!$C$19), AND(E126='club records'!$B$20, F126&lt;='club records'!$C$20), AND(E126='club records'!$B$21, F126&lt;='club records'!$C$21))), "CR", " ")</f>
        <v xml:space="preserve"> </v>
      </c>
      <c r="O126" s="7" t="str">
        <f>IF(AND(B126=800, OR(AND(E126='club records'!$B$22, F126&lt;='club records'!$C$22), AND(E126='club records'!$B$23, F126&lt;='club records'!$C$23), AND(E126='club records'!$B$24, F126&lt;='club records'!$C$24), AND(E126='club records'!$B$25, F126&lt;='club records'!$C$25), AND(E126='club records'!$B$26, F126&lt;='club records'!$C$26))), "CR", " ")</f>
        <v xml:space="preserve"> </v>
      </c>
      <c r="P126" s="7" t="str">
        <f>IF(AND(B126=1000, OR(AND(E126='club records'!$B$27, F126&lt;='club records'!$C$27), AND(E126='club records'!$B$28, F126&lt;='club records'!$C$28))), "CR", " ")</f>
        <v xml:space="preserve"> </v>
      </c>
      <c r="Q126" s="7" t="str">
        <f>IF(AND(B126=1500, OR(AND(E126='club records'!$B$29, F126&lt;='club records'!$C$29), AND(E126='club records'!$B$30, F126&lt;='club records'!$C$30), AND(E126='club records'!$B$31, F126&lt;='club records'!$C$31), AND(E126='club records'!$B$32, F126&lt;='club records'!$C$32), AND(E126='club records'!$B$33, F126&lt;='club records'!$C$33))), "CR", " ")</f>
        <v xml:space="preserve"> </v>
      </c>
      <c r="R126" s="7" t="str">
        <f>IF(AND(B126="1600 (Mile)",OR(AND(E126='club records'!$B$34,F126&lt;='club records'!$C$34),AND(E126='club records'!$B$35,F126&lt;='club records'!$C$35),AND(E126='club records'!$B$36,F126&lt;='club records'!$C$36),AND(E126='club records'!$B$37,F126&lt;='club records'!$C$37))),"CR"," ")</f>
        <v xml:space="preserve"> </v>
      </c>
      <c r="S126" s="7" t="str">
        <f>IF(AND(B126=3000, OR(AND(E126='club records'!$B$38, F126&lt;='club records'!$C$38), AND(E126='club records'!$B$39, F126&lt;='club records'!$C$39), AND(E126='club records'!$B$40, F126&lt;='club records'!$C$40), AND(E126='club records'!$B$41, F126&lt;='club records'!$C$41))), "CR", " ")</f>
        <v xml:space="preserve"> </v>
      </c>
      <c r="T126" s="7" t="str">
        <f>IF(AND(B126=5000, OR(AND(E126='club records'!$B$42, F126&lt;='club records'!$C$42), AND(E126='club records'!$B$43, F126&lt;='club records'!$C$43))), "CR", " ")</f>
        <v xml:space="preserve"> </v>
      </c>
      <c r="U126" s="6" t="str">
        <f>IF(AND(B126=10000, OR(AND(E126='club records'!$B$44, F126&lt;='club records'!$C$44), AND(E126='club records'!$B$45, F126&lt;='club records'!$C$45))), "CR", " ")</f>
        <v xml:space="preserve"> </v>
      </c>
      <c r="V126" s="6" t="str">
        <f>IF(AND(B126="high jump", OR(AND(E126='club records'!$F$1, F126&gt;='club records'!$G$1), AND(E126='club records'!$F$2, F126&gt;='club records'!$G$2), AND(E126='club records'!$F$3, F126&gt;='club records'!$G$3), AND(E126='club records'!$F$4, F126&gt;='club records'!$G$4), AND(E126='club records'!$F$5, F126&gt;='club records'!$G$5))), "CR", " ")</f>
        <v xml:space="preserve"> </v>
      </c>
      <c r="W126" s="6" t="str">
        <f>IF(AND(B126="long jump", OR(AND(E126='club records'!$F$6, F126&gt;='club records'!$G$6), AND(E126='club records'!$F$7, F126&gt;='club records'!$G$7), AND(E126='club records'!$F$8, F126&gt;='club records'!$G$8), AND(E126='club records'!$F$9, F126&gt;='club records'!$G$9), AND(E126='club records'!$F$10, F126&gt;='club records'!$G$10))), "CR", " ")</f>
        <v xml:space="preserve"> </v>
      </c>
      <c r="X126" s="6" t="str">
        <f>IF(AND(B126="triple jump", OR(AND(E126='club records'!$F$11, F126&gt;='club records'!$G$11), AND(E126='club records'!$F$12, F126&gt;='club records'!$G$12), AND(E126='club records'!$F$13, F126&gt;='club records'!$G$13), AND(E126='club records'!$F$14, F126&gt;='club records'!$G$14), AND(E126='club records'!$F$15, F126&gt;='club records'!$G$15))), "CR", " ")</f>
        <v xml:space="preserve"> </v>
      </c>
      <c r="Y126" s="6" t="str">
        <f>IF(AND(B126="pole vault", OR(AND(E126='club records'!$F$16, F126&gt;='club records'!$G$16), AND(E126='club records'!$F$17, F126&gt;='club records'!$G$17), AND(E126='club records'!$F$18, F126&gt;='club records'!$G$18), AND(E126='club records'!$F$19, F126&gt;='club records'!$G$19), AND(E126='club records'!$F$20, F126&gt;='club records'!$G$20))), "CR", " ")</f>
        <v xml:space="preserve"> </v>
      </c>
      <c r="Z126" s="6" t="str">
        <f>IF(AND(B126="shot 3", E126='club records'!$F$36, F126&gt;='club records'!$G$36), "CR", " ")</f>
        <v xml:space="preserve"> </v>
      </c>
      <c r="AA126" s="6" t="str">
        <f>IF(AND(B126="shot 4", E126='club records'!$F$37, F126&gt;='club records'!$G$37), "CR", " ")</f>
        <v xml:space="preserve"> </v>
      </c>
      <c r="AB126" s="6" t="str">
        <f>IF(AND(B126="shot 5", E126='club records'!$F$38, F126&gt;='club records'!$G$38), "CR", " ")</f>
        <v xml:space="preserve"> </v>
      </c>
      <c r="AC126" s="6" t="str">
        <f>IF(AND(B126="shot 6", E126='club records'!$F$39, F126&gt;='club records'!$G$39), "CR", " ")</f>
        <v xml:space="preserve"> </v>
      </c>
      <c r="AD126" s="6" t="str">
        <f>IF(AND(B126="shot 7.26", E126='club records'!$F$40, F126&gt;='club records'!$G$40), "CR", " ")</f>
        <v xml:space="preserve"> </v>
      </c>
      <c r="AE126" s="6" t="str">
        <f>IF(AND(B126="60H",OR(AND(E126='club records'!$J$1,F126&lt;='club records'!$K$1),AND(E126='club records'!$J$2,F126&lt;='club records'!$K$2),AND(E126='club records'!$J$3,F126&lt;='club records'!$K$3),AND(E126='club records'!$J$4,F126&lt;='club records'!$K$4),AND(E126='club records'!$J$5,F126&lt;='club records'!$K$5))),"CR"," ")</f>
        <v xml:space="preserve"> </v>
      </c>
      <c r="AF126" s="7" t="str">
        <f>IF(AND(B126="4x200", OR(AND(E126='club records'!$N$6, F126&lt;='club records'!$O$6), AND(E126='club records'!$N$7, F126&lt;='club records'!$O$7), AND(E126='club records'!$N$8, F126&lt;='club records'!$O$8), AND(E126='club records'!$N$9, F126&lt;='club records'!$O$9), AND(E126='club records'!$N$10, F126&lt;='club records'!$O$10))), "CR", " ")</f>
        <v xml:space="preserve"> </v>
      </c>
      <c r="AG126" s="7" t="str">
        <f>IF(AND(B126="4x300", AND(E126='club records'!$N$11, F126&lt;='club records'!$O$11)), "CR", " ")</f>
        <v xml:space="preserve"> </v>
      </c>
      <c r="AH126" s="7" t="str">
        <f>IF(AND(B126="4x400", OR(AND(E126='club records'!$N$12, F126&lt;='club records'!$O$12), AND(E126='club records'!$N$13, F126&lt;='club records'!$O$13), AND(E126='club records'!$N$14, F126&lt;='club records'!$O$14), AND(E126='club records'!$N$15, F126&lt;='club records'!$O$15))), "CR", " ")</f>
        <v xml:space="preserve"> </v>
      </c>
      <c r="AI126" s="7" t="str">
        <f>IF(AND(B126="pentathlon", OR(AND(E126='club records'!$N$21, F126&gt;='club records'!$O$21), AND(E126='club records'!$N$22, F126&gt;='club records'!$O$22),AND(E126='club records'!$N$23, F126&gt;='club records'!$O$23),AND(E126='club records'!$N$24, F126&gt;='club records'!$O$24))), "CR", " ")</f>
        <v xml:space="preserve"> </v>
      </c>
      <c r="AJ126" s="7" t="str">
        <f>IF(AND(B126="heptathlon", OR(AND(E126='club records'!$N$26, F126&gt;='club records'!$O$26), AND(E126='club records'!$N$27, F126&gt;='club records'!$O$27))), "CR", " ")</f>
        <v xml:space="preserve"> </v>
      </c>
    </row>
    <row r="127" spans="1:36" ht="14.5" x14ac:dyDescent="0.35">
      <c r="A127" s="1" t="str">
        <f>E127</f>
        <v>U13</v>
      </c>
      <c r="C127" s="1" t="s">
        <v>144</v>
      </c>
      <c r="D127" s="1" t="s">
        <v>221</v>
      </c>
      <c r="E127" s="11" t="s">
        <v>13</v>
      </c>
      <c r="J127" s="7" t="str">
        <f>IF(OR(K127="CR", L127="CR", M127="CR", N127="CR", O127="CR", P127="CR", Q127="CR", R127="CR", S127="CR", T127="CR",U127="CR", V127="CR", W127="CR", X127="CR", Y127="CR", Z127="CR", AA127="CR", AB127="CR", AC127="CR", AD127="CR", AE127="CR", AF127="CR", AG127="CR", AH127="CR", AI127="CR", AJ127="CR"), "***CLUB RECORD***", "")</f>
        <v/>
      </c>
      <c r="K127" s="7" t="str">
        <f>IF(AND(B127=60, OR(AND(E127='club records'!$B$6, F127&lt;='club records'!$C$6), AND(E127='club records'!$B$7, F127&lt;='club records'!$C$7), AND(E127='club records'!$B$8, F127&lt;='club records'!$C$8), AND(E127='club records'!$B$9, F127&lt;='club records'!$C$9), AND(E127='club records'!$B$10, F127&lt;='club records'!$C$10))), "CR", " ")</f>
        <v xml:space="preserve"> </v>
      </c>
      <c r="L127" s="7" t="str">
        <f>IF(AND(B127=200, OR(AND(E127='club records'!$B$11, F127&lt;='club records'!$C$11), AND(E127='club records'!$B$12, F127&lt;='club records'!$C$12), AND(E127='club records'!$B$13, F127&lt;='club records'!$C$13), AND(E127='club records'!$B$14, F127&lt;='club records'!$C$14), AND(E127='club records'!$B$15, F127&lt;='club records'!$C$15))), "CR", " ")</f>
        <v xml:space="preserve"> </v>
      </c>
      <c r="M127" s="7" t="str">
        <f>IF(AND(B127=300, OR(AND(E127='club records'!$B$5, F127&lt;='club records'!$C$5), AND(E127='club records'!$B$16, F127&lt;='club records'!$C$16), AND(E127='club records'!$B$17, F127&lt;='club records'!$C$17))), "CR", " ")</f>
        <v xml:space="preserve"> </v>
      </c>
      <c r="N127" s="7" t="str">
        <f>IF(AND(B127=400, OR(AND(E127='club records'!$B$18, F127&lt;='club records'!$C$18), AND(E127='club records'!$B$19, F127&lt;='club records'!$C$19), AND(E127='club records'!$B$20, F127&lt;='club records'!$C$20), AND(E127='club records'!$B$21, F127&lt;='club records'!$C$21))), "CR", " ")</f>
        <v xml:space="preserve"> </v>
      </c>
      <c r="O127" s="7" t="str">
        <f>IF(AND(B127=800, OR(AND(E127='club records'!$B$22, F127&lt;='club records'!$C$22), AND(E127='club records'!$B$23, F127&lt;='club records'!$C$23), AND(E127='club records'!$B$24, F127&lt;='club records'!$C$24), AND(E127='club records'!$B$25, F127&lt;='club records'!$C$25), AND(E127='club records'!$B$26, F127&lt;='club records'!$C$26))), "CR", " ")</f>
        <v xml:space="preserve"> </v>
      </c>
      <c r="P127" s="7" t="str">
        <f>IF(AND(B127=1000, OR(AND(E127='club records'!$B$27, F127&lt;='club records'!$C$27), AND(E127='club records'!$B$28, F127&lt;='club records'!$C$28))), "CR", " ")</f>
        <v xml:space="preserve"> </v>
      </c>
      <c r="Q127" s="7" t="str">
        <f>IF(AND(B127=1500, OR(AND(E127='club records'!$B$29, F127&lt;='club records'!$C$29), AND(E127='club records'!$B$30, F127&lt;='club records'!$C$30), AND(E127='club records'!$B$31, F127&lt;='club records'!$C$31), AND(E127='club records'!$B$32, F127&lt;='club records'!$C$32), AND(E127='club records'!$B$33, F127&lt;='club records'!$C$33))), "CR", " ")</f>
        <v xml:space="preserve"> </v>
      </c>
      <c r="R127" s="7" t="str">
        <f>IF(AND(B127="1600 (Mile)",OR(AND(E127='club records'!$B$34,F127&lt;='club records'!$C$34),AND(E127='club records'!$B$35,F127&lt;='club records'!$C$35),AND(E127='club records'!$B$36,F127&lt;='club records'!$C$36),AND(E127='club records'!$B$37,F127&lt;='club records'!$C$37))),"CR"," ")</f>
        <v xml:space="preserve"> </v>
      </c>
      <c r="S127" s="7" t="str">
        <f>IF(AND(B127=3000, OR(AND(E127='club records'!$B$38, F127&lt;='club records'!$C$38), AND(E127='club records'!$B$39, F127&lt;='club records'!$C$39), AND(E127='club records'!$B$40, F127&lt;='club records'!$C$40), AND(E127='club records'!$B$41, F127&lt;='club records'!$C$41))), "CR", " ")</f>
        <v xml:space="preserve"> </v>
      </c>
      <c r="T127" s="7" t="str">
        <f>IF(AND(B127=5000, OR(AND(E127='club records'!$B$42, F127&lt;='club records'!$C$42), AND(E127='club records'!$B$43, F127&lt;='club records'!$C$43))), "CR", " ")</f>
        <v xml:space="preserve"> </v>
      </c>
      <c r="U127" s="6" t="str">
        <f>IF(AND(B127=10000, OR(AND(E127='club records'!$B$44, F127&lt;='club records'!$C$44), AND(E127='club records'!$B$45, F127&lt;='club records'!$C$45))), "CR", " ")</f>
        <v xml:space="preserve"> </v>
      </c>
      <c r="V127" s="6" t="str">
        <f>IF(AND(B127="high jump", OR(AND(E127='club records'!$F$1, F127&gt;='club records'!$G$1), AND(E127='club records'!$F$2, F127&gt;='club records'!$G$2), AND(E127='club records'!$F$3, F127&gt;='club records'!$G$3), AND(E127='club records'!$F$4, F127&gt;='club records'!$G$4), AND(E127='club records'!$F$5, F127&gt;='club records'!$G$5))), "CR", " ")</f>
        <v xml:space="preserve"> </v>
      </c>
      <c r="W127" s="6" t="str">
        <f>IF(AND(B127="long jump", OR(AND(E127='club records'!$F$6, F127&gt;='club records'!$G$6), AND(E127='club records'!$F$7, F127&gt;='club records'!$G$7), AND(E127='club records'!$F$8, F127&gt;='club records'!$G$8), AND(E127='club records'!$F$9, F127&gt;='club records'!$G$9), AND(E127='club records'!$F$10, F127&gt;='club records'!$G$10))), "CR", " ")</f>
        <v xml:space="preserve"> </v>
      </c>
      <c r="X127" s="6" t="str">
        <f>IF(AND(B127="triple jump", OR(AND(E127='club records'!$F$11, F127&gt;='club records'!$G$11), AND(E127='club records'!$F$12, F127&gt;='club records'!$G$12), AND(E127='club records'!$F$13, F127&gt;='club records'!$G$13), AND(E127='club records'!$F$14, F127&gt;='club records'!$G$14), AND(E127='club records'!$F$15, F127&gt;='club records'!$G$15))), "CR", " ")</f>
        <v xml:space="preserve"> </v>
      </c>
      <c r="Y127" s="6" t="str">
        <f>IF(AND(B127="pole vault", OR(AND(E127='club records'!$F$16, F127&gt;='club records'!$G$16), AND(E127='club records'!$F$17, F127&gt;='club records'!$G$17), AND(E127='club records'!$F$18, F127&gt;='club records'!$G$18), AND(E127='club records'!$F$19, F127&gt;='club records'!$G$19), AND(E127='club records'!$F$20, F127&gt;='club records'!$G$20))), "CR", " ")</f>
        <v xml:space="preserve"> </v>
      </c>
      <c r="Z127" s="6" t="str">
        <f>IF(AND(B127="shot 3", E127='club records'!$F$36, F127&gt;='club records'!$G$36), "CR", " ")</f>
        <v xml:space="preserve"> </v>
      </c>
      <c r="AA127" s="6" t="str">
        <f>IF(AND(B127="shot 4", E127='club records'!$F$37, F127&gt;='club records'!$G$37), "CR", " ")</f>
        <v xml:space="preserve"> </v>
      </c>
      <c r="AB127" s="6" t="str">
        <f>IF(AND(B127="shot 5", E127='club records'!$F$38, F127&gt;='club records'!$G$38), "CR", " ")</f>
        <v xml:space="preserve"> </v>
      </c>
      <c r="AC127" s="6" t="str">
        <f>IF(AND(B127="shot 6", E127='club records'!$F$39, F127&gt;='club records'!$G$39), "CR", " ")</f>
        <v xml:space="preserve"> </v>
      </c>
      <c r="AD127" s="6" t="str">
        <f>IF(AND(B127="shot 7.26", E127='club records'!$F$40, F127&gt;='club records'!$G$40), "CR", " ")</f>
        <v xml:space="preserve"> </v>
      </c>
      <c r="AE127" s="6" t="str">
        <f>IF(AND(B127="60H",OR(AND(E127='club records'!$J$1,F127&lt;='club records'!$K$1),AND(E127='club records'!$J$2,F127&lt;='club records'!$K$2),AND(E127='club records'!$J$3,F127&lt;='club records'!$K$3),AND(E127='club records'!$J$4,F127&lt;='club records'!$K$4),AND(E127='club records'!$J$5,F127&lt;='club records'!$K$5))),"CR"," ")</f>
        <v xml:space="preserve"> </v>
      </c>
      <c r="AF127" s="7" t="str">
        <f>IF(AND(B127="4x200", OR(AND(E127='club records'!$N$6, F127&lt;='club records'!$O$6), AND(E127='club records'!$N$7, F127&lt;='club records'!$O$7), AND(E127='club records'!$N$8, F127&lt;='club records'!$O$8), AND(E127='club records'!$N$9, F127&lt;='club records'!$O$9), AND(E127='club records'!$N$10, F127&lt;='club records'!$O$10))), "CR", " ")</f>
        <v xml:space="preserve"> </v>
      </c>
      <c r="AG127" s="7" t="str">
        <f>IF(AND(B127="4x300", AND(E127='club records'!$N$11, F127&lt;='club records'!$O$11)), "CR", " ")</f>
        <v xml:space="preserve"> </v>
      </c>
      <c r="AH127" s="7" t="str">
        <f>IF(AND(B127="4x400", OR(AND(E127='club records'!$N$12, F127&lt;='club records'!$O$12), AND(E127='club records'!$N$13, F127&lt;='club records'!$O$13), AND(E127='club records'!$N$14, F127&lt;='club records'!$O$14), AND(E127='club records'!$N$15, F127&lt;='club records'!$O$15))), "CR", " ")</f>
        <v xml:space="preserve"> </v>
      </c>
      <c r="AI127" s="7" t="str">
        <f>IF(AND(B127="pentathlon", OR(AND(E127='club records'!$N$21, F127&gt;='club records'!$O$21), AND(E127='club records'!$N$22, F127&gt;='club records'!$O$22),AND(E127='club records'!$N$23, F127&gt;='club records'!$O$23),AND(E127='club records'!$N$24, F127&gt;='club records'!$O$24))), "CR", " ")</f>
        <v xml:space="preserve"> </v>
      </c>
      <c r="AJ127" s="7" t="str">
        <f>IF(AND(B127="heptathlon", OR(AND(E127='club records'!$N$26, F127&gt;='club records'!$O$26), AND(E127='club records'!$N$27, F127&gt;='club records'!$O$27))), "CR", " ")</f>
        <v xml:space="preserve"> </v>
      </c>
    </row>
    <row r="128" spans="1:36" ht="14.5" x14ac:dyDescent="0.35">
      <c r="A128" s="1" t="s">
        <v>19</v>
      </c>
      <c r="C128" s="1" t="s">
        <v>35</v>
      </c>
      <c r="D128" s="1" t="s">
        <v>0</v>
      </c>
      <c r="E128" s="11" t="s">
        <v>13</v>
      </c>
      <c r="J128" s="7" t="str">
        <f>IF(OR(K128="CR", L128="CR", M128="CR", N128="CR", O128="CR", P128="CR", Q128="CR", R128="CR", S128="CR", T128="CR",U128="CR", V128="CR", W128="CR", X128="CR", Y128="CR", Z128="CR", AA128="CR", AB128="CR", AC128="CR", AD128="CR", AE128="CR", AF128="CR", AG128="CR", AH128="CR", AI128="CR", AJ128="CR"), "***CLUB RECORD***", "")</f>
        <v/>
      </c>
      <c r="K128" s="7" t="str">
        <f>IF(AND(B128=60, OR(AND(E128='club records'!$B$6, F128&lt;='club records'!$C$6), AND(E128='club records'!$B$7, F128&lt;='club records'!$C$7), AND(E128='club records'!$B$8, F128&lt;='club records'!$C$8), AND(E128='club records'!$B$9, F128&lt;='club records'!$C$9), AND(E128='club records'!$B$10, F128&lt;='club records'!$C$10))), "CR", " ")</f>
        <v xml:space="preserve"> </v>
      </c>
      <c r="L128" s="7" t="str">
        <f>IF(AND(B128=200, OR(AND(E128='club records'!$B$11, F128&lt;='club records'!$C$11), AND(E128='club records'!$B$12, F128&lt;='club records'!$C$12), AND(E128='club records'!$B$13, F128&lt;='club records'!$C$13), AND(E128='club records'!$B$14, F128&lt;='club records'!$C$14), AND(E128='club records'!$B$15, F128&lt;='club records'!$C$15))), "CR", " ")</f>
        <v xml:space="preserve"> </v>
      </c>
      <c r="M128" s="7" t="str">
        <f>IF(AND(B128=300, OR(AND(E128='club records'!$B$5, F128&lt;='club records'!$C$5), AND(E128='club records'!$B$16, F128&lt;='club records'!$C$16), AND(E128='club records'!$B$17, F128&lt;='club records'!$C$17))), "CR", " ")</f>
        <v xml:space="preserve"> </v>
      </c>
      <c r="N128" s="7" t="str">
        <f>IF(AND(B128=400, OR(AND(E128='club records'!$B$18, F128&lt;='club records'!$C$18), AND(E128='club records'!$B$19, F128&lt;='club records'!$C$19), AND(E128='club records'!$B$20, F128&lt;='club records'!$C$20), AND(E128='club records'!$B$21, F128&lt;='club records'!$C$21))), "CR", " ")</f>
        <v xml:space="preserve"> </v>
      </c>
      <c r="O128" s="7" t="str">
        <f>IF(AND(B128=800, OR(AND(E128='club records'!$B$22, F128&lt;='club records'!$C$22), AND(E128='club records'!$B$23, F128&lt;='club records'!$C$23), AND(E128='club records'!$B$24, F128&lt;='club records'!$C$24), AND(E128='club records'!$B$25, F128&lt;='club records'!$C$25), AND(E128='club records'!$B$26, F128&lt;='club records'!$C$26))), "CR", " ")</f>
        <v xml:space="preserve"> </v>
      </c>
      <c r="P128" s="7" t="str">
        <f>IF(AND(B128=1000, OR(AND(E128='club records'!$B$27, F128&lt;='club records'!$C$27), AND(E128='club records'!$B$28, F128&lt;='club records'!$C$28))), "CR", " ")</f>
        <v xml:space="preserve"> </v>
      </c>
      <c r="Q128" s="7" t="str">
        <f>IF(AND(B128=1500, OR(AND(E128='club records'!$B$29, F128&lt;='club records'!$C$29), AND(E128='club records'!$B$30, F128&lt;='club records'!$C$30), AND(E128='club records'!$B$31, F128&lt;='club records'!$C$31), AND(E128='club records'!$B$32, F128&lt;='club records'!$C$32), AND(E128='club records'!$B$33, F128&lt;='club records'!$C$33))), "CR", " ")</f>
        <v xml:space="preserve"> </v>
      </c>
      <c r="R128" s="7" t="str">
        <f>IF(AND(B128="1600 (Mile)",OR(AND(E128='club records'!$B$34,F128&lt;='club records'!$C$34),AND(E128='club records'!$B$35,F128&lt;='club records'!$C$35),AND(E128='club records'!$B$36,F128&lt;='club records'!$C$36),AND(E128='club records'!$B$37,F128&lt;='club records'!$C$37))),"CR"," ")</f>
        <v xml:space="preserve"> </v>
      </c>
      <c r="S128" s="7" t="str">
        <f>IF(AND(B128=3000, OR(AND(E128='club records'!$B$38, F128&lt;='club records'!$C$38), AND(E128='club records'!$B$39, F128&lt;='club records'!$C$39), AND(E128='club records'!$B$40, F128&lt;='club records'!$C$40), AND(E128='club records'!$B$41, F128&lt;='club records'!$C$41))), "CR", " ")</f>
        <v xml:space="preserve"> </v>
      </c>
      <c r="T128" s="7" t="str">
        <f>IF(AND(B128=5000, OR(AND(E128='club records'!$B$42, F128&lt;='club records'!$C$42), AND(E128='club records'!$B$43, F128&lt;='club records'!$C$43))), "CR", " ")</f>
        <v xml:space="preserve"> </v>
      </c>
      <c r="U128" s="6" t="str">
        <f>IF(AND(B128=10000, OR(AND(E128='club records'!$B$44, F128&lt;='club records'!$C$44), AND(E128='club records'!$B$45, F128&lt;='club records'!$C$45))), "CR", " ")</f>
        <v xml:space="preserve"> </v>
      </c>
      <c r="V128" s="6" t="str">
        <f>IF(AND(B128="high jump", OR(AND(E128='club records'!$F$1, F128&gt;='club records'!$G$1), AND(E128='club records'!$F$2, F128&gt;='club records'!$G$2), AND(E128='club records'!$F$3, F128&gt;='club records'!$G$3), AND(E128='club records'!$F$4, F128&gt;='club records'!$G$4), AND(E128='club records'!$F$5, F128&gt;='club records'!$G$5))), "CR", " ")</f>
        <v xml:space="preserve"> </v>
      </c>
      <c r="W128" s="6" t="str">
        <f>IF(AND(B128="long jump", OR(AND(E128='club records'!$F$6, F128&gt;='club records'!$G$6), AND(E128='club records'!$F$7, F128&gt;='club records'!$G$7), AND(E128='club records'!$F$8, F128&gt;='club records'!$G$8), AND(E128='club records'!$F$9, F128&gt;='club records'!$G$9), AND(E128='club records'!$F$10, F128&gt;='club records'!$G$10))), "CR", " ")</f>
        <v xml:space="preserve"> </v>
      </c>
      <c r="X128" s="6" t="str">
        <f>IF(AND(B128="triple jump", OR(AND(E128='club records'!$F$11, F128&gt;='club records'!$G$11), AND(E128='club records'!$F$12, F128&gt;='club records'!$G$12), AND(E128='club records'!$F$13, F128&gt;='club records'!$G$13), AND(E128='club records'!$F$14, F128&gt;='club records'!$G$14), AND(E128='club records'!$F$15, F128&gt;='club records'!$G$15))), "CR", " ")</f>
        <v xml:space="preserve"> </v>
      </c>
      <c r="Y128" s="6" t="str">
        <f>IF(AND(B128="pole vault", OR(AND(E128='club records'!$F$16, F128&gt;='club records'!$G$16), AND(E128='club records'!$F$17, F128&gt;='club records'!$G$17), AND(E128='club records'!$F$18, F128&gt;='club records'!$G$18), AND(E128='club records'!$F$19, F128&gt;='club records'!$G$19), AND(E128='club records'!$F$20, F128&gt;='club records'!$G$20))), "CR", " ")</f>
        <v xml:space="preserve"> </v>
      </c>
      <c r="Z128" s="6" t="str">
        <f>IF(AND(B128="shot 3", E128='club records'!$F$36, F128&gt;='club records'!$G$36), "CR", " ")</f>
        <v xml:space="preserve"> </v>
      </c>
      <c r="AA128" s="6" t="str">
        <f>IF(AND(B128="shot 4", E128='club records'!$F$37, F128&gt;='club records'!$G$37), "CR", " ")</f>
        <v xml:space="preserve"> </v>
      </c>
      <c r="AB128" s="6" t="str">
        <f>IF(AND(B128="shot 5", E128='club records'!$F$38, F128&gt;='club records'!$G$38), "CR", " ")</f>
        <v xml:space="preserve"> </v>
      </c>
      <c r="AC128" s="6" t="str">
        <f>IF(AND(B128="shot 6", E128='club records'!$F$39, F128&gt;='club records'!$G$39), "CR", " ")</f>
        <v xml:space="preserve"> </v>
      </c>
      <c r="AD128" s="6" t="str">
        <f>IF(AND(B128="shot 7.26", E128='club records'!$F$40, F128&gt;='club records'!$G$40), "CR", " ")</f>
        <v xml:space="preserve"> </v>
      </c>
      <c r="AE128" s="6" t="str">
        <f>IF(AND(B128="60H",OR(AND(E128='club records'!$J$1,F128&lt;='club records'!$K$1),AND(E128='club records'!$J$2,F128&lt;='club records'!$K$2),AND(E128='club records'!$J$3,F128&lt;='club records'!$K$3),AND(E128='club records'!$J$4,F128&lt;='club records'!$K$4),AND(E128='club records'!$J$5,F128&lt;='club records'!$K$5))),"CR"," ")</f>
        <v xml:space="preserve"> </v>
      </c>
      <c r="AF128" s="7" t="str">
        <f>IF(AND(B128="4x200", OR(AND(E128='club records'!$N$6, F128&lt;='club records'!$O$6), AND(E128='club records'!$N$7, F128&lt;='club records'!$O$7), AND(E128='club records'!$N$8, F128&lt;='club records'!$O$8), AND(E128='club records'!$N$9, F128&lt;='club records'!$O$9), AND(E128='club records'!$N$10, F128&lt;='club records'!$O$10))), "CR", " ")</f>
        <v xml:space="preserve"> </v>
      </c>
      <c r="AG128" s="7" t="str">
        <f>IF(AND(B128="4x300", AND(E128='club records'!$N$11, F128&lt;='club records'!$O$11)), "CR", " ")</f>
        <v xml:space="preserve"> </v>
      </c>
      <c r="AH128" s="7" t="str">
        <f>IF(AND(B128="4x400", OR(AND(E128='club records'!$N$12, F128&lt;='club records'!$O$12), AND(E128='club records'!$N$13, F128&lt;='club records'!$O$13), AND(E128='club records'!$N$14, F128&lt;='club records'!$O$14), AND(E128='club records'!$N$15, F128&lt;='club records'!$O$15))), "CR", " ")</f>
        <v xml:space="preserve"> </v>
      </c>
      <c r="AI128" s="7" t="str">
        <f>IF(AND(B128="pentathlon", OR(AND(E128='club records'!$N$21, F128&gt;='club records'!$O$21), AND(E128='club records'!$N$22, F128&gt;='club records'!$O$22),AND(E128='club records'!$N$23, F128&gt;='club records'!$O$23),AND(E128='club records'!$N$24, F128&gt;='club records'!$O$24))), "CR", " ")</f>
        <v xml:space="preserve"> </v>
      </c>
      <c r="AJ128" s="7" t="str">
        <f>IF(AND(B128="heptathlon", OR(AND(E128='club records'!$N$26, F128&gt;='club records'!$O$26), AND(E128='club records'!$N$27, F128&gt;='club records'!$O$27))), "CR", " ")</f>
        <v xml:space="preserve"> </v>
      </c>
    </row>
    <row r="129" spans="1:16306" ht="14.5" x14ac:dyDescent="0.35">
      <c r="A129" s="1" t="str">
        <f>E129</f>
        <v>U15</v>
      </c>
      <c r="C129" s="1" t="s">
        <v>123</v>
      </c>
      <c r="D129" s="1" t="s">
        <v>0</v>
      </c>
      <c r="E129" s="11" t="s">
        <v>11</v>
      </c>
      <c r="G129" s="16"/>
      <c r="J129" s="7" t="str">
        <f>IF(OR(K129="CR", L129="CR", M129="CR", N129="CR", O129="CR", P129="CR", Q129="CR", R129="CR", S129="CR", T129="CR",U129="CR", V129="CR", W129="CR", X129="CR", Y129="CR", Z129="CR", AA129="CR", AB129="CR", AC129="CR", AD129="CR", AE129="CR", AF129="CR", AG129="CR", AH129="CR", AI129="CR", AJ129="CR"), "***CLUB RECORD***", "")</f>
        <v/>
      </c>
      <c r="K129" s="7" t="str">
        <f>IF(AND(B129=60, OR(AND(E129='club records'!$B$6, F129&lt;='club records'!$C$6), AND(E129='club records'!$B$7, F129&lt;='club records'!$C$7), AND(E129='club records'!$B$8, F129&lt;='club records'!$C$8), AND(E129='club records'!$B$9, F129&lt;='club records'!$C$9), AND(E129='club records'!$B$10, F129&lt;='club records'!$C$10))), "CR", " ")</f>
        <v xml:space="preserve"> </v>
      </c>
      <c r="L129" s="7" t="str">
        <f>IF(AND(B129=200, OR(AND(E129='club records'!$B$11, F129&lt;='club records'!$C$11), AND(E129='club records'!$B$12, F129&lt;='club records'!$C$12), AND(E129='club records'!$B$13, F129&lt;='club records'!$C$13), AND(E129='club records'!$B$14, F129&lt;='club records'!$C$14), AND(E129='club records'!$B$15, F129&lt;='club records'!$C$15))), "CR", " ")</f>
        <v xml:space="preserve"> </v>
      </c>
      <c r="M129" s="7" t="str">
        <f>IF(AND(B129=300, OR(AND(E129='club records'!$B$5, F129&lt;='club records'!$C$5), AND(E129='club records'!$B$16, F129&lt;='club records'!$C$16), AND(E129='club records'!$B$17, F129&lt;='club records'!$C$17))), "CR", " ")</f>
        <v xml:space="preserve"> </v>
      </c>
      <c r="N129" s="7" t="str">
        <f>IF(AND(B129=400, OR(AND(E129='club records'!$B$18, F129&lt;='club records'!$C$18), AND(E129='club records'!$B$19, F129&lt;='club records'!$C$19), AND(E129='club records'!$B$20, F129&lt;='club records'!$C$20), AND(E129='club records'!$B$21, F129&lt;='club records'!$C$21))), "CR", " ")</f>
        <v xml:space="preserve"> </v>
      </c>
      <c r="O129" s="7" t="str">
        <f>IF(AND(B129=800, OR(AND(E129='club records'!$B$22, F129&lt;='club records'!$C$22), AND(E129='club records'!$B$23, F129&lt;='club records'!$C$23), AND(E129='club records'!$B$24, F129&lt;='club records'!$C$24), AND(E129='club records'!$B$25, F129&lt;='club records'!$C$25), AND(E129='club records'!$B$26, F129&lt;='club records'!$C$26))), "CR", " ")</f>
        <v xml:space="preserve"> </v>
      </c>
      <c r="P129" s="7" t="str">
        <f>IF(AND(B129=1000, OR(AND(E129='club records'!$B$27, F129&lt;='club records'!$C$27), AND(E129='club records'!$B$28, F129&lt;='club records'!$C$28))), "CR", " ")</f>
        <v xml:space="preserve"> </v>
      </c>
      <c r="Q129" s="7" t="str">
        <f>IF(AND(B129=1500, OR(AND(E129='club records'!$B$29, F129&lt;='club records'!$C$29), AND(E129='club records'!$B$30, F129&lt;='club records'!$C$30), AND(E129='club records'!$B$31, F129&lt;='club records'!$C$31), AND(E129='club records'!$B$32, F129&lt;='club records'!$C$32), AND(E129='club records'!$B$33, F129&lt;='club records'!$C$33))), "CR", " ")</f>
        <v xml:space="preserve"> </v>
      </c>
      <c r="R129" s="7" t="str">
        <f>IF(AND(B129="1600 (Mile)",OR(AND(E129='club records'!$B$34,F129&lt;='club records'!$C$34),AND(E129='club records'!$B$35,F129&lt;='club records'!$C$35),AND(E129='club records'!$B$36,F129&lt;='club records'!$C$36),AND(E129='club records'!$B$37,F129&lt;='club records'!$C$37))),"CR"," ")</f>
        <v xml:space="preserve"> </v>
      </c>
      <c r="S129" s="7" t="str">
        <f>IF(AND(B129=3000, OR(AND(E129='club records'!$B$38, F129&lt;='club records'!$C$38), AND(E129='club records'!$B$39, F129&lt;='club records'!$C$39), AND(E129='club records'!$B$40, F129&lt;='club records'!$C$40), AND(E129='club records'!$B$41, F129&lt;='club records'!$C$41))), "CR", " ")</f>
        <v xml:space="preserve"> </v>
      </c>
      <c r="T129" s="7" t="str">
        <f>IF(AND(B129=5000, OR(AND(E129='club records'!$B$42, F129&lt;='club records'!$C$42), AND(E129='club records'!$B$43, F129&lt;='club records'!$C$43))), "CR", " ")</f>
        <v xml:space="preserve"> </v>
      </c>
      <c r="U129" s="6" t="str">
        <f>IF(AND(B129=10000, OR(AND(E129='club records'!$B$44, F129&lt;='club records'!$C$44), AND(E129='club records'!$B$45, F129&lt;='club records'!$C$45))), "CR", " ")</f>
        <v xml:space="preserve"> </v>
      </c>
      <c r="V129" s="6" t="str">
        <f>IF(AND(B129="high jump", OR(AND(E129='club records'!$F$1, F129&gt;='club records'!$G$1), AND(E129='club records'!$F$2, F129&gt;='club records'!$G$2), AND(E129='club records'!$F$3, F129&gt;='club records'!$G$3), AND(E129='club records'!$F$4, F129&gt;='club records'!$G$4), AND(E129='club records'!$F$5, F129&gt;='club records'!$G$5))), "CR", " ")</f>
        <v xml:space="preserve"> </v>
      </c>
      <c r="W129" s="6" t="str">
        <f>IF(AND(B129="long jump", OR(AND(E129='club records'!$F$6, F129&gt;='club records'!$G$6), AND(E129='club records'!$F$7, F129&gt;='club records'!$G$7), AND(E129='club records'!$F$8, F129&gt;='club records'!$G$8), AND(E129='club records'!$F$9, F129&gt;='club records'!$G$9), AND(E129='club records'!$F$10, F129&gt;='club records'!$G$10))), "CR", " ")</f>
        <v xml:space="preserve"> </v>
      </c>
      <c r="X129" s="6" t="str">
        <f>IF(AND(B129="triple jump", OR(AND(E129='club records'!$F$11, F129&gt;='club records'!$G$11), AND(E129='club records'!$F$12, F129&gt;='club records'!$G$12), AND(E129='club records'!$F$13, F129&gt;='club records'!$G$13), AND(E129='club records'!$F$14, F129&gt;='club records'!$G$14), AND(E129='club records'!$F$15, F129&gt;='club records'!$G$15))), "CR", " ")</f>
        <v xml:space="preserve"> </v>
      </c>
      <c r="Y129" s="6" t="str">
        <f>IF(AND(B129="pole vault", OR(AND(E129='club records'!$F$16, F129&gt;='club records'!$G$16), AND(E129='club records'!$F$17, F129&gt;='club records'!$G$17), AND(E129='club records'!$F$18, F129&gt;='club records'!$G$18), AND(E129='club records'!$F$19, F129&gt;='club records'!$G$19), AND(E129='club records'!$F$20, F129&gt;='club records'!$G$20))), "CR", " ")</f>
        <v xml:space="preserve"> </v>
      </c>
      <c r="Z129" s="6" t="str">
        <f>IF(AND(B129="shot 3", E129='club records'!$F$36, F129&gt;='club records'!$G$36), "CR", " ")</f>
        <v xml:space="preserve"> </v>
      </c>
      <c r="AA129" s="6" t="str">
        <f>IF(AND(B129="shot 4", E129='club records'!$F$37, F129&gt;='club records'!$G$37), "CR", " ")</f>
        <v xml:space="preserve"> </v>
      </c>
      <c r="AB129" s="6" t="str">
        <f>IF(AND(B129="shot 5", E129='club records'!$F$38, F129&gt;='club records'!$G$38), "CR", " ")</f>
        <v xml:space="preserve"> </v>
      </c>
      <c r="AC129" s="6" t="str">
        <f>IF(AND(B129="shot 6", E129='club records'!$F$39, F129&gt;='club records'!$G$39), "CR", " ")</f>
        <v xml:space="preserve"> </v>
      </c>
      <c r="AD129" s="6" t="str">
        <f>IF(AND(B129="shot 7.26", E129='club records'!$F$40, F129&gt;='club records'!$G$40), "CR", " ")</f>
        <v xml:space="preserve"> </v>
      </c>
      <c r="AE129" s="6" t="str">
        <f>IF(AND(B129="60H",OR(AND(E129='club records'!$J$1,F129&lt;='club records'!$K$1),AND(E129='club records'!$J$2,F129&lt;='club records'!$K$2),AND(E129='club records'!$J$3,F129&lt;='club records'!$K$3),AND(E129='club records'!$J$4,F129&lt;='club records'!$K$4),AND(E129='club records'!$J$5,F129&lt;='club records'!$K$5))),"CR"," ")</f>
        <v xml:space="preserve"> </v>
      </c>
      <c r="AF129" s="7" t="str">
        <f>IF(AND(B129="4x200", OR(AND(E129='club records'!$N$6, F129&lt;='club records'!$O$6), AND(E129='club records'!$N$7, F129&lt;='club records'!$O$7), AND(E129='club records'!$N$8, F129&lt;='club records'!$O$8), AND(E129='club records'!$N$9, F129&lt;='club records'!$O$9), AND(E129='club records'!$N$10, F129&lt;='club records'!$O$10))), "CR", " ")</f>
        <v xml:space="preserve"> </v>
      </c>
      <c r="AG129" s="7" t="str">
        <f>IF(AND(B129="4x300", AND(E129='club records'!$N$11, F129&lt;='club records'!$O$11)), "CR", " ")</f>
        <v xml:space="preserve"> </v>
      </c>
      <c r="AH129" s="7" t="str">
        <f>IF(AND(B129="4x400", OR(AND(E129='club records'!$N$12, F129&lt;='club records'!$O$12), AND(E129='club records'!$N$13, F129&lt;='club records'!$O$13), AND(E129='club records'!$N$14, F129&lt;='club records'!$O$14), AND(E129='club records'!$N$15, F129&lt;='club records'!$O$15))), "CR", " ")</f>
        <v xml:space="preserve"> </v>
      </c>
      <c r="AI129" s="7" t="str">
        <f>IF(AND(B129="pentathlon", OR(AND(E129='club records'!$N$21, F129&gt;='club records'!$O$21), AND(E129='club records'!$N$22, F129&gt;='club records'!$O$22),AND(E129='club records'!$N$23, F129&gt;='club records'!$O$23),AND(E129='club records'!$N$24, F129&gt;='club records'!$O$24))), "CR", " ")</f>
        <v xml:space="preserve"> </v>
      </c>
      <c r="AJ129" s="7" t="str">
        <f>IF(AND(B129="heptathlon", OR(AND(E129='club records'!$N$26, F129&gt;='club records'!$O$26), AND(E129='club records'!$N$27, F129&gt;='club records'!$O$27))), "CR", " ")</f>
        <v xml:space="preserve"> </v>
      </c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4"/>
      <c r="KT129" s="4"/>
      <c r="KU129" s="4"/>
      <c r="KV129" s="4"/>
      <c r="KW129" s="4"/>
      <c r="KX129" s="4"/>
      <c r="KY129" s="4"/>
      <c r="KZ129" s="4"/>
      <c r="LA129" s="4"/>
      <c r="LB129" s="4"/>
      <c r="LC129" s="4"/>
      <c r="LD129" s="4"/>
      <c r="LE129" s="4"/>
      <c r="LF129" s="4"/>
      <c r="LG129" s="4"/>
      <c r="LH129" s="4"/>
      <c r="LI129" s="4"/>
      <c r="LJ129" s="4"/>
      <c r="LK129" s="4"/>
      <c r="LL129" s="4"/>
      <c r="LM129" s="4"/>
      <c r="LN129" s="4"/>
      <c r="LO129" s="4"/>
      <c r="LP129" s="4"/>
      <c r="LQ129" s="4"/>
      <c r="LR129" s="4"/>
      <c r="LS129" s="4"/>
      <c r="LT129" s="4"/>
      <c r="LU129" s="4"/>
      <c r="LV129" s="4"/>
      <c r="LW129" s="4"/>
      <c r="LX129" s="4"/>
      <c r="LY129" s="4"/>
      <c r="LZ129" s="4"/>
      <c r="MA129" s="4"/>
      <c r="MB129" s="4"/>
      <c r="MC129" s="4"/>
      <c r="MD129" s="4"/>
      <c r="ME129" s="4"/>
      <c r="MF129" s="4"/>
      <c r="MG129" s="4"/>
      <c r="MH129" s="4"/>
      <c r="MI129" s="4"/>
      <c r="MJ129" s="4"/>
      <c r="MK129" s="4"/>
      <c r="ML129" s="4"/>
      <c r="MM129" s="4"/>
      <c r="MN129" s="4"/>
      <c r="MO129" s="4"/>
      <c r="MP129" s="4"/>
      <c r="MQ129" s="4"/>
      <c r="MR129" s="4"/>
      <c r="MS129" s="4"/>
      <c r="MT129" s="4"/>
      <c r="MU129" s="4"/>
      <c r="MV129" s="4"/>
      <c r="MW129" s="4"/>
      <c r="MX129" s="4"/>
      <c r="MY129" s="4"/>
      <c r="MZ129" s="4"/>
      <c r="NA129" s="4"/>
      <c r="NB129" s="4"/>
      <c r="NC129" s="4"/>
      <c r="ND129" s="4"/>
      <c r="NE129" s="4"/>
      <c r="NF129" s="4"/>
      <c r="NG129" s="4"/>
      <c r="NH129" s="4"/>
      <c r="NI129" s="4"/>
      <c r="NJ129" s="4"/>
      <c r="NK129" s="4"/>
      <c r="NL129" s="4"/>
      <c r="NM129" s="4"/>
      <c r="NN129" s="4"/>
      <c r="NO129" s="4"/>
      <c r="NP129" s="4"/>
      <c r="NQ129" s="4"/>
      <c r="NR129" s="4"/>
      <c r="NS129" s="4"/>
      <c r="NT129" s="4"/>
      <c r="NU129" s="4"/>
      <c r="NV129" s="4"/>
      <c r="NW129" s="4"/>
      <c r="NX129" s="4"/>
      <c r="NY129" s="4"/>
      <c r="NZ129" s="4"/>
      <c r="OA129" s="4"/>
      <c r="OB129" s="4"/>
      <c r="OC129" s="4"/>
      <c r="OD129" s="4"/>
      <c r="OE129" s="4"/>
      <c r="OF129" s="4"/>
      <c r="OG129" s="4"/>
      <c r="OH129" s="4"/>
      <c r="OI129" s="4"/>
      <c r="OJ129" s="4"/>
      <c r="OK129" s="4"/>
      <c r="OL129" s="4"/>
      <c r="OM129" s="4"/>
      <c r="ON129" s="4"/>
      <c r="OO129" s="4"/>
      <c r="OP129" s="4"/>
      <c r="OQ129" s="4"/>
      <c r="OR129" s="4"/>
      <c r="OS129" s="4"/>
      <c r="OT129" s="4"/>
      <c r="OU129" s="4"/>
      <c r="OV129" s="4"/>
      <c r="OW129" s="4"/>
      <c r="OX129" s="4"/>
      <c r="OY129" s="4"/>
      <c r="OZ129" s="4"/>
      <c r="PA129" s="4"/>
      <c r="PB129" s="4"/>
      <c r="PC129" s="4"/>
      <c r="PD129" s="4"/>
      <c r="PE129" s="4"/>
      <c r="PF129" s="4"/>
      <c r="PG129" s="4"/>
      <c r="PH129" s="4"/>
      <c r="PI129" s="4"/>
      <c r="PJ129" s="4"/>
      <c r="PK129" s="4"/>
      <c r="PL129" s="4"/>
      <c r="PM129" s="4"/>
      <c r="PN129" s="4"/>
      <c r="PO129" s="4"/>
      <c r="PP129" s="4"/>
      <c r="PQ129" s="4"/>
      <c r="PR129" s="4"/>
      <c r="PS129" s="4"/>
      <c r="PT129" s="4"/>
      <c r="PU129" s="4"/>
      <c r="PV129" s="4"/>
      <c r="PW129" s="4"/>
      <c r="PX129" s="4"/>
      <c r="PY129" s="4"/>
      <c r="PZ129" s="4"/>
      <c r="QA129" s="4"/>
      <c r="QB129" s="4"/>
      <c r="QC129" s="4"/>
      <c r="QD129" s="4"/>
      <c r="QE129" s="4"/>
      <c r="QF129" s="4"/>
      <c r="QG129" s="4"/>
      <c r="QH129" s="4"/>
      <c r="QI129" s="4"/>
      <c r="QJ129" s="4"/>
      <c r="QK129" s="4"/>
      <c r="QL129" s="4"/>
      <c r="QM129" s="4"/>
      <c r="QN129" s="4"/>
      <c r="QO129" s="4"/>
      <c r="QP129" s="4"/>
      <c r="QQ129" s="4"/>
      <c r="QR129" s="4"/>
      <c r="QS129" s="4"/>
      <c r="QT129" s="4"/>
      <c r="QU129" s="4"/>
      <c r="QV129" s="4"/>
      <c r="QW129" s="4"/>
      <c r="QX129" s="4"/>
      <c r="QY129" s="4"/>
      <c r="QZ129" s="4"/>
      <c r="RA129" s="4"/>
      <c r="RB129" s="4"/>
      <c r="RC129" s="4"/>
      <c r="RD129" s="4"/>
      <c r="RE129" s="4"/>
      <c r="RF129" s="4"/>
      <c r="RG129" s="4"/>
      <c r="RH129" s="4"/>
      <c r="RI129" s="4"/>
      <c r="RJ129" s="4"/>
      <c r="RK129" s="4"/>
      <c r="RL129" s="4"/>
      <c r="RM129" s="4"/>
      <c r="RN129" s="4"/>
      <c r="RO129" s="4"/>
      <c r="RP129" s="4"/>
      <c r="RQ129" s="4"/>
      <c r="RR129" s="4"/>
      <c r="RS129" s="4"/>
      <c r="RT129" s="4"/>
      <c r="RU129" s="4"/>
      <c r="RV129" s="4"/>
      <c r="RW129" s="4"/>
      <c r="RX129" s="4"/>
      <c r="RY129" s="4"/>
      <c r="RZ129" s="4"/>
      <c r="SA129" s="4"/>
      <c r="SB129" s="4"/>
      <c r="SC129" s="4"/>
      <c r="SD129" s="4"/>
      <c r="SE129" s="4"/>
      <c r="SF129" s="4"/>
      <c r="SG129" s="4"/>
      <c r="SH129" s="4"/>
      <c r="SI129" s="4"/>
      <c r="SJ129" s="4"/>
      <c r="SK129" s="4"/>
      <c r="SL129" s="4"/>
      <c r="SM129" s="4"/>
      <c r="SN129" s="4"/>
      <c r="SO129" s="4"/>
      <c r="SP129" s="4"/>
      <c r="SQ129" s="4"/>
      <c r="SR129" s="4"/>
      <c r="SS129" s="4"/>
      <c r="ST129" s="4"/>
      <c r="SU129" s="4"/>
      <c r="SV129" s="4"/>
      <c r="SW129" s="4"/>
      <c r="SX129" s="4"/>
      <c r="SY129" s="4"/>
      <c r="SZ129" s="4"/>
      <c r="TA129" s="4"/>
      <c r="TB129" s="4"/>
      <c r="TC129" s="4"/>
      <c r="TD129" s="4"/>
      <c r="TE129" s="4"/>
      <c r="TF129" s="4"/>
      <c r="TG129" s="4"/>
      <c r="TH129" s="4"/>
      <c r="TI129" s="4"/>
      <c r="TJ129" s="4"/>
      <c r="TK129" s="4"/>
      <c r="TL129" s="4"/>
      <c r="TM129" s="4"/>
      <c r="TN129" s="4"/>
      <c r="TO129" s="4"/>
      <c r="TP129" s="4"/>
      <c r="TQ129" s="4"/>
      <c r="TR129" s="4"/>
      <c r="TS129" s="4"/>
      <c r="TT129" s="4"/>
      <c r="TU129" s="4"/>
      <c r="TV129" s="4"/>
      <c r="TW129" s="4"/>
      <c r="TX129" s="4"/>
      <c r="TY129" s="4"/>
      <c r="TZ129" s="4"/>
      <c r="UA129" s="4"/>
      <c r="UB129" s="4"/>
      <c r="UC129" s="4"/>
      <c r="UD129" s="4"/>
      <c r="UE129" s="4"/>
      <c r="UF129" s="4"/>
      <c r="UG129" s="4"/>
      <c r="UH129" s="4"/>
      <c r="UI129" s="4"/>
      <c r="UJ129" s="4"/>
      <c r="UK129" s="4"/>
      <c r="UL129" s="4"/>
      <c r="UM129" s="4"/>
      <c r="UN129" s="4"/>
      <c r="UO129" s="4"/>
      <c r="UP129" s="4"/>
      <c r="UQ129" s="4"/>
      <c r="UR129" s="4"/>
      <c r="US129" s="4"/>
      <c r="UT129" s="4"/>
      <c r="UU129" s="4"/>
      <c r="UV129" s="4"/>
      <c r="UW129" s="4"/>
      <c r="UX129" s="4"/>
      <c r="UY129" s="4"/>
      <c r="UZ129" s="4"/>
      <c r="VA129" s="4"/>
      <c r="VB129" s="4"/>
      <c r="VC129" s="4"/>
      <c r="VD129" s="4"/>
      <c r="VE129" s="4"/>
      <c r="VF129" s="4"/>
      <c r="VG129" s="4"/>
      <c r="VH129" s="4"/>
      <c r="VI129" s="4"/>
      <c r="VJ129" s="4"/>
      <c r="VK129" s="4"/>
      <c r="VL129" s="4"/>
      <c r="VM129" s="4"/>
      <c r="VN129" s="4"/>
      <c r="VO129" s="4"/>
      <c r="VP129" s="4"/>
      <c r="VQ129" s="4"/>
      <c r="VR129" s="4"/>
      <c r="VS129" s="4"/>
      <c r="VT129" s="4"/>
      <c r="VU129" s="4"/>
      <c r="VV129" s="4"/>
      <c r="VW129" s="4"/>
      <c r="VX129" s="4"/>
      <c r="VY129" s="4"/>
      <c r="VZ129" s="4"/>
      <c r="WA129" s="4"/>
      <c r="WB129" s="4"/>
      <c r="WC129" s="4"/>
      <c r="WD129" s="4"/>
      <c r="WE129" s="4"/>
      <c r="WF129" s="4"/>
      <c r="WG129" s="4"/>
      <c r="WH129" s="4"/>
      <c r="WI129" s="4"/>
      <c r="WJ129" s="4"/>
      <c r="WK129" s="4"/>
      <c r="WL129" s="4"/>
      <c r="WM129" s="4"/>
      <c r="WN129" s="4"/>
      <c r="WO129" s="4"/>
      <c r="WP129" s="4"/>
      <c r="WQ129" s="4"/>
      <c r="WR129" s="4"/>
      <c r="WS129" s="4"/>
      <c r="WT129" s="4"/>
      <c r="WU129" s="4"/>
      <c r="WV129" s="4"/>
      <c r="WW129" s="4"/>
      <c r="WX129" s="4"/>
      <c r="WY129" s="4"/>
      <c r="WZ129" s="4"/>
      <c r="XA129" s="4"/>
      <c r="XB129" s="4"/>
      <c r="XC129" s="4"/>
      <c r="XD129" s="4"/>
      <c r="XE129" s="4"/>
      <c r="XF129" s="4"/>
      <c r="XG129" s="4"/>
      <c r="XH129" s="4"/>
      <c r="XI129" s="4"/>
      <c r="XJ129" s="4"/>
      <c r="XK129" s="4"/>
      <c r="XL129" s="4"/>
      <c r="XM129" s="4"/>
      <c r="XN129" s="4"/>
      <c r="XO129" s="4"/>
      <c r="XP129" s="4"/>
      <c r="XQ129" s="4"/>
      <c r="XR129" s="4"/>
      <c r="XS129" s="4"/>
      <c r="XT129" s="4"/>
      <c r="XU129" s="4"/>
      <c r="XV129" s="4"/>
      <c r="XW129" s="4"/>
      <c r="XX129" s="4"/>
      <c r="XY129" s="4"/>
      <c r="XZ129" s="4"/>
      <c r="YA129" s="4"/>
      <c r="YB129" s="4"/>
      <c r="YC129" s="4"/>
      <c r="YD129" s="4"/>
      <c r="YE129" s="4"/>
      <c r="YF129" s="4"/>
      <c r="YG129" s="4"/>
      <c r="YH129" s="4"/>
      <c r="YI129" s="4"/>
      <c r="YJ129" s="4"/>
      <c r="YK129" s="4"/>
      <c r="YL129" s="4"/>
      <c r="YM129" s="4"/>
      <c r="YN129" s="4"/>
      <c r="YO129" s="4"/>
      <c r="YP129" s="4"/>
      <c r="YQ129" s="4"/>
      <c r="YR129" s="4"/>
      <c r="YS129" s="4"/>
      <c r="YT129" s="4"/>
      <c r="YU129" s="4"/>
      <c r="YV129" s="4"/>
      <c r="YW129" s="4"/>
      <c r="YX129" s="4"/>
      <c r="YY129" s="4"/>
      <c r="YZ129" s="4"/>
      <c r="ZA129" s="4"/>
      <c r="ZB129" s="4"/>
      <c r="ZC129" s="4"/>
      <c r="ZD129" s="4"/>
      <c r="ZE129" s="4"/>
      <c r="ZF129" s="4"/>
      <c r="ZG129" s="4"/>
      <c r="ZH129" s="4"/>
      <c r="ZI129" s="4"/>
      <c r="ZJ129" s="4"/>
      <c r="ZK129" s="4"/>
      <c r="ZL129" s="4"/>
      <c r="ZM129" s="4"/>
      <c r="ZN129" s="4"/>
      <c r="ZO129" s="4"/>
      <c r="ZP129" s="4"/>
      <c r="ZQ129" s="4"/>
      <c r="ZR129" s="4"/>
      <c r="ZS129" s="4"/>
      <c r="ZT129" s="4"/>
      <c r="ZU129" s="4"/>
      <c r="ZV129" s="4"/>
      <c r="ZW129" s="4"/>
      <c r="ZX129" s="4"/>
      <c r="ZY129" s="4"/>
      <c r="ZZ129" s="4"/>
      <c r="AAA129" s="4"/>
      <c r="AAB129" s="4"/>
      <c r="AAC129" s="4"/>
      <c r="AAD129" s="4"/>
      <c r="AAE129" s="4"/>
      <c r="AAF129" s="4"/>
      <c r="AAG129" s="4"/>
      <c r="AAH129" s="4"/>
      <c r="AAI129" s="4"/>
      <c r="AAJ129" s="4"/>
      <c r="AAK129" s="4"/>
      <c r="AAL129" s="4"/>
      <c r="AAM129" s="4"/>
      <c r="AAN129" s="4"/>
      <c r="AAO129" s="4"/>
      <c r="AAP129" s="4"/>
      <c r="AAQ129" s="4"/>
      <c r="AAR129" s="4"/>
      <c r="AAS129" s="4"/>
      <c r="AAT129" s="4"/>
      <c r="AAU129" s="4"/>
      <c r="AAV129" s="4"/>
      <c r="AAW129" s="4"/>
      <c r="AAX129" s="4"/>
      <c r="AAY129" s="4"/>
      <c r="AAZ129" s="4"/>
      <c r="ABA129" s="4"/>
      <c r="ABB129" s="4"/>
      <c r="ABC129" s="4"/>
      <c r="ABD129" s="4"/>
      <c r="ABE129" s="4"/>
      <c r="ABF129" s="4"/>
      <c r="ABG129" s="4"/>
      <c r="ABH129" s="4"/>
      <c r="ABI129" s="4"/>
      <c r="ABJ129" s="4"/>
      <c r="ABK129" s="4"/>
      <c r="ABL129" s="4"/>
      <c r="ABM129" s="4"/>
      <c r="ABN129" s="4"/>
      <c r="ABO129" s="4"/>
      <c r="ABP129" s="4"/>
      <c r="ABQ129" s="4"/>
      <c r="ABR129" s="4"/>
      <c r="ABS129" s="4"/>
      <c r="ABT129" s="4"/>
      <c r="ABU129" s="4"/>
      <c r="ABV129" s="4"/>
      <c r="ABW129" s="4"/>
      <c r="ABX129" s="4"/>
      <c r="ABY129" s="4"/>
      <c r="ABZ129" s="4"/>
      <c r="ACA129" s="4"/>
      <c r="ACB129" s="4"/>
      <c r="ACC129" s="4"/>
      <c r="ACD129" s="4"/>
      <c r="ACE129" s="4"/>
      <c r="ACF129" s="4"/>
      <c r="ACG129" s="4"/>
      <c r="ACH129" s="4"/>
      <c r="ACI129" s="4"/>
      <c r="ACJ129" s="4"/>
      <c r="ACK129" s="4"/>
      <c r="ACL129" s="4"/>
      <c r="ACM129" s="4"/>
      <c r="ACN129" s="4"/>
      <c r="ACO129" s="4"/>
      <c r="ACP129" s="4"/>
      <c r="ACQ129" s="4"/>
      <c r="ACR129" s="4"/>
      <c r="ACS129" s="4"/>
      <c r="ACT129" s="4"/>
      <c r="ACU129" s="4"/>
      <c r="ACV129" s="4"/>
      <c r="ACW129" s="4"/>
      <c r="ACX129" s="4"/>
      <c r="ACY129" s="4"/>
      <c r="ACZ129" s="4"/>
      <c r="ADA129" s="4"/>
      <c r="ADB129" s="4"/>
      <c r="ADC129" s="4"/>
      <c r="ADD129" s="4"/>
      <c r="ADE129" s="4"/>
      <c r="ADF129" s="4"/>
      <c r="ADG129" s="4"/>
      <c r="ADH129" s="4"/>
      <c r="ADI129" s="4"/>
      <c r="ADJ129" s="4"/>
      <c r="ADK129" s="4"/>
      <c r="ADL129" s="4"/>
      <c r="ADM129" s="4"/>
      <c r="ADN129" s="4"/>
      <c r="ADO129" s="4"/>
      <c r="ADP129" s="4"/>
      <c r="ADQ129" s="4"/>
      <c r="ADR129" s="4"/>
      <c r="ADS129" s="4"/>
      <c r="ADT129" s="4"/>
      <c r="ADU129" s="4"/>
      <c r="ADV129" s="4"/>
      <c r="ADW129" s="4"/>
      <c r="ADX129" s="4"/>
      <c r="ADY129" s="4"/>
      <c r="ADZ129" s="4"/>
      <c r="AEA129" s="4"/>
      <c r="AEB129" s="4"/>
      <c r="AEC129" s="4"/>
      <c r="AED129" s="4"/>
      <c r="AEE129" s="4"/>
      <c r="AEF129" s="4"/>
      <c r="AEG129" s="4"/>
      <c r="AEH129" s="4"/>
      <c r="AEI129" s="4"/>
      <c r="AEJ129" s="4"/>
      <c r="AEK129" s="4"/>
      <c r="AEL129" s="4"/>
      <c r="AEM129" s="4"/>
      <c r="AEN129" s="4"/>
      <c r="AEO129" s="4"/>
      <c r="AEP129" s="4"/>
      <c r="AEQ129" s="4"/>
      <c r="AER129" s="4"/>
      <c r="AES129" s="4"/>
      <c r="AET129" s="4"/>
      <c r="AEU129" s="4"/>
      <c r="AEV129" s="4"/>
      <c r="AEW129" s="4"/>
      <c r="AEX129" s="4"/>
      <c r="AEY129" s="4"/>
      <c r="AEZ129" s="4"/>
      <c r="AFA129" s="4"/>
      <c r="AFB129" s="4"/>
      <c r="AFC129" s="4"/>
      <c r="AFD129" s="4"/>
      <c r="AFE129" s="4"/>
      <c r="AFF129" s="4"/>
      <c r="AFG129" s="4"/>
      <c r="AFH129" s="4"/>
      <c r="AFI129" s="4"/>
      <c r="AFJ129" s="4"/>
      <c r="AFK129" s="4"/>
      <c r="AFL129" s="4"/>
      <c r="AFM129" s="4"/>
      <c r="AFN129" s="4"/>
      <c r="AFO129" s="4"/>
      <c r="AFP129" s="4"/>
      <c r="AFQ129" s="4"/>
      <c r="AFR129" s="4"/>
      <c r="AFS129" s="4"/>
      <c r="AFT129" s="4"/>
      <c r="AFU129" s="4"/>
      <c r="AFV129" s="4"/>
      <c r="AFW129" s="4"/>
      <c r="AFX129" s="4"/>
      <c r="AFY129" s="4"/>
      <c r="AFZ129" s="4"/>
      <c r="AGA129" s="4"/>
      <c r="AGB129" s="4"/>
      <c r="AGC129" s="4"/>
      <c r="AGD129" s="4"/>
      <c r="AGE129" s="4"/>
      <c r="AGF129" s="4"/>
      <c r="AGG129" s="4"/>
      <c r="AGH129" s="4"/>
      <c r="AGI129" s="4"/>
      <c r="AGJ129" s="4"/>
      <c r="AGK129" s="4"/>
      <c r="AGL129" s="4"/>
      <c r="AGM129" s="4"/>
      <c r="AGN129" s="4"/>
      <c r="AGO129" s="4"/>
      <c r="AGP129" s="4"/>
      <c r="AGQ129" s="4"/>
      <c r="AGR129" s="4"/>
      <c r="AGS129" s="4"/>
      <c r="AGT129" s="4"/>
      <c r="AGU129" s="4"/>
      <c r="AGV129" s="4"/>
      <c r="AGW129" s="4"/>
      <c r="AGX129" s="4"/>
      <c r="AGY129" s="4"/>
      <c r="AGZ129" s="4"/>
      <c r="AHA129" s="4"/>
      <c r="AHB129" s="4"/>
      <c r="AHC129" s="4"/>
      <c r="AHD129" s="4"/>
      <c r="AHE129" s="4"/>
      <c r="AHF129" s="4"/>
      <c r="AHG129" s="4"/>
      <c r="AHH129" s="4"/>
      <c r="AHI129" s="4"/>
      <c r="AHJ129" s="4"/>
      <c r="AHK129" s="4"/>
      <c r="AHL129" s="4"/>
      <c r="AHM129" s="4"/>
      <c r="AHN129" s="4"/>
      <c r="AHO129" s="4"/>
      <c r="AHP129" s="4"/>
      <c r="AHQ129" s="4"/>
      <c r="AHR129" s="4"/>
      <c r="AHS129" s="4"/>
      <c r="AHT129" s="4"/>
      <c r="AHU129" s="4"/>
      <c r="AHV129" s="4"/>
      <c r="AHW129" s="4"/>
      <c r="AHX129" s="4"/>
      <c r="AHY129" s="4"/>
      <c r="AHZ129" s="4"/>
      <c r="AIA129" s="4"/>
      <c r="AIB129" s="4"/>
      <c r="AIC129" s="4"/>
      <c r="AID129" s="4"/>
      <c r="AIE129" s="4"/>
      <c r="AIF129" s="4"/>
      <c r="AIG129" s="4"/>
      <c r="AIH129" s="4"/>
      <c r="AII129" s="4"/>
      <c r="AIJ129" s="4"/>
      <c r="AIK129" s="4"/>
      <c r="AIL129" s="4"/>
      <c r="AIM129" s="4"/>
      <c r="AIN129" s="4"/>
      <c r="AIO129" s="4"/>
      <c r="AIP129" s="4"/>
      <c r="AIQ129" s="4"/>
      <c r="AIR129" s="4"/>
      <c r="AIS129" s="4"/>
      <c r="AIT129" s="4"/>
      <c r="AIU129" s="4"/>
      <c r="AIV129" s="4"/>
      <c r="AIW129" s="4"/>
      <c r="AIX129" s="4"/>
      <c r="AIY129" s="4"/>
      <c r="AIZ129" s="4"/>
      <c r="AJA129" s="4"/>
      <c r="AJB129" s="4"/>
      <c r="AJC129" s="4"/>
      <c r="AJD129" s="4"/>
      <c r="AJE129" s="4"/>
      <c r="AJF129" s="4"/>
      <c r="AJG129" s="4"/>
      <c r="AJH129" s="4"/>
      <c r="AJI129" s="4"/>
      <c r="AJJ129" s="4"/>
      <c r="AJK129" s="4"/>
      <c r="AJL129" s="4"/>
      <c r="AJM129" s="4"/>
      <c r="AJN129" s="4"/>
      <c r="AJO129" s="4"/>
      <c r="AJP129" s="4"/>
      <c r="AJQ129" s="4"/>
      <c r="AJR129" s="4"/>
      <c r="AJS129" s="4"/>
      <c r="AJT129" s="4"/>
      <c r="AJU129" s="4"/>
      <c r="AJV129" s="4"/>
      <c r="AJW129" s="4"/>
      <c r="AJX129" s="4"/>
      <c r="AJY129" s="4"/>
      <c r="AJZ129" s="4"/>
      <c r="AKA129" s="4"/>
      <c r="AKB129" s="4"/>
      <c r="AKC129" s="4"/>
      <c r="AKD129" s="4"/>
      <c r="AKE129" s="4"/>
      <c r="AKF129" s="4"/>
      <c r="AKG129" s="4"/>
      <c r="AKH129" s="4"/>
      <c r="AKI129" s="4"/>
      <c r="AKJ129" s="4"/>
      <c r="AKK129" s="4"/>
      <c r="AKL129" s="4"/>
      <c r="AKM129" s="4"/>
      <c r="AKN129" s="4"/>
      <c r="AKO129" s="4"/>
      <c r="AKP129" s="4"/>
      <c r="AKQ129" s="4"/>
      <c r="AKR129" s="4"/>
      <c r="AKS129" s="4"/>
      <c r="AKT129" s="4"/>
      <c r="AKU129" s="4"/>
      <c r="AKV129" s="4"/>
      <c r="AKW129" s="4"/>
      <c r="AKX129" s="4"/>
      <c r="AKY129" s="4"/>
      <c r="AKZ129" s="4"/>
      <c r="ALA129" s="4"/>
      <c r="ALB129" s="4"/>
      <c r="ALC129" s="4"/>
      <c r="ALD129" s="4"/>
      <c r="ALE129" s="4"/>
      <c r="ALF129" s="4"/>
      <c r="ALG129" s="4"/>
      <c r="ALH129" s="4"/>
      <c r="ALI129" s="4"/>
      <c r="ALJ129" s="4"/>
      <c r="ALK129" s="4"/>
      <c r="ALL129" s="4"/>
      <c r="ALM129" s="4"/>
      <c r="ALN129" s="4"/>
      <c r="ALO129" s="4"/>
      <c r="ALP129" s="4"/>
      <c r="ALQ129" s="4"/>
      <c r="ALR129" s="4"/>
      <c r="ALS129" s="4"/>
      <c r="ALT129" s="4"/>
      <c r="ALU129" s="4"/>
      <c r="ALV129" s="4"/>
      <c r="ALW129" s="4"/>
      <c r="ALX129" s="4"/>
      <c r="ALY129" s="4"/>
      <c r="ALZ129" s="4"/>
      <c r="AMA129" s="4"/>
      <c r="AMB129" s="4"/>
      <c r="AMC129" s="4"/>
      <c r="AMD129" s="4"/>
      <c r="AME129" s="4"/>
      <c r="AMF129" s="4"/>
      <c r="AMG129" s="4"/>
      <c r="AMH129" s="4"/>
      <c r="AMI129" s="4"/>
      <c r="AMJ129" s="4"/>
      <c r="AMK129" s="4"/>
      <c r="AML129" s="4"/>
      <c r="AMM129" s="4"/>
      <c r="AMN129" s="4"/>
      <c r="AMO129" s="4"/>
      <c r="AMP129" s="4"/>
      <c r="AMQ129" s="4"/>
      <c r="AMR129" s="4"/>
      <c r="AMS129" s="4"/>
      <c r="AMT129" s="4"/>
      <c r="AMU129" s="4"/>
      <c r="AMV129" s="4"/>
      <c r="AMW129" s="4"/>
      <c r="AMX129" s="4"/>
      <c r="AMY129" s="4"/>
      <c r="AMZ129" s="4"/>
      <c r="ANA129" s="4"/>
      <c r="ANB129" s="4"/>
      <c r="ANC129" s="4"/>
      <c r="AND129" s="4"/>
      <c r="ANE129" s="4"/>
      <c r="ANF129" s="4"/>
      <c r="ANG129" s="4"/>
      <c r="ANH129" s="4"/>
      <c r="ANI129" s="4"/>
      <c r="ANJ129" s="4"/>
      <c r="ANK129" s="4"/>
      <c r="ANL129" s="4"/>
      <c r="ANM129" s="4"/>
      <c r="ANN129" s="4"/>
      <c r="ANO129" s="4"/>
      <c r="ANP129" s="4"/>
      <c r="ANQ129" s="4"/>
      <c r="ANR129" s="4"/>
      <c r="ANS129" s="4"/>
      <c r="ANT129" s="4"/>
      <c r="ANU129" s="4"/>
      <c r="ANV129" s="4"/>
      <c r="ANW129" s="4"/>
      <c r="ANX129" s="4"/>
      <c r="ANY129" s="4"/>
      <c r="ANZ129" s="4"/>
      <c r="AOA129" s="4"/>
      <c r="AOB129" s="4"/>
      <c r="AOC129" s="4"/>
      <c r="AOD129" s="4"/>
      <c r="AOE129" s="4"/>
      <c r="AOF129" s="4"/>
      <c r="AOG129" s="4"/>
      <c r="AOH129" s="4"/>
      <c r="AOI129" s="4"/>
      <c r="AOJ129" s="4"/>
      <c r="AOK129" s="4"/>
      <c r="AOL129" s="4"/>
      <c r="AOM129" s="4"/>
      <c r="AON129" s="4"/>
      <c r="AOO129" s="4"/>
      <c r="AOP129" s="4"/>
      <c r="AOQ129" s="4"/>
      <c r="AOR129" s="4"/>
      <c r="AOS129" s="4"/>
      <c r="AOT129" s="4"/>
      <c r="AOU129" s="4"/>
      <c r="AOV129" s="4"/>
      <c r="AOW129" s="4"/>
      <c r="AOX129" s="4"/>
      <c r="AOY129" s="4"/>
      <c r="AOZ129" s="4"/>
      <c r="APA129" s="4"/>
      <c r="APB129" s="4"/>
      <c r="APC129" s="4"/>
      <c r="APD129" s="4"/>
      <c r="APE129" s="4"/>
      <c r="APF129" s="4"/>
      <c r="APG129" s="4"/>
      <c r="APH129" s="4"/>
      <c r="API129" s="4"/>
      <c r="APJ129" s="4"/>
      <c r="APK129" s="4"/>
      <c r="APL129" s="4"/>
      <c r="APM129" s="4"/>
      <c r="APN129" s="4"/>
      <c r="APO129" s="4"/>
      <c r="APP129" s="4"/>
      <c r="APQ129" s="4"/>
      <c r="APR129" s="4"/>
      <c r="APS129" s="4"/>
      <c r="APT129" s="4"/>
      <c r="APU129" s="4"/>
      <c r="APV129" s="4"/>
      <c r="APW129" s="4"/>
      <c r="APX129" s="4"/>
      <c r="APY129" s="4"/>
      <c r="APZ129" s="4"/>
      <c r="AQA129" s="4"/>
      <c r="AQB129" s="4"/>
      <c r="AQC129" s="4"/>
      <c r="AQD129" s="4"/>
      <c r="AQE129" s="4"/>
      <c r="AQF129" s="4"/>
      <c r="AQG129" s="4"/>
      <c r="AQH129" s="4"/>
      <c r="AQI129" s="4"/>
      <c r="AQJ129" s="4"/>
      <c r="AQK129" s="4"/>
      <c r="AQL129" s="4"/>
      <c r="AQM129" s="4"/>
      <c r="AQN129" s="4"/>
      <c r="AQO129" s="4"/>
      <c r="AQP129" s="4"/>
      <c r="AQQ129" s="4"/>
      <c r="AQR129" s="4"/>
      <c r="AQS129" s="4"/>
      <c r="AQT129" s="4"/>
      <c r="AQU129" s="4"/>
      <c r="AQV129" s="4"/>
      <c r="AQW129" s="4"/>
      <c r="AQX129" s="4"/>
      <c r="AQY129" s="4"/>
      <c r="AQZ129" s="4"/>
      <c r="ARA129" s="4"/>
      <c r="ARB129" s="4"/>
      <c r="ARC129" s="4"/>
      <c r="ARD129" s="4"/>
      <c r="ARE129" s="4"/>
      <c r="ARF129" s="4"/>
      <c r="ARG129" s="4"/>
      <c r="ARH129" s="4"/>
      <c r="ARI129" s="4"/>
      <c r="ARJ129" s="4"/>
      <c r="ARK129" s="4"/>
      <c r="ARL129" s="4"/>
      <c r="ARM129" s="4"/>
      <c r="ARN129" s="4"/>
      <c r="ARO129" s="4"/>
      <c r="ARP129" s="4"/>
      <c r="ARQ129" s="4"/>
      <c r="ARR129" s="4"/>
      <c r="ARS129" s="4"/>
      <c r="ART129" s="4"/>
      <c r="ARU129" s="4"/>
      <c r="ARV129" s="4"/>
      <c r="ARW129" s="4"/>
      <c r="ARX129" s="4"/>
      <c r="ARY129" s="4"/>
      <c r="ARZ129" s="4"/>
      <c r="ASA129" s="4"/>
      <c r="ASB129" s="4"/>
      <c r="ASC129" s="4"/>
      <c r="ASD129" s="4"/>
      <c r="ASE129" s="4"/>
      <c r="ASF129" s="4"/>
      <c r="ASG129" s="4"/>
      <c r="ASH129" s="4"/>
      <c r="ASI129" s="4"/>
      <c r="ASJ129" s="4"/>
      <c r="ASK129" s="4"/>
      <c r="ASL129" s="4"/>
      <c r="ASM129" s="4"/>
      <c r="ASN129" s="4"/>
      <c r="ASO129" s="4"/>
      <c r="ASP129" s="4"/>
      <c r="ASQ129" s="4"/>
      <c r="ASR129" s="4"/>
      <c r="ASS129" s="4"/>
      <c r="AST129" s="4"/>
      <c r="ASU129" s="4"/>
      <c r="ASV129" s="4"/>
      <c r="ASW129" s="4"/>
      <c r="ASX129" s="4"/>
      <c r="ASY129" s="4"/>
      <c r="ASZ129" s="4"/>
      <c r="ATA129" s="4"/>
      <c r="ATB129" s="4"/>
      <c r="ATC129" s="4"/>
      <c r="ATD129" s="4"/>
      <c r="ATE129" s="4"/>
      <c r="ATF129" s="4"/>
      <c r="ATG129" s="4"/>
      <c r="ATH129" s="4"/>
      <c r="ATI129" s="4"/>
      <c r="ATJ129" s="4"/>
      <c r="ATK129" s="4"/>
      <c r="ATL129" s="4"/>
      <c r="ATM129" s="4"/>
      <c r="ATN129" s="4"/>
      <c r="ATO129" s="4"/>
      <c r="ATP129" s="4"/>
      <c r="ATQ129" s="4"/>
      <c r="ATR129" s="4"/>
      <c r="ATS129" s="4"/>
      <c r="ATT129" s="4"/>
      <c r="ATU129" s="4"/>
      <c r="ATV129" s="4"/>
      <c r="ATW129" s="4"/>
      <c r="ATX129" s="4"/>
      <c r="ATY129" s="4"/>
      <c r="ATZ129" s="4"/>
      <c r="AUA129" s="4"/>
      <c r="AUB129" s="4"/>
      <c r="AUC129" s="4"/>
      <c r="AUD129" s="4"/>
      <c r="AUE129" s="4"/>
      <c r="AUF129" s="4"/>
      <c r="AUG129" s="4"/>
      <c r="AUH129" s="4"/>
      <c r="AUI129" s="4"/>
      <c r="AUJ129" s="4"/>
      <c r="AUK129" s="4"/>
      <c r="AUL129" s="4"/>
      <c r="AUM129" s="4"/>
      <c r="AUN129" s="4"/>
      <c r="AUO129" s="4"/>
      <c r="AUP129" s="4"/>
      <c r="AUQ129" s="4"/>
      <c r="AUR129" s="4"/>
      <c r="AUS129" s="4"/>
      <c r="AUT129" s="4"/>
      <c r="AUU129" s="4"/>
      <c r="AUV129" s="4"/>
      <c r="AUW129" s="4"/>
      <c r="AUX129" s="4"/>
      <c r="AUY129" s="4"/>
      <c r="AUZ129" s="4"/>
      <c r="AVA129" s="4"/>
      <c r="AVB129" s="4"/>
      <c r="AVC129" s="4"/>
      <c r="AVD129" s="4"/>
      <c r="AVE129" s="4"/>
      <c r="AVF129" s="4"/>
      <c r="AVG129" s="4"/>
      <c r="AVH129" s="4"/>
      <c r="AVI129" s="4"/>
      <c r="AVJ129" s="4"/>
      <c r="AVK129" s="4"/>
      <c r="AVL129" s="4"/>
      <c r="AVM129" s="4"/>
      <c r="AVN129" s="4"/>
      <c r="AVO129" s="4"/>
      <c r="AVP129" s="4"/>
      <c r="AVQ129" s="4"/>
      <c r="AVR129" s="4"/>
      <c r="AVS129" s="4"/>
      <c r="AVT129" s="4"/>
      <c r="AVU129" s="4"/>
      <c r="AVV129" s="4"/>
      <c r="AVW129" s="4"/>
      <c r="AVX129" s="4"/>
      <c r="AVY129" s="4"/>
      <c r="AVZ129" s="4"/>
      <c r="AWA129" s="4"/>
      <c r="AWB129" s="4"/>
      <c r="AWC129" s="4"/>
      <c r="AWD129" s="4"/>
      <c r="AWE129" s="4"/>
      <c r="AWF129" s="4"/>
      <c r="AWG129" s="4"/>
      <c r="AWH129" s="4"/>
      <c r="AWI129" s="4"/>
      <c r="AWJ129" s="4"/>
      <c r="AWK129" s="4"/>
      <c r="AWL129" s="4"/>
      <c r="AWM129" s="4"/>
      <c r="AWN129" s="4"/>
      <c r="AWO129" s="4"/>
      <c r="AWP129" s="4"/>
      <c r="AWQ129" s="4"/>
      <c r="AWR129" s="4"/>
      <c r="AWS129" s="4"/>
      <c r="AWT129" s="4"/>
      <c r="AWU129" s="4"/>
      <c r="AWV129" s="4"/>
      <c r="AWW129" s="4"/>
      <c r="AWX129" s="4"/>
      <c r="AWY129" s="4"/>
      <c r="AWZ129" s="4"/>
      <c r="AXA129" s="4"/>
      <c r="AXB129" s="4"/>
      <c r="AXC129" s="4"/>
      <c r="AXD129" s="4"/>
      <c r="AXE129" s="4"/>
      <c r="AXF129" s="4"/>
      <c r="AXG129" s="4"/>
      <c r="AXH129" s="4"/>
      <c r="AXI129" s="4"/>
      <c r="AXJ129" s="4"/>
      <c r="AXK129" s="4"/>
      <c r="AXL129" s="4"/>
      <c r="AXM129" s="4"/>
      <c r="AXN129" s="4"/>
      <c r="AXO129" s="4"/>
      <c r="AXP129" s="4"/>
      <c r="AXQ129" s="4"/>
      <c r="AXR129" s="4"/>
      <c r="AXS129" s="4"/>
      <c r="AXT129" s="4"/>
      <c r="AXU129" s="4"/>
      <c r="AXV129" s="4"/>
      <c r="AXW129" s="4"/>
      <c r="AXX129" s="4"/>
      <c r="AXY129" s="4"/>
      <c r="AXZ129" s="4"/>
      <c r="AYA129" s="4"/>
      <c r="AYB129" s="4"/>
      <c r="AYC129" s="4"/>
      <c r="AYD129" s="4"/>
      <c r="AYE129" s="4"/>
      <c r="AYF129" s="4"/>
      <c r="AYG129" s="4"/>
      <c r="AYH129" s="4"/>
      <c r="AYI129" s="4"/>
      <c r="AYJ129" s="4"/>
      <c r="AYK129" s="4"/>
      <c r="AYL129" s="4"/>
      <c r="AYM129" s="4"/>
      <c r="AYN129" s="4"/>
      <c r="AYO129" s="4"/>
      <c r="AYP129" s="4"/>
      <c r="AYQ129" s="4"/>
      <c r="AYR129" s="4"/>
      <c r="AYS129" s="4"/>
      <c r="AYT129" s="4"/>
      <c r="AYU129" s="4"/>
      <c r="AYV129" s="4"/>
      <c r="AYW129" s="4"/>
      <c r="AYX129" s="4"/>
      <c r="AYY129" s="4"/>
      <c r="AYZ129" s="4"/>
      <c r="AZA129" s="4"/>
      <c r="AZB129" s="4"/>
      <c r="AZC129" s="4"/>
      <c r="AZD129" s="4"/>
      <c r="AZE129" s="4"/>
      <c r="AZF129" s="4"/>
      <c r="AZG129" s="4"/>
      <c r="AZH129" s="4"/>
      <c r="AZI129" s="4"/>
      <c r="AZJ129" s="4"/>
      <c r="AZK129" s="4"/>
      <c r="AZL129" s="4"/>
      <c r="AZM129" s="4"/>
      <c r="AZN129" s="4"/>
      <c r="AZO129" s="4"/>
      <c r="AZP129" s="4"/>
      <c r="AZQ129" s="4"/>
      <c r="AZR129" s="4"/>
      <c r="AZS129" s="4"/>
      <c r="AZT129" s="4"/>
      <c r="AZU129" s="4"/>
      <c r="AZV129" s="4"/>
      <c r="AZW129" s="4"/>
      <c r="AZX129" s="4"/>
      <c r="AZY129" s="4"/>
      <c r="AZZ129" s="4"/>
      <c r="BAA129" s="4"/>
      <c r="BAB129" s="4"/>
      <c r="BAC129" s="4"/>
      <c r="BAD129" s="4"/>
      <c r="BAE129" s="4"/>
      <c r="BAF129" s="4"/>
      <c r="BAG129" s="4"/>
      <c r="BAH129" s="4"/>
      <c r="BAI129" s="4"/>
      <c r="BAJ129" s="4"/>
      <c r="BAK129" s="4"/>
      <c r="BAL129" s="4"/>
      <c r="BAM129" s="4"/>
      <c r="BAN129" s="4"/>
      <c r="BAO129" s="4"/>
      <c r="BAP129" s="4"/>
      <c r="BAQ129" s="4"/>
      <c r="BAR129" s="4"/>
      <c r="BAS129" s="4"/>
      <c r="BAT129" s="4"/>
      <c r="BAU129" s="4"/>
      <c r="BAV129" s="4"/>
      <c r="BAW129" s="4"/>
      <c r="BAX129" s="4"/>
      <c r="BAY129" s="4"/>
      <c r="BAZ129" s="4"/>
      <c r="BBA129" s="4"/>
      <c r="BBB129" s="4"/>
      <c r="BBC129" s="4"/>
      <c r="BBD129" s="4"/>
      <c r="BBE129" s="4"/>
      <c r="BBF129" s="4"/>
      <c r="BBG129" s="4"/>
      <c r="BBH129" s="4"/>
      <c r="BBI129" s="4"/>
      <c r="BBJ129" s="4"/>
      <c r="BBK129" s="4"/>
      <c r="BBL129" s="4"/>
      <c r="BBM129" s="4"/>
      <c r="BBN129" s="4"/>
      <c r="BBO129" s="4"/>
      <c r="BBP129" s="4"/>
      <c r="BBQ129" s="4"/>
      <c r="BBR129" s="4"/>
      <c r="BBS129" s="4"/>
      <c r="BBT129" s="4"/>
      <c r="BBU129" s="4"/>
      <c r="BBV129" s="4"/>
      <c r="BBW129" s="4"/>
      <c r="BBX129" s="4"/>
      <c r="BBY129" s="4"/>
      <c r="BBZ129" s="4"/>
      <c r="BCA129" s="4"/>
      <c r="BCB129" s="4"/>
      <c r="BCC129" s="4"/>
      <c r="BCD129" s="4"/>
      <c r="BCE129" s="4"/>
      <c r="BCF129" s="4"/>
      <c r="BCG129" s="4"/>
      <c r="BCH129" s="4"/>
      <c r="BCI129" s="4"/>
      <c r="BCJ129" s="4"/>
      <c r="BCK129" s="4"/>
      <c r="BCL129" s="4"/>
      <c r="BCM129" s="4"/>
      <c r="BCN129" s="4"/>
      <c r="BCO129" s="4"/>
      <c r="BCP129" s="4"/>
      <c r="BCQ129" s="4"/>
      <c r="BCR129" s="4"/>
      <c r="BCS129" s="4"/>
      <c r="BCT129" s="4"/>
      <c r="BCU129" s="4"/>
      <c r="BCV129" s="4"/>
      <c r="BCW129" s="4"/>
      <c r="BCX129" s="4"/>
      <c r="BCY129" s="4"/>
      <c r="BCZ129" s="4"/>
      <c r="BDA129" s="4"/>
      <c r="BDB129" s="4"/>
      <c r="BDC129" s="4"/>
      <c r="BDD129" s="4"/>
      <c r="BDE129" s="4"/>
      <c r="BDF129" s="4"/>
      <c r="BDG129" s="4"/>
      <c r="BDH129" s="4"/>
      <c r="BDI129" s="4"/>
      <c r="BDJ129" s="4"/>
      <c r="BDK129" s="4"/>
      <c r="BDL129" s="4"/>
      <c r="BDM129" s="4"/>
      <c r="BDN129" s="4"/>
      <c r="BDO129" s="4"/>
      <c r="BDP129" s="4"/>
      <c r="BDQ129" s="4"/>
      <c r="BDR129" s="4"/>
      <c r="BDS129" s="4"/>
      <c r="BDT129" s="4"/>
      <c r="BDU129" s="4"/>
      <c r="BDV129" s="4"/>
      <c r="BDW129" s="4"/>
      <c r="BDX129" s="4"/>
      <c r="BDY129" s="4"/>
      <c r="BDZ129" s="4"/>
      <c r="BEA129" s="4"/>
      <c r="BEB129" s="4"/>
      <c r="BEC129" s="4"/>
      <c r="BED129" s="4"/>
      <c r="BEE129" s="4"/>
      <c r="BEF129" s="4"/>
      <c r="BEG129" s="4"/>
      <c r="BEH129" s="4"/>
      <c r="BEI129" s="4"/>
      <c r="BEJ129" s="4"/>
      <c r="BEK129" s="4"/>
      <c r="BEL129" s="4"/>
      <c r="BEM129" s="4"/>
      <c r="BEN129" s="4"/>
      <c r="BEO129" s="4"/>
      <c r="BEP129" s="4"/>
      <c r="BEQ129" s="4"/>
      <c r="BER129" s="4"/>
      <c r="BES129" s="4"/>
      <c r="BET129" s="4"/>
      <c r="BEU129" s="4"/>
      <c r="BEV129" s="4"/>
      <c r="BEW129" s="4"/>
      <c r="BEX129" s="4"/>
      <c r="BEY129" s="4"/>
      <c r="BEZ129" s="4"/>
      <c r="BFA129" s="4"/>
      <c r="BFB129" s="4"/>
      <c r="BFC129" s="4"/>
      <c r="BFD129" s="4"/>
      <c r="BFE129" s="4"/>
      <c r="BFF129" s="4"/>
      <c r="BFG129" s="4"/>
      <c r="BFH129" s="4"/>
      <c r="BFI129" s="4"/>
      <c r="BFJ129" s="4"/>
      <c r="BFK129" s="4"/>
      <c r="BFL129" s="4"/>
      <c r="BFM129" s="4"/>
      <c r="BFN129" s="4"/>
      <c r="BFO129" s="4"/>
      <c r="BFP129" s="4"/>
      <c r="BFQ129" s="4"/>
      <c r="BFR129" s="4"/>
      <c r="BFS129" s="4"/>
      <c r="BFT129" s="4"/>
      <c r="BFU129" s="4"/>
      <c r="BFV129" s="4"/>
      <c r="BFW129" s="4"/>
      <c r="BFX129" s="4"/>
      <c r="BFY129" s="4"/>
      <c r="BFZ129" s="4"/>
      <c r="BGA129" s="4"/>
      <c r="BGB129" s="4"/>
      <c r="BGC129" s="4"/>
      <c r="BGD129" s="4"/>
      <c r="BGE129" s="4"/>
      <c r="BGF129" s="4"/>
      <c r="BGG129" s="4"/>
      <c r="BGH129" s="4"/>
      <c r="BGI129" s="4"/>
      <c r="BGJ129" s="4"/>
      <c r="BGK129" s="4"/>
      <c r="BGL129" s="4"/>
      <c r="BGM129" s="4"/>
      <c r="BGN129" s="4"/>
      <c r="BGO129" s="4"/>
      <c r="BGP129" s="4"/>
      <c r="BGQ129" s="4"/>
      <c r="BGR129" s="4"/>
      <c r="BGS129" s="4"/>
      <c r="BGT129" s="4"/>
      <c r="BGU129" s="4"/>
      <c r="BGV129" s="4"/>
      <c r="BGW129" s="4"/>
      <c r="BGX129" s="4"/>
      <c r="BGY129" s="4"/>
      <c r="BGZ129" s="4"/>
      <c r="BHA129" s="4"/>
      <c r="BHB129" s="4"/>
      <c r="BHC129" s="4"/>
      <c r="BHD129" s="4"/>
      <c r="BHE129" s="4"/>
      <c r="BHF129" s="4"/>
      <c r="BHG129" s="4"/>
      <c r="BHH129" s="4"/>
      <c r="BHI129" s="4"/>
      <c r="BHJ129" s="4"/>
      <c r="BHK129" s="4"/>
      <c r="BHL129" s="4"/>
      <c r="BHM129" s="4"/>
      <c r="BHN129" s="4"/>
      <c r="BHO129" s="4"/>
      <c r="BHP129" s="4"/>
      <c r="BHQ129" s="4"/>
      <c r="BHR129" s="4"/>
      <c r="BHS129" s="4"/>
      <c r="BHT129" s="4"/>
      <c r="BHU129" s="4"/>
      <c r="BHV129" s="4"/>
      <c r="BHW129" s="4"/>
      <c r="BHX129" s="4"/>
      <c r="BHY129" s="4"/>
      <c r="BHZ129" s="4"/>
      <c r="BIA129" s="4"/>
      <c r="BIB129" s="4"/>
      <c r="BIC129" s="4"/>
      <c r="BID129" s="4"/>
      <c r="BIE129" s="4"/>
      <c r="BIF129" s="4"/>
      <c r="BIG129" s="4"/>
      <c r="BIH129" s="4"/>
      <c r="BII129" s="4"/>
      <c r="BIJ129" s="4"/>
      <c r="BIK129" s="4"/>
      <c r="BIL129" s="4"/>
      <c r="BIM129" s="4"/>
      <c r="BIN129" s="4"/>
      <c r="BIO129" s="4"/>
      <c r="BIP129" s="4"/>
      <c r="BIQ129" s="4"/>
      <c r="BIR129" s="4"/>
      <c r="BIS129" s="4"/>
      <c r="BIT129" s="4"/>
      <c r="BIU129" s="4"/>
      <c r="BIV129" s="4"/>
      <c r="BIW129" s="4"/>
      <c r="BIX129" s="4"/>
      <c r="BIY129" s="4"/>
      <c r="BIZ129" s="4"/>
      <c r="BJA129" s="4"/>
      <c r="BJB129" s="4"/>
      <c r="BJC129" s="4"/>
      <c r="BJD129" s="4"/>
      <c r="BJE129" s="4"/>
      <c r="BJF129" s="4"/>
      <c r="BJG129" s="4"/>
      <c r="BJH129" s="4"/>
      <c r="BJI129" s="4"/>
      <c r="BJJ129" s="4"/>
      <c r="BJK129" s="4"/>
      <c r="BJL129" s="4"/>
      <c r="BJM129" s="4"/>
      <c r="BJN129" s="4"/>
      <c r="BJO129" s="4"/>
      <c r="BJP129" s="4"/>
      <c r="BJQ129" s="4"/>
      <c r="BJR129" s="4"/>
      <c r="BJS129" s="4"/>
      <c r="BJT129" s="4"/>
      <c r="BJU129" s="4"/>
      <c r="BJV129" s="4"/>
      <c r="BJW129" s="4"/>
      <c r="BJX129" s="4"/>
      <c r="BJY129" s="4"/>
      <c r="BJZ129" s="4"/>
      <c r="BKA129" s="4"/>
      <c r="BKB129" s="4"/>
      <c r="BKC129" s="4"/>
      <c r="BKD129" s="4"/>
      <c r="BKE129" s="4"/>
      <c r="BKF129" s="4"/>
      <c r="BKG129" s="4"/>
      <c r="BKH129" s="4"/>
      <c r="BKI129" s="4"/>
      <c r="BKJ129" s="4"/>
      <c r="BKK129" s="4"/>
      <c r="BKL129" s="4"/>
      <c r="BKM129" s="4"/>
      <c r="BKN129" s="4"/>
      <c r="BKO129" s="4"/>
      <c r="BKP129" s="4"/>
      <c r="BKQ129" s="4"/>
      <c r="BKR129" s="4"/>
      <c r="BKS129" s="4"/>
      <c r="BKT129" s="4"/>
      <c r="BKU129" s="4"/>
      <c r="BKV129" s="4"/>
      <c r="BKW129" s="4"/>
      <c r="BKX129" s="4"/>
      <c r="BKY129" s="4"/>
      <c r="BKZ129" s="4"/>
      <c r="BLA129" s="4"/>
      <c r="BLB129" s="4"/>
      <c r="BLC129" s="4"/>
      <c r="BLD129" s="4"/>
      <c r="BLE129" s="4"/>
      <c r="BLF129" s="4"/>
      <c r="BLG129" s="4"/>
      <c r="BLH129" s="4"/>
      <c r="BLI129" s="4"/>
      <c r="BLJ129" s="4"/>
      <c r="BLK129" s="4"/>
      <c r="BLL129" s="4"/>
      <c r="BLM129" s="4"/>
      <c r="BLN129" s="4"/>
      <c r="BLO129" s="4"/>
      <c r="BLP129" s="4"/>
      <c r="BLQ129" s="4"/>
      <c r="BLR129" s="4"/>
      <c r="BLS129" s="4"/>
      <c r="BLT129" s="4"/>
      <c r="BLU129" s="4"/>
      <c r="BLV129" s="4"/>
      <c r="BLW129" s="4"/>
      <c r="BLX129" s="4"/>
      <c r="BLY129" s="4"/>
      <c r="BLZ129" s="4"/>
      <c r="BMA129" s="4"/>
      <c r="BMB129" s="4"/>
      <c r="BMC129" s="4"/>
      <c r="BMD129" s="4"/>
      <c r="BME129" s="4"/>
      <c r="BMF129" s="4"/>
      <c r="BMG129" s="4"/>
      <c r="BMH129" s="4"/>
      <c r="BMI129" s="4"/>
      <c r="BMJ129" s="4"/>
      <c r="BMK129" s="4"/>
      <c r="BML129" s="4"/>
      <c r="BMM129" s="4"/>
      <c r="BMN129" s="4"/>
      <c r="BMO129" s="4"/>
      <c r="BMP129" s="4"/>
      <c r="BMQ129" s="4"/>
      <c r="BMR129" s="4"/>
      <c r="BMS129" s="4"/>
      <c r="BMT129" s="4"/>
      <c r="BMU129" s="4"/>
      <c r="BMV129" s="4"/>
      <c r="BMW129" s="4"/>
      <c r="BMX129" s="4"/>
      <c r="BMY129" s="4"/>
      <c r="BMZ129" s="4"/>
      <c r="BNA129" s="4"/>
      <c r="BNB129" s="4"/>
      <c r="BNC129" s="4"/>
      <c r="BND129" s="4"/>
      <c r="BNE129" s="4"/>
      <c r="BNF129" s="4"/>
      <c r="BNG129" s="4"/>
      <c r="BNH129" s="4"/>
      <c r="BNI129" s="4"/>
      <c r="BNJ129" s="4"/>
      <c r="BNK129" s="4"/>
      <c r="BNL129" s="4"/>
      <c r="BNM129" s="4"/>
      <c r="BNN129" s="4"/>
      <c r="BNO129" s="4"/>
      <c r="BNP129" s="4"/>
      <c r="BNQ129" s="4"/>
      <c r="BNR129" s="4"/>
      <c r="BNS129" s="4"/>
      <c r="BNT129" s="4"/>
      <c r="BNU129" s="4"/>
      <c r="BNV129" s="4"/>
      <c r="BNW129" s="4"/>
      <c r="BNX129" s="4"/>
      <c r="BNY129" s="4"/>
      <c r="BNZ129" s="4"/>
      <c r="BOA129" s="4"/>
      <c r="BOB129" s="4"/>
      <c r="BOC129" s="4"/>
      <c r="BOD129" s="4"/>
      <c r="BOE129" s="4"/>
      <c r="BOF129" s="4"/>
      <c r="BOG129" s="4"/>
      <c r="BOH129" s="4"/>
      <c r="BOI129" s="4"/>
      <c r="BOJ129" s="4"/>
      <c r="BOK129" s="4"/>
      <c r="BOL129" s="4"/>
      <c r="BOM129" s="4"/>
      <c r="BON129" s="4"/>
      <c r="BOO129" s="4"/>
      <c r="BOP129" s="4"/>
      <c r="BOQ129" s="4"/>
      <c r="BOR129" s="4"/>
      <c r="BOS129" s="4"/>
      <c r="BOT129" s="4"/>
      <c r="BOU129" s="4"/>
      <c r="BOV129" s="4"/>
      <c r="BOW129" s="4"/>
      <c r="BOX129" s="4"/>
      <c r="BOY129" s="4"/>
      <c r="BOZ129" s="4"/>
      <c r="BPA129" s="4"/>
      <c r="BPB129" s="4"/>
      <c r="BPC129" s="4"/>
      <c r="BPD129" s="4"/>
      <c r="BPE129" s="4"/>
      <c r="BPF129" s="4"/>
      <c r="BPG129" s="4"/>
      <c r="BPH129" s="4"/>
      <c r="BPI129" s="4"/>
      <c r="BPJ129" s="4"/>
      <c r="BPK129" s="4"/>
      <c r="BPL129" s="4"/>
      <c r="BPM129" s="4"/>
      <c r="BPN129" s="4"/>
      <c r="BPO129" s="4"/>
      <c r="BPP129" s="4"/>
      <c r="BPQ129" s="4"/>
      <c r="BPR129" s="4"/>
      <c r="BPS129" s="4"/>
      <c r="BPT129" s="4"/>
      <c r="BPU129" s="4"/>
      <c r="BPV129" s="4"/>
      <c r="BPW129" s="4"/>
      <c r="BPX129" s="4"/>
      <c r="BPY129" s="4"/>
      <c r="BPZ129" s="4"/>
      <c r="BQA129" s="4"/>
      <c r="BQB129" s="4"/>
      <c r="BQC129" s="4"/>
      <c r="BQD129" s="4"/>
      <c r="BQE129" s="4"/>
      <c r="BQF129" s="4"/>
      <c r="BQG129" s="4"/>
      <c r="BQH129" s="4"/>
      <c r="BQI129" s="4"/>
      <c r="BQJ129" s="4"/>
      <c r="BQK129" s="4"/>
      <c r="BQL129" s="4"/>
      <c r="BQM129" s="4"/>
      <c r="BQN129" s="4"/>
      <c r="BQO129" s="4"/>
      <c r="BQP129" s="4"/>
      <c r="BQQ129" s="4"/>
      <c r="BQR129" s="4"/>
      <c r="BQS129" s="4"/>
      <c r="BQT129" s="4"/>
      <c r="BQU129" s="4"/>
      <c r="BQV129" s="4"/>
      <c r="BQW129" s="4"/>
      <c r="BQX129" s="4"/>
      <c r="BQY129" s="4"/>
      <c r="BQZ129" s="4"/>
      <c r="BRA129" s="4"/>
      <c r="BRB129" s="4"/>
      <c r="BRC129" s="4"/>
      <c r="BRD129" s="4"/>
      <c r="BRE129" s="4"/>
      <c r="BRF129" s="4"/>
      <c r="BRG129" s="4"/>
      <c r="BRH129" s="4"/>
      <c r="BRI129" s="4"/>
      <c r="BRJ129" s="4"/>
      <c r="BRK129" s="4"/>
      <c r="BRL129" s="4"/>
      <c r="BRM129" s="4"/>
      <c r="BRN129" s="4"/>
      <c r="BRO129" s="4"/>
      <c r="BRP129" s="4"/>
      <c r="BRQ129" s="4"/>
      <c r="BRR129" s="4"/>
      <c r="BRS129" s="4"/>
      <c r="BRT129" s="4"/>
      <c r="BRU129" s="4"/>
      <c r="BRV129" s="4"/>
      <c r="BRW129" s="4"/>
      <c r="BRX129" s="4"/>
      <c r="BRY129" s="4"/>
      <c r="BRZ129" s="4"/>
      <c r="BSA129" s="4"/>
      <c r="BSB129" s="4"/>
      <c r="BSC129" s="4"/>
      <c r="BSD129" s="4"/>
      <c r="BSE129" s="4"/>
      <c r="BSF129" s="4"/>
      <c r="BSG129" s="4"/>
      <c r="BSH129" s="4"/>
      <c r="BSI129" s="4"/>
      <c r="BSJ129" s="4"/>
      <c r="BSK129" s="4"/>
      <c r="BSL129" s="4"/>
      <c r="BSM129" s="4"/>
      <c r="BSN129" s="4"/>
      <c r="BSO129" s="4"/>
      <c r="BSP129" s="4"/>
      <c r="BSQ129" s="4"/>
      <c r="BSR129" s="4"/>
      <c r="BSS129" s="4"/>
      <c r="BST129" s="4"/>
      <c r="BSU129" s="4"/>
      <c r="BSV129" s="4"/>
      <c r="BSW129" s="4"/>
      <c r="BSX129" s="4"/>
      <c r="BSY129" s="4"/>
      <c r="BSZ129" s="4"/>
      <c r="BTA129" s="4"/>
      <c r="BTB129" s="4"/>
      <c r="BTC129" s="4"/>
      <c r="BTD129" s="4"/>
      <c r="BTE129" s="4"/>
      <c r="BTF129" s="4"/>
      <c r="BTG129" s="4"/>
      <c r="BTH129" s="4"/>
      <c r="BTI129" s="4"/>
      <c r="BTJ129" s="4"/>
      <c r="BTK129" s="4"/>
      <c r="BTL129" s="4"/>
      <c r="BTM129" s="4"/>
      <c r="BTN129" s="4"/>
      <c r="BTO129" s="4"/>
      <c r="BTP129" s="4"/>
      <c r="BTQ129" s="4"/>
      <c r="BTR129" s="4"/>
      <c r="BTS129" s="4"/>
      <c r="BTT129" s="4"/>
      <c r="BTU129" s="4"/>
      <c r="BTV129" s="4"/>
      <c r="BTW129" s="4"/>
      <c r="BTX129" s="4"/>
      <c r="BTY129" s="4"/>
      <c r="BTZ129" s="4"/>
      <c r="BUA129" s="4"/>
      <c r="BUB129" s="4"/>
      <c r="BUC129" s="4"/>
      <c r="BUD129" s="4"/>
      <c r="BUE129" s="4"/>
      <c r="BUF129" s="4"/>
      <c r="BUG129" s="4"/>
      <c r="BUH129" s="4"/>
      <c r="BUI129" s="4"/>
      <c r="BUJ129" s="4"/>
      <c r="BUK129" s="4"/>
      <c r="BUL129" s="4"/>
      <c r="BUM129" s="4"/>
      <c r="BUN129" s="4"/>
      <c r="BUO129" s="4"/>
      <c r="BUP129" s="4"/>
      <c r="BUQ129" s="4"/>
      <c r="BUR129" s="4"/>
      <c r="BUS129" s="4"/>
      <c r="BUT129" s="4"/>
      <c r="BUU129" s="4"/>
      <c r="BUV129" s="4"/>
      <c r="BUW129" s="4"/>
      <c r="BUX129" s="4"/>
      <c r="BUY129" s="4"/>
      <c r="BUZ129" s="4"/>
      <c r="BVA129" s="4"/>
      <c r="BVB129" s="4"/>
      <c r="BVC129" s="4"/>
      <c r="BVD129" s="4"/>
      <c r="BVE129" s="4"/>
      <c r="BVF129" s="4"/>
      <c r="BVG129" s="4"/>
      <c r="BVH129" s="4"/>
      <c r="BVI129" s="4"/>
      <c r="BVJ129" s="4"/>
      <c r="BVK129" s="4"/>
      <c r="BVL129" s="4"/>
      <c r="BVM129" s="4"/>
      <c r="BVN129" s="4"/>
      <c r="BVO129" s="4"/>
      <c r="BVP129" s="4"/>
      <c r="BVQ129" s="4"/>
      <c r="BVR129" s="4"/>
      <c r="BVS129" s="4"/>
      <c r="BVT129" s="4"/>
      <c r="BVU129" s="4"/>
      <c r="BVV129" s="4"/>
      <c r="BVW129" s="4"/>
      <c r="BVX129" s="4"/>
      <c r="BVY129" s="4"/>
      <c r="BVZ129" s="4"/>
      <c r="BWA129" s="4"/>
      <c r="BWB129" s="4"/>
      <c r="BWC129" s="4"/>
      <c r="BWD129" s="4"/>
      <c r="BWE129" s="4"/>
      <c r="BWF129" s="4"/>
      <c r="BWG129" s="4"/>
      <c r="BWH129" s="4"/>
      <c r="BWI129" s="4"/>
      <c r="BWJ129" s="4"/>
      <c r="BWK129" s="4"/>
      <c r="BWL129" s="4"/>
      <c r="BWM129" s="4"/>
      <c r="BWN129" s="4"/>
      <c r="BWO129" s="4"/>
      <c r="BWP129" s="4"/>
      <c r="BWQ129" s="4"/>
      <c r="BWR129" s="4"/>
      <c r="BWS129" s="4"/>
      <c r="BWT129" s="4"/>
      <c r="BWU129" s="4"/>
      <c r="BWV129" s="4"/>
      <c r="BWW129" s="4"/>
      <c r="BWX129" s="4"/>
      <c r="BWY129" s="4"/>
      <c r="BWZ129" s="4"/>
      <c r="BXA129" s="4"/>
      <c r="BXB129" s="4"/>
      <c r="BXC129" s="4"/>
      <c r="BXD129" s="4"/>
      <c r="BXE129" s="4"/>
      <c r="BXF129" s="4"/>
      <c r="BXG129" s="4"/>
      <c r="BXH129" s="4"/>
      <c r="BXI129" s="4"/>
      <c r="BXJ129" s="4"/>
      <c r="BXK129" s="4"/>
      <c r="BXL129" s="4"/>
      <c r="BXM129" s="4"/>
      <c r="BXN129" s="4"/>
      <c r="BXO129" s="4"/>
      <c r="BXP129" s="4"/>
      <c r="BXQ129" s="4"/>
      <c r="BXR129" s="4"/>
      <c r="BXS129" s="4"/>
      <c r="BXT129" s="4"/>
      <c r="BXU129" s="4"/>
      <c r="BXV129" s="4"/>
      <c r="BXW129" s="4"/>
      <c r="BXX129" s="4"/>
      <c r="BXY129" s="4"/>
      <c r="BXZ129" s="4"/>
      <c r="BYA129" s="4"/>
      <c r="BYB129" s="4"/>
      <c r="BYC129" s="4"/>
      <c r="BYD129" s="4"/>
      <c r="BYE129" s="4"/>
      <c r="BYF129" s="4"/>
      <c r="BYG129" s="4"/>
      <c r="BYH129" s="4"/>
      <c r="BYI129" s="4"/>
      <c r="BYJ129" s="4"/>
      <c r="BYK129" s="4"/>
      <c r="BYL129" s="4"/>
      <c r="BYM129" s="4"/>
      <c r="BYN129" s="4"/>
      <c r="BYO129" s="4"/>
      <c r="BYP129" s="4"/>
      <c r="BYQ129" s="4"/>
      <c r="BYR129" s="4"/>
      <c r="BYS129" s="4"/>
      <c r="BYT129" s="4"/>
      <c r="BYU129" s="4"/>
      <c r="BYV129" s="4"/>
      <c r="BYW129" s="4"/>
      <c r="BYX129" s="4"/>
      <c r="BYY129" s="4"/>
      <c r="BYZ129" s="4"/>
      <c r="BZA129" s="4"/>
      <c r="BZB129" s="4"/>
      <c r="BZC129" s="4"/>
      <c r="BZD129" s="4"/>
      <c r="BZE129" s="4"/>
      <c r="BZF129" s="4"/>
      <c r="BZG129" s="4"/>
      <c r="BZH129" s="4"/>
      <c r="BZI129" s="4"/>
      <c r="BZJ129" s="4"/>
      <c r="BZK129" s="4"/>
      <c r="BZL129" s="4"/>
      <c r="BZM129" s="4"/>
      <c r="BZN129" s="4"/>
      <c r="BZO129" s="4"/>
      <c r="BZP129" s="4"/>
      <c r="BZQ129" s="4"/>
      <c r="BZR129" s="4"/>
      <c r="BZS129" s="4"/>
      <c r="BZT129" s="4"/>
      <c r="BZU129" s="4"/>
      <c r="BZV129" s="4"/>
      <c r="BZW129" s="4"/>
      <c r="BZX129" s="4"/>
      <c r="BZY129" s="4"/>
      <c r="BZZ129" s="4"/>
      <c r="CAA129" s="4"/>
      <c r="CAB129" s="4"/>
      <c r="CAC129" s="4"/>
      <c r="CAD129" s="4"/>
      <c r="CAE129" s="4"/>
      <c r="CAF129" s="4"/>
      <c r="CAG129" s="4"/>
      <c r="CAH129" s="4"/>
      <c r="CAI129" s="4"/>
      <c r="CAJ129" s="4"/>
      <c r="CAK129" s="4"/>
      <c r="CAL129" s="4"/>
      <c r="CAM129" s="4"/>
      <c r="CAN129" s="4"/>
      <c r="CAO129" s="4"/>
      <c r="CAP129" s="4"/>
      <c r="CAQ129" s="4"/>
      <c r="CAR129" s="4"/>
      <c r="CAS129" s="4"/>
      <c r="CAT129" s="4"/>
      <c r="CAU129" s="4"/>
      <c r="CAV129" s="4"/>
      <c r="CAW129" s="4"/>
      <c r="CAX129" s="4"/>
      <c r="CAY129" s="4"/>
      <c r="CAZ129" s="4"/>
      <c r="CBA129" s="4"/>
      <c r="CBB129" s="4"/>
      <c r="CBC129" s="4"/>
      <c r="CBD129" s="4"/>
      <c r="CBE129" s="4"/>
      <c r="CBF129" s="4"/>
      <c r="CBG129" s="4"/>
      <c r="CBH129" s="4"/>
      <c r="CBI129" s="4"/>
      <c r="CBJ129" s="4"/>
      <c r="CBK129" s="4"/>
      <c r="CBL129" s="4"/>
      <c r="CBM129" s="4"/>
      <c r="CBN129" s="4"/>
      <c r="CBO129" s="4"/>
      <c r="CBP129" s="4"/>
      <c r="CBQ129" s="4"/>
      <c r="CBR129" s="4"/>
      <c r="CBS129" s="4"/>
      <c r="CBT129" s="4"/>
      <c r="CBU129" s="4"/>
      <c r="CBV129" s="4"/>
      <c r="CBW129" s="4"/>
      <c r="CBX129" s="4"/>
      <c r="CBY129" s="4"/>
      <c r="CBZ129" s="4"/>
      <c r="CCA129" s="4"/>
      <c r="CCB129" s="4"/>
      <c r="CCC129" s="4"/>
      <c r="CCD129" s="4"/>
      <c r="CCE129" s="4"/>
      <c r="CCF129" s="4"/>
      <c r="CCG129" s="4"/>
      <c r="CCH129" s="4"/>
      <c r="CCI129" s="4"/>
      <c r="CCJ129" s="4"/>
      <c r="CCK129" s="4"/>
      <c r="CCL129" s="4"/>
      <c r="CCM129" s="4"/>
      <c r="CCN129" s="4"/>
      <c r="CCO129" s="4"/>
      <c r="CCP129" s="4"/>
      <c r="CCQ129" s="4"/>
      <c r="CCR129" s="4"/>
      <c r="CCS129" s="4"/>
      <c r="CCT129" s="4"/>
      <c r="CCU129" s="4"/>
      <c r="CCV129" s="4"/>
      <c r="CCW129" s="4"/>
      <c r="CCX129" s="4"/>
      <c r="CCY129" s="4"/>
      <c r="CCZ129" s="4"/>
      <c r="CDA129" s="4"/>
      <c r="CDB129" s="4"/>
      <c r="CDC129" s="4"/>
      <c r="CDD129" s="4"/>
      <c r="CDE129" s="4"/>
      <c r="CDF129" s="4"/>
      <c r="CDG129" s="4"/>
      <c r="CDH129" s="4"/>
      <c r="CDI129" s="4"/>
      <c r="CDJ129" s="4"/>
      <c r="CDK129" s="4"/>
      <c r="CDL129" s="4"/>
      <c r="CDM129" s="4"/>
      <c r="CDN129" s="4"/>
      <c r="CDO129" s="4"/>
      <c r="CDP129" s="4"/>
      <c r="CDQ129" s="4"/>
      <c r="CDR129" s="4"/>
      <c r="CDS129" s="4"/>
      <c r="CDT129" s="4"/>
      <c r="CDU129" s="4"/>
      <c r="CDV129" s="4"/>
      <c r="CDW129" s="4"/>
      <c r="CDX129" s="4"/>
      <c r="CDY129" s="4"/>
      <c r="CDZ129" s="4"/>
      <c r="CEA129" s="4"/>
      <c r="CEB129" s="4"/>
      <c r="CEC129" s="4"/>
      <c r="CED129" s="4"/>
      <c r="CEE129" s="4"/>
      <c r="CEF129" s="4"/>
      <c r="CEG129" s="4"/>
      <c r="CEH129" s="4"/>
      <c r="CEI129" s="4"/>
      <c r="CEJ129" s="4"/>
      <c r="CEK129" s="4"/>
      <c r="CEL129" s="4"/>
      <c r="CEM129" s="4"/>
      <c r="CEN129" s="4"/>
      <c r="CEO129" s="4"/>
      <c r="CEP129" s="4"/>
      <c r="CEQ129" s="4"/>
      <c r="CER129" s="4"/>
      <c r="CES129" s="4"/>
      <c r="CET129" s="4"/>
      <c r="CEU129" s="4"/>
      <c r="CEV129" s="4"/>
      <c r="CEW129" s="4"/>
      <c r="CEX129" s="4"/>
      <c r="CEY129" s="4"/>
      <c r="CEZ129" s="4"/>
      <c r="CFA129" s="4"/>
      <c r="CFB129" s="4"/>
      <c r="CFC129" s="4"/>
      <c r="CFD129" s="4"/>
      <c r="CFE129" s="4"/>
      <c r="CFF129" s="4"/>
      <c r="CFG129" s="4"/>
      <c r="CFH129" s="4"/>
      <c r="CFI129" s="4"/>
      <c r="CFJ129" s="4"/>
      <c r="CFK129" s="4"/>
      <c r="CFL129" s="4"/>
      <c r="CFM129" s="4"/>
      <c r="CFN129" s="4"/>
      <c r="CFO129" s="4"/>
      <c r="CFP129" s="4"/>
      <c r="CFQ129" s="4"/>
      <c r="CFR129" s="4"/>
      <c r="CFS129" s="4"/>
      <c r="CFT129" s="4"/>
      <c r="CFU129" s="4"/>
      <c r="CFV129" s="4"/>
      <c r="CFW129" s="4"/>
      <c r="CFX129" s="4"/>
      <c r="CFY129" s="4"/>
      <c r="CFZ129" s="4"/>
      <c r="CGA129" s="4"/>
      <c r="CGB129" s="4"/>
      <c r="CGC129" s="4"/>
      <c r="CGD129" s="4"/>
      <c r="CGE129" s="4"/>
      <c r="CGF129" s="4"/>
      <c r="CGG129" s="4"/>
      <c r="CGH129" s="4"/>
      <c r="CGI129" s="4"/>
      <c r="CGJ129" s="4"/>
      <c r="CGK129" s="4"/>
      <c r="CGL129" s="4"/>
      <c r="CGM129" s="4"/>
      <c r="CGN129" s="4"/>
      <c r="CGO129" s="4"/>
      <c r="CGP129" s="4"/>
      <c r="CGQ129" s="4"/>
      <c r="CGR129" s="4"/>
      <c r="CGS129" s="4"/>
      <c r="CGT129" s="4"/>
      <c r="CGU129" s="4"/>
      <c r="CGV129" s="4"/>
      <c r="CGW129" s="4"/>
      <c r="CGX129" s="4"/>
      <c r="CGY129" s="4"/>
      <c r="CGZ129" s="4"/>
      <c r="CHA129" s="4"/>
      <c r="CHB129" s="4"/>
      <c r="CHC129" s="4"/>
      <c r="CHD129" s="4"/>
      <c r="CHE129" s="4"/>
      <c r="CHF129" s="4"/>
      <c r="CHG129" s="4"/>
      <c r="CHH129" s="4"/>
      <c r="CHI129" s="4"/>
      <c r="CHJ129" s="4"/>
      <c r="CHK129" s="4"/>
      <c r="CHL129" s="4"/>
      <c r="CHM129" s="4"/>
      <c r="CHN129" s="4"/>
      <c r="CHO129" s="4"/>
      <c r="CHP129" s="4"/>
      <c r="CHQ129" s="4"/>
      <c r="CHR129" s="4"/>
      <c r="CHS129" s="4"/>
      <c r="CHT129" s="4"/>
      <c r="CHU129" s="4"/>
      <c r="CHV129" s="4"/>
      <c r="CHW129" s="4"/>
      <c r="CHX129" s="4"/>
      <c r="CHY129" s="4"/>
      <c r="CHZ129" s="4"/>
      <c r="CIA129" s="4"/>
      <c r="CIB129" s="4"/>
      <c r="CIC129" s="4"/>
      <c r="CID129" s="4"/>
      <c r="CIE129" s="4"/>
      <c r="CIF129" s="4"/>
      <c r="CIG129" s="4"/>
      <c r="CIH129" s="4"/>
      <c r="CII129" s="4"/>
      <c r="CIJ129" s="4"/>
      <c r="CIK129" s="4"/>
      <c r="CIL129" s="4"/>
      <c r="CIM129" s="4"/>
      <c r="CIN129" s="4"/>
      <c r="CIO129" s="4"/>
      <c r="CIP129" s="4"/>
      <c r="CIQ129" s="4"/>
      <c r="CIR129" s="4"/>
      <c r="CIS129" s="4"/>
      <c r="CIT129" s="4"/>
      <c r="CIU129" s="4"/>
      <c r="CIV129" s="4"/>
      <c r="CIW129" s="4"/>
      <c r="CIX129" s="4"/>
      <c r="CIY129" s="4"/>
      <c r="CIZ129" s="4"/>
      <c r="CJA129" s="4"/>
      <c r="CJB129" s="4"/>
      <c r="CJC129" s="4"/>
      <c r="CJD129" s="4"/>
      <c r="CJE129" s="4"/>
      <c r="CJF129" s="4"/>
      <c r="CJG129" s="4"/>
      <c r="CJH129" s="4"/>
      <c r="CJI129" s="4"/>
      <c r="CJJ129" s="4"/>
      <c r="CJK129" s="4"/>
      <c r="CJL129" s="4"/>
      <c r="CJM129" s="4"/>
      <c r="CJN129" s="4"/>
      <c r="CJO129" s="4"/>
      <c r="CJP129" s="4"/>
      <c r="CJQ129" s="4"/>
      <c r="CJR129" s="4"/>
      <c r="CJS129" s="4"/>
      <c r="CJT129" s="4"/>
      <c r="CJU129" s="4"/>
      <c r="CJV129" s="4"/>
      <c r="CJW129" s="4"/>
      <c r="CJX129" s="4"/>
      <c r="CJY129" s="4"/>
      <c r="CJZ129" s="4"/>
      <c r="CKA129" s="4"/>
      <c r="CKB129" s="4"/>
      <c r="CKC129" s="4"/>
      <c r="CKD129" s="4"/>
      <c r="CKE129" s="4"/>
      <c r="CKF129" s="4"/>
      <c r="CKG129" s="4"/>
      <c r="CKH129" s="4"/>
      <c r="CKI129" s="4"/>
      <c r="CKJ129" s="4"/>
      <c r="CKK129" s="4"/>
      <c r="CKL129" s="4"/>
      <c r="CKM129" s="4"/>
      <c r="CKN129" s="4"/>
      <c r="CKO129" s="4"/>
      <c r="CKP129" s="4"/>
      <c r="CKQ129" s="4"/>
      <c r="CKR129" s="4"/>
      <c r="CKS129" s="4"/>
      <c r="CKT129" s="4"/>
      <c r="CKU129" s="4"/>
      <c r="CKV129" s="4"/>
      <c r="CKW129" s="4"/>
      <c r="CKX129" s="4"/>
      <c r="CKY129" s="4"/>
      <c r="CKZ129" s="4"/>
      <c r="CLA129" s="4"/>
      <c r="CLB129" s="4"/>
      <c r="CLC129" s="4"/>
      <c r="CLD129" s="4"/>
      <c r="CLE129" s="4"/>
      <c r="CLF129" s="4"/>
      <c r="CLG129" s="4"/>
      <c r="CLH129" s="4"/>
      <c r="CLI129" s="4"/>
      <c r="CLJ129" s="4"/>
      <c r="CLK129" s="4"/>
      <c r="CLL129" s="4"/>
      <c r="CLM129" s="4"/>
      <c r="CLN129" s="4"/>
      <c r="CLO129" s="4"/>
      <c r="CLP129" s="4"/>
      <c r="CLQ129" s="4"/>
      <c r="CLR129" s="4"/>
      <c r="CLS129" s="4"/>
      <c r="CLT129" s="4"/>
      <c r="CLU129" s="4"/>
      <c r="CLV129" s="4"/>
      <c r="CLW129" s="4"/>
      <c r="CLX129" s="4"/>
      <c r="CLY129" s="4"/>
      <c r="CLZ129" s="4"/>
      <c r="CMA129" s="4"/>
      <c r="CMB129" s="4"/>
      <c r="CMC129" s="4"/>
      <c r="CMD129" s="4"/>
      <c r="CME129" s="4"/>
      <c r="CMF129" s="4"/>
      <c r="CMG129" s="4"/>
      <c r="CMH129" s="4"/>
      <c r="CMI129" s="4"/>
      <c r="CMJ129" s="4"/>
      <c r="CMK129" s="4"/>
      <c r="CML129" s="4"/>
      <c r="CMM129" s="4"/>
      <c r="CMN129" s="4"/>
      <c r="CMO129" s="4"/>
      <c r="CMP129" s="4"/>
      <c r="CMQ129" s="4"/>
      <c r="CMR129" s="4"/>
      <c r="CMS129" s="4"/>
      <c r="CMT129" s="4"/>
      <c r="CMU129" s="4"/>
      <c r="CMV129" s="4"/>
      <c r="CMW129" s="4"/>
      <c r="CMX129" s="4"/>
      <c r="CMY129" s="4"/>
      <c r="CMZ129" s="4"/>
      <c r="CNA129" s="4"/>
      <c r="CNB129" s="4"/>
      <c r="CNC129" s="4"/>
      <c r="CND129" s="4"/>
      <c r="CNE129" s="4"/>
      <c r="CNF129" s="4"/>
      <c r="CNG129" s="4"/>
      <c r="CNH129" s="4"/>
      <c r="CNI129" s="4"/>
      <c r="CNJ129" s="4"/>
      <c r="CNK129" s="4"/>
      <c r="CNL129" s="4"/>
      <c r="CNM129" s="4"/>
      <c r="CNN129" s="4"/>
      <c r="CNO129" s="4"/>
      <c r="CNP129" s="4"/>
      <c r="CNQ129" s="4"/>
      <c r="CNR129" s="4"/>
      <c r="CNS129" s="4"/>
      <c r="CNT129" s="4"/>
      <c r="CNU129" s="4"/>
      <c r="CNV129" s="4"/>
      <c r="CNW129" s="4"/>
      <c r="CNX129" s="4"/>
      <c r="CNY129" s="4"/>
      <c r="CNZ129" s="4"/>
      <c r="COA129" s="4"/>
      <c r="COB129" s="4"/>
      <c r="COC129" s="4"/>
      <c r="COD129" s="4"/>
      <c r="COE129" s="4"/>
      <c r="COF129" s="4"/>
      <c r="COG129" s="4"/>
      <c r="COH129" s="4"/>
      <c r="COI129" s="4"/>
      <c r="COJ129" s="4"/>
      <c r="COK129" s="4"/>
      <c r="COL129" s="4"/>
      <c r="COM129" s="4"/>
      <c r="CON129" s="4"/>
      <c r="COO129" s="4"/>
      <c r="COP129" s="4"/>
      <c r="COQ129" s="4"/>
      <c r="COR129" s="4"/>
      <c r="COS129" s="4"/>
      <c r="COT129" s="4"/>
      <c r="COU129" s="4"/>
      <c r="COV129" s="4"/>
      <c r="COW129" s="4"/>
      <c r="COX129" s="4"/>
      <c r="COY129" s="4"/>
      <c r="COZ129" s="4"/>
      <c r="CPA129" s="4"/>
      <c r="CPB129" s="4"/>
      <c r="CPC129" s="4"/>
      <c r="CPD129" s="4"/>
      <c r="CPE129" s="4"/>
      <c r="CPF129" s="4"/>
      <c r="CPG129" s="4"/>
      <c r="CPH129" s="4"/>
      <c r="CPI129" s="4"/>
      <c r="CPJ129" s="4"/>
      <c r="CPK129" s="4"/>
      <c r="CPL129" s="4"/>
      <c r="CPM129" s="4"/>
      <c r="CPN129" s="4"/>
      <c r="CPO129" s="4"/>
      <c r="CPP129" s="4"/>
      <c r="CPQ129" s="4"/>
      <c r="CPR129" s="4"/>
      <c r="CPS129" s="4"/>
      <c r="CPT129" s="4"/>
      <c r="CPU129" s="4"/>
      <c r="CPV129" s="4"/>
      <c r="CPW129" s="4"/>
      <c r="CPX129" s="4"/>
      <c r="CPY129" s="4"/>
      <c r="CPZ129" s="4"/>
      <c r="CQA129" s="4"/>
      <c r="CQB129" s="4"/>
      <c r="CQC129" s="4"/>
      <c r="CQD129" s="4"/>
      <c r="CQE129" s="4"/>
      <c r="CQF129" s="4"/>
      <c r="CQG129" s="4"/>
      <c r="CQH129" s="4"/>
      <c r="CQI129" s="4"/>
      <c r="CQJ129" s="4"/>
      <c r="CQK129" s="4"/>
      <c r="CQL129" s="4"/>
      <c r="CQM129" s="4"/>
      <c r="CQN129" s="4"/>
      <c r="CQO129" s="4"/>
      <c r="CQP129" s="4"/>
      <c r="CQQ129" s="4"/>
      <c r="CQR129" s="4"/>
      <c r="CQS129" s="4"/>
      <c r="CQT129" s="4"/>
      <c r="CQU129" s="4"/>
      <c r="CQV129" s="4"/>
      <c r="CQW129" s="4"/>
      <c r="CQX129" s="4"/>
      <c r="CQY129" s="4"/>
      <c r="CQZ129" s="4"/>
      <c r="CRA129" s="4"/>
      <c r="CRB129" s="4"/>
      <c r="CRC129" s="4"/>
      <c r="CRD129" s="4"/>
      <c r="CRE129" s="4"/>
      <c r="CRF129" s="4"/>
      <c r="CRG129" s="4"/>
      <c r="CRH129" s="4"/>
      <c r="CRI129" s="4"/>
      <c r="CRJ129" s="4"/>
      <c r="CRK129" s="4"/>
      <c r="CRL129" s="4"/>
      <c r="CRM129" s="4"/>
      <c r="CRN129" s="4"/>
      <c r="CRO129" s="4"/>
      <c r="CRP129" s="4"/>
      <c r="CRQ129" s="4"/>
      <c r="CRR129" s="4"/>
      <c r="CRS129" s="4"/>
      <c r="CRT129" s="4"/>
      <c r="CRU129" s="4"/>
      <c r="CRV129" s="4"/>
      <c r="CRW129" s="4"/>
      <c r="CRX129" s="4"/>
      <c r="CRY129" s="4"/>
      <c r="CRZ129" s="4"/>
      <c r="CSA129" s="4"/>
      <c r="CSB129" s="4"/>
      <c r="CSC129" s="4"/>
      <c r="CSD129" s="4"/>
      <c r="CSE129" s="4"/>
      <c r="CSF129" s="4"/>
      <c r="CSG129" s="4"/>
      <c r="CSH129" s="4"/>
      <c r="CSI129" s="4"/>
      <c r="CSJ129" s="4"/>
      <c r="CSK129" s="4"/>
      <c r="CSL129" s="4"/>
      <c r="CSM129" s="4"/>
      <c r="CSN129" s="4"/>
      <c r="CSO129" s="4"/>
      <c r="CSP129" s="4"/>
      <c r="CSQ129" s="4"/>
      <c r="CSR129" s="4"/>
      <c r="CSS129" s="4"/>
      <c r="CST129" s="4"/>
      <c r="CSU129" s="4"/>
      <c r="CSV129" s="4"/>
      <c r="CSW129" s="4"/>
      <c r="CSX129" s="4"/>
      <c r="CSY129" s="4"/>
      <c r="CSZ129" s="4"/>
      <c r="CTA129" s="4"/>
      <c r="CTB129" s="4"/>
      <c r="CTC129" s="4"/>
      <c r="CTD129" s="4"/>
      <c r="CTE129" s="4"/>
      <c r="CTF129" s="4"/>
      <c r="CTG129" s="4"/>
      <c r="CTH129" s="4"/>
      <c r="CTI129" s="4"/>
      <c r="CTJ129" s="4"/>
      <c r="CTK129" s="4"/>
      <c r="CTL129" s="4"/>
      <c r="CTM129" s="4"/>
      <c r="CTN129" s="4"/>
      <c r="CTO129" s="4"/>
      <c r="CTP129" s="4"/>
      <c r="CTQ129" s="4"/>
      <c r="CTR129" s="4"/>
      <c r="CTS129" s="4"/>
      <c r="CTT129" s="4"/>
      <c r="CTU129" s="4"/>
      <c r="CTV129" s="4"/>
      <c r="CTW129" s="4"/>
      <c r="CTX129" s="4"/>
      <c r="CTY129" s="4"/>
      <c r="CTZ129" s="4"/>
      <c r="CUA129" s="4"/>
      <c r="CUB129" s="4"/>
      <c r="CUC129" s="4"/>
      <c r="CUD129" s="4"/>
      <c r="CUE129" s="4"/>
      <c r="CUF129" s="4"/>
      <c r="CUG129" s="4"/>
      <c r="CUH129" s="4"/>
      <c r="CUI129" s="4"/>
      <c r="CUJ129" s="4"/>
      <c r="CUK129" s="4"/>
      <c r="CUL129" s="4"/>
      <c r="CUM129" s="4"/>
      <c r="CUN129" s="4"/>
      <c r="CUO129" s="4"/>
      <c r="CUP129" s="4"/>
      <c r="CUQ129" s="4"/>
      <c r="CUR129" s="4"/>
      <c r="CUS129" s="4"/>
      <c r="CUT129" s="4"/>
      <c r="CUU129" s="4"/>
      <c r="CUV129" s="4"/>
      <c r="CUW129" s="4"/>
      <c r="CUX129" s="4"/>
      <c r="CUY129" s="4"/>
      <c r="CUZ129" s="4"/>
      <c r="CVA129" s="4"/>
      <c r="CVB129" s="4"/>
      <c r="CVC129" s="4"/>
      <c r="CVD129" s="4"/>
      <c r="CVE129" s="4"/>
      <c r="CVF129" s="4"/>
      <c r="CVG129" s="4"/>
      <c r="CVH129" s="4"/>
      <c r="CVI129" s="4"/>
      <c r="CVJ129" s="4"/>
      <c r="CVK129" s="4"/>
      <c r="CVL129" s="4"/>
      <c r="CVM129" s="4"/>
      <c r="CVN129" s="4"/>
      <c r="CVO129" s="4"/>
      <c r="CVP129" s="4"/>
      <c r="CVQ129" s="4"/>
      <c r="CVR129" s="4"/>
      <c r="CVS129" s="4"/>
      <c r="CVT129" s="4"/>
      <c r="CVU129" s="4"/>
      <c r="CVV129" s="4"/>
      <c r="CVW129" s="4"/>
      <c r="CVX129" s="4"/>
      <c r="CVY129" s="4"/>
      <c r="CVZ129" s="4"/>
      <c r="CWA129" s="4"/>
      <c r="CWB129" s="4"/>
      <c r="CWC129" s="4"/>
      <c r="CWD129" s="4"/>
      <c r="CWE129" s="4"/>
      <c r="CWF129" s="4"/>
      <c r="CWG129" s="4"/>
      <c r="CWH129" s="4"/>
      <c r="CWI129" s="4"/>
      <c r="CWJ129" s="4"/>
      <c r="CWK129" s="4"/>
      <c r="CWL129" s="4"/>
      <c r="CWM129" s="4"/>
      <c r="CWN129" s="4"/>
      <c r="CWO129" s="4"/>
      <c r="CWP129" s="4"/>
      <c r="CWQ129" s="4"/>
      <c r="CWR129" s="4"/>
      <c r="CWS129" s="4"/>
      <c r="CWT129" s="4"/>
      <c r="CWU129" s="4"/>
      <c r="CWV129" s="4"/>
      <c r="CWW129" s="4"/>
      <c r="CWX129" s="4"/>
      <c r="CWY129" s="4"/>
      <c r="CWZ129" s="4"/>
      <c r="CXA129" s="4"/>
      <c r="CXB129" s="4"/>
      <c r="CXC129" s="4"/>
      <c r="CXD129" s="4"/>
      <c r="CXE129" s="4"/>
      <c r="CXF129" s="4"/>
      <c r="CXG129" s="4"/>
      <c r="CXH129" s="4"/>
      <c r="CXI129" s="4"/>
      <c r="CXJ129" s="4"/>
      <c r="CXK129" s="4"/>
      <c r="CXL129" s="4"/>
      <c r="CXM129" s="4"/>
      <c r="CXN129" s="4"/>
      <c r="CXO129" s="4"/>
      <c r="CXP129" s="4"/>
      <c r="CXQ129" s="4"/>
      <c r="CXR129" s="4"/>
      <c r="CXS129" s="4"/>
      <c r="CXT129" s="4"/>
      <c r="CXU129" s="4"/>
      <c r="CXV129" s="4"/>
      <c r="CXW129" s="4"/>
      <c r="CXX129" s="4"/>
      <c r="CXY129" s="4"/>
      <c r="CXZ129" s="4"/>
      <c r="CYA129" s="4"/>
      <c r="CYB129" s="4"/>
      <c r="CYC129" s="4"/>
      <c r="CYD129" s="4"/>
      <c r="CYE129" s="4"/>
      <c r="CYF129" s="4"/>
      <c r="CYG129" s="4"/>
      <c r="CYH129" s="4"/>
      <c r="CYI129" s="4"/>
      <c r="CYJ129" s="4"/>
      <c r="CYK129" s="4"/>
      <c r="CYL129" s="4"/>
      <c r="CYM129" s="4"/>
      <c r="CYN129" s="4"/>
      <c r="CYO129" s="4"/>
      <c r="CYP129" s="4"/>
      <c r="CYQ129" s="4"/>
      <c r="CYR129" s="4"/>
      <c r="CYS129" s="4"/>
      <c r="CYT129" s="4"/>
      <c r="CYU129" s="4"/>
      <c r="CYV129" s="4"/>
      <c r="CYW129" s="4"/>
      <c r="CYX129" s="4"/>
      <c r="CYY129" s="4"/>
      <c r="CYZ129" s="4"/>
      <c r="CZA129" s="4"/>
      <c r="CZB129" s="4"/>
      <c r="CZC129" s="4"/>
      <c r="CZD129" s="4"/>
      <c r="CZE129" s="4"/>
      <c r="CZF129" s="4"/>
      <c r="CZG129" s="4"/>
      <c r="CZH129" s="4"/>
      <c r="CZI129" s="4"/>
      <c r="CZJ129" s="4"/>
      <c r="CZK129" s="4"/>
      <c r="CZL129" s="4"/>
      <c r="CZM129" s="4"/>
      <c r="CZN129" s="4"/>
      <c r="CZO129" s="4"/>
      <c r="CZP129" s="4"/>
      <c r="CZQ129" s="4"/>
      <c r="CZR129" s="4"/>
      <c r="CZS129" s="4"/>
      <c r="CZT129" s="4"/>
      <c r="CZU129" s="4"/>
      <c r="CZV129" s="4"/>
      <c r="CZW129" s="4"/>
      <c r="CZX129" s="4"/>
      <c r="CZY129" s="4"/>
      <c r="CZZ129" s="4"/>
      <c r="DAA129" s="4"/>
      <c r="DAB129" s="4"/>
      <c r="DAC129" s="4"/>
      <c r="DAD129" s="4"/>
      <c r="DAE129" s="4"/>
      <c r="DAF129" s="4"/>
      <c r="DAG129" s="4"/>
      <c r="DAH129" s="4"/>
      <c r="DAI129" s="4"/>
      <c r="DAJ129" s="4"/>
      <c r="DAK129" s="4"/>
      <c r="DAL129" s="4"/>
      <c r="DAM129" s="4"/>
      <c r="DAN129" s="4"/>
      <c r="DAO129" s="4"/>
      <c r="DAP129" s="4"/>
      <c r="DAQ129" s="4"/>
      <c r="DAR129" s="4"/>
      <c r="DAS129" s="4"/>
      <c r="DAT129" s="4"/>
      <c r="DAU129" s="4"/>
      <c r="DAV129" s="4"/>
      <c r="DAW129" s="4"/>
      <c r="DAX129" s="4"/>
      <c r="DAY129" s="4"/>
      <c r="DAZ129" s="4"/>
      <c r="DBA129" s="4"/>
      <c r="DBB129" s="4"/>
      <c r="DBC129" s="4"/>
      <c r="DBD129" s="4"/>
      <c r="DBE129" s="4"/>
      <c r="DBF129" s="4"/>
      <c r="DBG129" s="4"/>
      <c r="DBH129" s="4"/>
      <c r="DBI129" s="4"/>
      <c r="DBJ129" s="4"/>
      <c r="DBK129" s="4"/>
      <c r="DBL129" s="4"/>
      <c r="DBM129" s="4"/>
      <c r="DBN129" s="4"/>
      <c r="DBO129" s="4"/>
      <c r="DBP129" s="4"/>
      <c r="DBQ129" s="4"/>
      <c r="DBR129" s="4"/>
      <c r="DBS129" s="4"/>
      <c r="DBT129" s="4"/>
      <c r="DBU129" s="4"/>
      <c r="DBV129" s="4"/>
      <c r="DBW129" s="4"/>
      <c r="DBX129" s="4"/>
      <c r="DBY129" s="4"/>
      <c r="DBZ129" s="4"/>
      <c r="DCA129" s="4"/>
      <c r="DCB129" s="4"/>
      <c r="DCC129" s="4"/>
      <c r="DCD129" s="4"/>
      <c r="DCE129" s="4"/>
      <c r="DCF129" s="4"/>
      <c r="DCG129" s="4"/>
      <c r="DCH129" s="4"/>
      <c r="DCI129" s="4"/>
      <c r="DCJ129" s="4"/>
      <c r="DCK129" s="4"/>
      <c r="DCL129" s="4"/>
      <c r="DCM129" s="4"/>
      <c r="DCN129" s="4"/>
      <c r="DCO129" s="4"/>
      <c r="DCP129" s="4"/>
      <c r="DCQ129" s="4"/>
      <c r="DCR129" s="4"/>
      <c r="DCS129" s="4"/>
      <c r="DCT129" s="4"/>
      <c r="DCU129" s="4"/>
      <c r="DCV129" s="4"/>
      <c r="DCW129" s="4"/>
      <c r="DCX129" s="4"/>
      <c r="DCY129" s="4"/>
      <c r="DCZ129" s="4"/>
      <c r="DDA129" s="4"/>
      <c r="DDB129" s="4"/>
      <c r="DDC129" s="4"/>
      <c r="DDD129" s="4"/>
      <c r="DDE129" s="4"/>
      <c r="DDF129" s="4"/>
      <c r="DDG129" s="4"/>
      <c r="DDH129" s="4"/>
      <c r="DDI129" s="4"/>
      <c r="DDJ129" s="4"/>
      <c r="DDK129" s="4"/>
      <c r="DDL129" s="4"/>
      <c r="DDM129" s="4"/>
      <c r="DDN129" s="4"/>
      <c r="DDO129" s="4"/>
      <c r="DDP129" s="4"/>
      <c r="DDQ129" s="4"/>
      <c r="DDR129" s="4"/>
      <c r="DDS129" s="4"/>
      <c r="DDT129" s="4"/>
      <c r="DDU129" s="4"/>
      <c r="DDV129" s="4"/>
      <c r="DDW129" s="4"/>
      <c r="DDX129" s="4"/>
      <c r="DDY129" s="4"/>
      <c r="DDZ129" s="4"/>
      <c r="DEA129" s="4"/>
      <c r="DEB129" s="4"/>
      <c r="DEC129" s="4"/>
      <c r="DED129" s="4"/>
      <c r="DEE129" s="4"/>
      <c r="DEF129" s="4"/>
      <c r="DEG129" s="4"/>
      <c r="DEH129" s="4"/>
      <c r="DEI129" s="4"/>
      <c r="DEJ129" s="4"/>
      <c r="DEK129" s="4"/>
      <c r="DEL129" s="4"/>
      <c r="DEM129" s="4"/>
      <c r="DEN129" s="4"/>
      <c r="DEO129" s="4"/>
      <c r="DEP129" s="4"/>
      <c r="DEQ129" s="4"/>
      <c r="DER129" s="4"/>
      <c r="DES129" s="4"/>
      <c r="DET129" s="4"/>
      <c r="DEU129" s="4"/>
      <c r="DEV129" s="4"/>
      <c r="DEW129" s="4"/>
      <c r="DEX129" s="4"/>
      <c r="DEY129" s="4"/>
      <c r="DEZ129" s="4"/>
      <c r="DFA129" s="4"/>
      <c r="DFB129" s="4"/>
      <c r="DFC129" s="4"/>
      <c r="DFD129" s="4"/>
      <c r="DFE129" s="4"/>
      <c r="DFF129" s="4"/>
      <c r="DFG129" s="4"/>
      <c r="DFH129" s="4"/>
      <c r="DFI129" s="4"/>
      <c r="DFJ129" s="4"/>
      <c r="DFK129" s="4"/>
      <c r="DFL129" s="4"/>
      <c r="DFM129" s="4"/>
      <c r="DFN129" s="4"/>
      <c r="DFO129" s="4"/>
      <c r="DFP129" s="4"/>
      <c r="DFQ129" s="4"/>
      <c r="DFR129" s="4"/>
      <c r="DFS129" s="4"/>
      <c r="DFT129" s="4"/>
      <c r="DFU129" s="4"/>
      <c r="DFV129" s="4"/>
      <c r="DFW129" s="4"/>
      <c r="DFX129" s="4"/>
      <c r="DFY129" s="4"/>
      <c r="DFZ129" s="4"/>
      <c r="DGA129" s="4"/>
      <c r="DGB129" s="4"/>
      <c r="DGC129" s="4"/>
      <c r="DGD129" s="4"/>
      <c r="DGE129" s="4"/>
      <c r="DGF129" s="4"/>
      <c r="DGG129" s="4"/>
      <c r="DGH129" s="4"/>
      <c r="DGI129" s="4"/>
      <c r="DGJ129" s="4"/>
      <c r="DGK129" s="4"/>
      <c r="DGL129" s="4"/>
      <c r="DGM129" s="4"/>
      <c r="DGN129" s="4"/>
      <c r="DGO129" s="4"/>
      <c r="DGP129" s="4"/>
      <c r="DGQ129" s="4"/>
      <c r="DGR129" s="4"/>
      <c r="DGS129" s="4"/>
      <c r="DGT129" s="4"/>
      <c r="DGU129" s="4"/>
      <c r="DGV129" s="4"/>
      <c r="DGW129" s="4"/>
      <c r="DGX129" s="4"/>
      <c r="DGY129" s="4"/>
      <c r="DGZ129" s="4"/>
      <c r="DHA129" s="4"/>
      <c r="DHB129" s="4"/>
      <c r="DHC129" s="4"/>
      <c r="DHD129" s="4"/>
      <c r="DHE129" s="4"/>
      <c r="DHF129" s="4"/>
      <c r="DHG129" s="4"/>
      <c r="DHH129" s="4"/>
      <c r="DHI129" s="4"/>
      <c r="DHJ129" s="4"/>
      <c r="DHK129" s="4"/>
      <c r="DHL129" s="4"/>
      <c r="DHM129" s="4"/>
      <c r="DHN129" s="4"/>
      <c r="DHO129" s="4"/>
      <c r="DHP129" s="4"/>
      <c r="DHQ129" s="4"/>
      <c r="DHR129" s="4"/>
      <c r="DHS129" s="4"/>
      <c r="DHT129" s="4"/>
      <c r="DHU129" s="4"/>
      <c r="DHV129" s="4"/>
      <c r="DHW129" s="4"/>
      <c r="DHX129" s="4"/>
      <c r="DHY129" s="4"/>
      <c r="DHZ129" s="4"/>
      <c r="DIA129" s="4"/>
      <c r="DIB129" s="4"/>
      <c r="DIC129" s="4"/>
      <c r="DID129" s="4"/>
      <c r="DIE129" s="4"/>
      <c r="DIF129" s="4"/>
      <c r="DIG129" s="4"/>
      <c r="DIH129" s="4"/>
      <c r="DII129" s="4"/>
      <c r="DIJ129" s="4"/>
      <c r="DIK129" s="4"/>
      <c r="DIL129" s="4"/>
      <c r="DIM129" s="4"/>
      <c r="DIN129" s="4"/>
      <c r="DIO129" s="4"/>
      <c r="DIP129" s="4"/>
      <c r="DIQ129" s="4"/>
      <c r="DIR129" s="4"/>
      <c r="DIS129" s="4"/>
      <c r="DIT129" s="4"/>
      <c r="DIU129" s="4"/>
      <c r="DIV129" s="4"/>
      <c r="DIW129" s="4"/>
      <c r="DIX129" s="4"/>
      <c r="DIY129" s="4"/>
      <c r="DIZ129" s="4"/>
      <c r="DJA129" s="4"/>
      <c r="DJB129" s="4"/>
      <c r="DJC129" s="4"/>
      <c r="DJD129" s="4"/>
      <c r="DJE129" s="4"/>
      <c r="DJF129" s="4"/>
      <c r="DJG129" s="4"/>
      <c r="DJH129" s="4"/>
      <c r="DJI129" s="4"/>
      <c r="DJJ129" s="4"/>
      <c r="DJK129" s="4"/>
      <c r="DJL129" s="4"/>
      <c r="DJM129" s="4"/>
      <c r="DJN129" s="4"/>
      <c r="DJO129" s="4"/>
      <c r="DJP129" s="4"/>
      <c r="DJQ129" s="4"/>
      <c r="DJR129" s="4"/>
      <c r="DJS129" s="4"/>
      <c r="DJT129" s="4"/>
      <c r="DJU129" s="4"/>
      <c r="DJV129" s="4"/>
      <c r="DJW129" s="4"/>
      <c r="DJX129" s="4"/>
      <c r="DJY129" s="4"/>
      <c r="DJZ129" s="4"/>
      <c r="DKA129" s="4"/>
      <c r="DKB129" s="4"/>
      <c r="DKC129" s="4"/>
      <c r="DKD129" s="4"/>
      <c r="DKE129" s="4"/>
      <c r="DKF129" s="4"/>
      <c r="DKG129" s="4"/>
      <c r="DKH129" s="4"/>
      <c r="DKI129" s="4"/>
      <c r="DKJ129" s="4"/>
      <c r="DKK129" s="4"/>
      <c r="DKL129" s="4"/>
      <c r="DKM129" s="4"/>
      <c r="DKN129" s="4"/>
      <c r="DKO129" s="4"/>
      <c r="DKP129" s="4"/>
      <c r="DKQ129" s="4"/>
      <c r="DKR129" s="4"/>
      <c r="DKS129" s="4"/>
      <c r="DKT129" s="4"/>
      <c r="DKU129" s="4"/>
      <c r="DKV129" s="4"/>
      <c r="DKW129" s="4"/>
      <c r="DKX129" s="4"/>
      <c r="DKY129" s="4"/>
      <c r="DKZ129" s="4"/>
      <c r="DLA129" s="4"/>
      <c r="DLB129" s="4"/>
      <c r="DLC129" s="4"/>
      <c r="DLD129" s="4"/>
      <c r="DLE129" s="4"/>
      <c r="DLF129" s="4"/>
      <c r="DLG129" s="4"/>
      <c r="DLH129" s="4"/>
      <c r="DLI129" s="4"/>
      <c r="DLJ129" s="4"/>
      <c r="DLK129" s="4"/>
      <c r="DLL129" s="4"/>
      <c r="DLM129" s="4"/>
      <c r="DLN129" s="4"/>
      <c r="DLO129" s="4"/>
      <c r="DLP129" s="4"/>
      <c r="DLQ129" s="4"/>
      <c r="DLR129" s="4"/>
      <c r="DLS129" s="4"/>
      <c r="DLT129" s="4"/>
      <c r="DLU129" s="4"/>
      <c r="DLV129" s="4"/>
      <c r="DLW129" s="4"/>
      <c r="DLX129" s="4"/>
      <c r="DLY129" s="4"/>
      <c r="DLZ129" s="4"/>
      <c r="DMA129" s="4"/>
      <c r="DMB129" s="4"/>
      <c r="DMC129" s="4"/>
      <c r="DMD129" s="4"/>
      <c r="DME129" s="4"/>
      <c r="DMF129" s="4"/>
      <c r="DMG129" s="4"/>
      <c r="DMH129" s="4"/>
      <c r="DMI129" s="4"/>
      <c r="DMJ129" s="4"/>
      <c r="DMK129" s="4"/>
      <c r="DML129" s="4"/>
      <c r="DMM129" s="4"/>
      <c r="DMN129" s="4"/>
      <c r="DMO129" s="4"/>
      <c r="DMP129" s="4"/>
      <c r="DMQ129" s="4"/>
      <c r="DMR129" s="4"/>
      <c r="DMS129" s="4"/>
      <c r="DMT129" s="4"/>
      <c r="DMU129" s="4"/>
      <c r="DMV129" s="4"/>
      <c r="DMW129" s="4"/>
      <c r="DMX129" s="4"/>
      <c r="DMY129" s="4"/>
      <c r="DMZ129" s="4"/>
      <c r="DNA129" s="4"/>
      <c r="DNB129" s="4"/>
      <c r="DNC129" s="4"/>
      <c r="DND129" s="4"/>
      <c r="DNE129" s="4"/>
      <c r="DNF129" s="4"/>
      <c r="DNG129" s="4"/>
      <c r="DNH129" s="4"/>
      <c r="DNI129" s="4"/>
      <c r="DNJ129" s="4"/>
      <c r="DNK129" s="4"/>
      <c r="DNL129" s="4"/>
      <c r="DNM129" s="4"/>
      <c r="DNN129" s="4"/>
      <c r="DNO129" s="4"/>
      <c r="DNP129" s="4"/>
      <c r="DNQ129" s="4"/>
      <c r="DNR129" s="4"/>
      <c r="DNS129" s="4"/>
      <c r="DNT129" s="4"/>
      <c r="DNU129" s="4"/>
      <c r="DNV129" s="4"/>
      <c r="DNW129" s="4"/>
      <c r="DNX129" s="4"/>
      <c r="DNY129" s="4"/>
      <c r="DNZ129" s="4"/>
      <c r="DOA129" s="4"/>
      <c r="DOB129" s="4"/>
      <c r="DOC129" s="4"/>
      <c r="DOD129" s="4"/>
      <c r="DOE129" s="4"/>
      <c r="DOF129" s="4"/>
      <c r="DOG129" s="4"/>
      <c r="DOH129" s="4"/>
      <c r="DOI129" s="4"/>
      <c r="DOJ129" s="4"/>
      <c r="DOK129" s="4"/>
      <c r="DOL129" s="4"/>
      <c r="DOM129" s="4"/>
      <c r="DON129" s="4"/>
      <c r="DOO129" s="4"/>
      <c r="DOP129" s="4"/>
      <c r="DOQ129" s="4"/>
      <c r="DOR129" s="4"/>
      <c r="DOS129" s="4"/>
      <c r="DOT129" s="4"/>
      <c r="DOU129" s="4"/>
      <c r="DOV129" s="4"/>
      <c r="DOW129" s="4"/>
      <c r="DOX129" s="4"/>
      <c r="DOY129" s="4"/>
      <c r="DOZ129" s="4"/>
      <c r="DPA129" s="4"/>
      <c r="DPB129" s="4"/>
      <c r="DPC129" s="4"/>
      <c r="DPD129" s="4"/>
      <c r="DPE129" s="4"/>
      <c r="DPF129" s="4"/>
      <c r="DPG129" s="4"/>
      <c r="DPH129" s="4"/>
      <c r="DPI129" s="4"/>
      <c r="DPJ129" s="4"/>
      <c r="DPK129" s="4"/>
      <c r="DPL129" s="4"/>
      <c r="DPM129" s="4"/>
      <c r="DPN129" s="4"/>
      <c r="DPO129" s="4"/>
      <c r="DPP129" s="4"/>
      <c r="DPQ129" s="4"/>
      <c r="DPR129" s="4"/>
      <c r="DPS129" s="4"/>
      <c r="DPT129" s="4"/>
      <c r="DPU129" s="4"/>
      <c r="DPV129" s="4"/>
      <c r="DPW129" s="4"/>
      <c r="DPX129" s="4"/>
      <c r="DPY129" s="4"/>
      <c r="DPZ129" s="4"/>
      <c r="DQA129" s="4"/>
      <c r="DQB129" s="4"/>
      <c r="DQC129" s="4"/>
      <c r="DQD129" s="4"/>
      <c r="DQE129" s="4"/>
      <c r="DQF129" s="4"/>
      <c r="DQG129" s="4"/>
      <c r="DQH129" s="4"/>
      <c r="DQI129" s="4"/>
      <c r="DQJ129" s="4"/>
      <c r="DQK129" s="4"/>
      <c r="DQL129" s="4"/>
      <c r="DQM129" s="4"/>
      <c r="DQN129" s="4"/>
      <c r="DQO129" s="4"/>
      <c r="DQP129" s="4"/>
      <c r="DQQ129" s="4"/>
      <c r="DQR129" s="4"/>
      <c r="DQS129" s="4"/>
      <c r="DQT129" s="4"/>
      <c r="DQU129" s="4"/>
      <c r="DQV129" s="4"/>
      <c r="DQW129" s="4"/>
      <c r="DQX129" s="4"/>
      <c r="DQY129" s="4"/>
      <c r="DQZ129" s="4"/>
      <c r="DRA129" s="4"/>
      <c r="DRB129" s="4"/>
      <c r="DRC129" s="4"/>
      <c r="DRD129" s="4"/>
      <c r="DRE129" s="4"/>
      <c r="DRF129" s="4"/>
      <c r="DRG129" s="4"/>
      <c r="DRH129" s="4"/>
      <c r="DRI129" s="4"/>
      <c r="DRJ129" s="4"/>
      <c r="DRK129" s="4"/>
      <c r="DRL129" s="4"/>
      <c r="DRM129" s="4"/>
      <c r="DRN129" s="4"/>
      <c r="DRO129" s="4"/>
      <c r="DRP129" s="4"/>
      <c r="DRQ129" s="4"/>
      <c r="DRR129" s="4"/>
      <c r="DRS129" s="4"/>
      <c r="DRT129" s="4"/>
      <c r="DRU129" s="4"/>
      <c r="DRV129" s="4"/>
      <c r="DRW129" s="4"/>
      <c r="DRX129" s="4"/>
      <c r="DRY129" s="4"/>
      <c r="DRZ129" s="4"/>
      <c r="DSA129" s="4"/>
      <c r="DSB129" s="4"/>
      <c r="DSC129" s="4"/>
      <c r="DSD129" s="4"/>
      <c r="DSE129" s="4"/>
      <c r="DSF129" s="4"/>
      <c r="DSG129" s="4"/>
      <c r="DSH129" s="4"/>
      <c r="DSI129" s="4"/>
      <c r="DSJ129" s="4"/>
      <c r="DSK129" s="4"/>
      <c r="DSL129" s="4"/>
      <c r="DSM129" s="4"/>
      <c r="DSN129" s="4"/>
      <c r="DSO129" s="4"/>
      <c r="DSP129" s="4"/>
      <c r="DSQ129" s="4"/>
      <c r="DSR129" s="4"/>
      <c r="DSS129" s="4"/>
      <c r="DST129" s="4"/>
      <c r="DSU129" s="4"/>
      <c r="DSV129" s="4"/>
      <c r="DSW129" s="4"/>
      <c r="DSX129" s="4"/>
      <c r="DSY129" s="4"/>
      <c r="DSZ129" s="4"/>
      <c r="DTA129" s="4"/>
      <c r="DTB129" s="4"/>
      <c r="DTC129" s="4"/>
      <c r="DTD129" s="4"/>
      <c r="DTE129" s="4"/>
      <c r="DTF129" s="4"/>
      <c r="DTG129" s="4"/>
      <c r="DTH129" s="4"/>
      <c r="DTI129" s="4"/>
      <c r="DTJ129" s="4"/>
      <c r="DTK129" s="4"/>
      <c r="DTL129" s="4"/>
      <c r="DTM129" s="4"/>
      <c r="DTN129" s="4"/>
      <c r="DTO129" s="4"/>
      <c r="DTP129" s="4"/>
      <c r="DTQ129" s="4"/>
      <c r="DTR129" s="4"/>
      <c r="DTS129" s="4"/>
      <c r="DTT129" s="4"/>
      <c r="DTU129" s="4"/>
      <c r="DTV129" s="4"/>
      <c r="DTW129" s="4"/>
      <c r="DTX129" s="4"/>
      <c r="DTY129" s="4"/>
      <c r="DTZ129" s="4"/>
      <c r="DUA129" s="4"/>
      <c r="DUB129" s="4"/>
      <c r="DUC129" s="4"/>
      <c r="DUD129" s="4"/>
      <c r="DUE129" s="4"/>
      <c r="DUF129" s="4"/>
      <c r="DUG129" s="4"/>
      <c r="DUH129" s="4"/>
      <c r="DUI129" s="4"/>
      <c r="DUJ129" s="4"/>
      <c r="DUK129" s="4"/>
      <c r="DUL129" s="4"/>
      <c r="DUM129" s="4"/>
      <c r="DUN129" s="4"/>
      <c r="DUO129" s="4"/>
      <c r="DUP129" s="4"/>
      <c r="DUQ129" s="4"/>
      <c r="DUR129" s="4"/>
      <c r="DUS129" s="4"/>
      <c r="DUT129" s="4"/>
      <c r="DUU129" s="4"/>
      <c r="DUV129" s="4"/>
      <c r="DUW129" s="4"/>
      <c r="DUX129" s="4"/>
      <c r="DUY129" s="4"/>
      <c r="DUZ129" s="4"/>
      <c r="DVA129" s="4"/>
      <c r="DVB129" s="4"/>
      <c r="DVC129" s="4"/>
      <c r="DVD129" s="4"/>
      <c r="DVE129" s="4"/>
      <c r="DVF129" s="4"/>
      <c r="DVG129" s="4"/>
      <c r="DVH129" s="4"/>
      <c r="DVI129" s="4"/>
      <c r="DVJ129" s="4"/>
      <c r="DVK129" s="4"/>
      <c r="DVL129" s="4"/>
      <c r="DVM129" s="4"/>
      <c r="DVN129" s="4"/>
      <c r="DVO129" s="4"/>
      <c r="DVP129" s="4"/>
      <c r="DVQ129" s="4"/>
      <c r="DVR129" s="4"/>
      <c r="DVS129" s="4"/>
      <c r="DVT129" s="4"/>
      <c r="DVU129" s="4"/>
      <c r="DVV129" s="4"/>
      <c r="DVW129" s="4"/>
      <c r="DVX129" s="4"/>
      <c r="DVY129" s="4"/>
      <c r="DVZ129" s="4"/>
      <c r="DWA129" s="4"/>
      <c r="DWB129" s="4"/>
      <c r="DWC129" s="4"/>
      <c r="DWD129" s="4"/>
      <c r="DWE129" s="4"/>
      <c r="DWF129" s="4"/>
      <c r="DWG129" s="4"/>
      <c r="DWH129" s="4"/>
      <c r="DWI129" s="4"/>
      <c r="DWJ129" s="4"/>
      <c r="DWK129" s="4"/>
      <c r="DWL129" s="4"/>
      <c r="DWM129" s="4"/>
      <c r="DWN129" s="4"/>
      <c r="DWO129" s="4"/>
      <c r="DWP129" s="4"/>
      <c r="DWQ129" s="4"/>
      <c r="DWR129" s="4"/>
      <c r="DWS129" s="4"/>
      <c r="DWT129" s="4"/>
      <c r="DWU129" s="4"/>
      <c r="DWV129" s="4"/>
      <c r="DWW129" s="4"/>
      <c r="DWX129" s="4"/>
      <c r="DWY129" s="4"/>
      <c r="DWZ129" s="4"/>
      <c r="DXA129" s="4"/>
      <c r="DXB129" s="4"/>
      <c r="DXC129" s="4"/>
      <c r="DXD129" s="4"/>
      <c r="DXE129" s="4"/>
      <c r="DXF129" s="4"/>
      <c r="DXG129" s="4"/>
      <c r="DXH129" s="4"/>
      <c r="DXI129" s="4"/>
      <c r="DXJ129" s="4"/>
      <c r="DXK129" s="4"/>
      <c r="DXL129" s="4"/>
      <c r="DXM129" s="4"/>
      <c r="DXN129" s="4"/>
      <c r="DXO129" s="4"/>
      <c r="DXP129" s="4"/>
      <c r="DXQ129" s="4"/>
      <c r="DXR129" s="4"/>
      <c r="DXS129" s="4"/>
      <c r="DXT129" s="4"/>
      <c r="DXU129" s="4"/>
      <c r="DXV129" s="4"/>
      <c r="DXW129" s="4"/>
      <c r="DXX129" s="4"/>
      <c r="DXY129" s="4"/>
      <c r="DXZ129" s="4"/>
      <c r="DYA129" s="4"/>
      <c r="DYB129" s="4"/>
      <c r="DYC129" s="4"/>
      <c r="DYD129" s="4"/>
      <c r="DYE129" s="4"/>
      <c r="DYF129" s="4"/>
      <c r="DYG129" s="4"/>
      <c r="DYH129" s="4"/>
      <c r="DYI129" s="4"/>
      <c r="DYJ129" s="4"/>
      <c r="DYK129" s="4"/>
      <c r="DYL129" s="4"/>
      <c r="DYM129" s="4"/>
      <c r="DYN129" s="4"/>
      <c r="DYO129" s="4"/>
      <c r="DYP129" s="4"/>
      <c r="DYQ129" s="4"/>
      <c r="DYR129" s="4"/>
      <c r="DYS129" s="4"/>
      <c r="DYT129" s="4"/>
      <c r="DYU129" s="4"/>
      <c r="DYV129" s="4"/>
      <c r="DYW129" s="4"/>
      <c r="DYX129" s="4"/>
      <c r="DYY129" s="4"/>
      <c r="DYZ129" s="4"/>
      <c r="DZA129" s="4"/>
      <c r="DZB129" s="4"/>
      <c r="DZC129" s="4"/>
      <c r="DZD129" s="4"/>
      <c r="DZE129" s="4"/>
      <c r="DZF129" s="4"/>
      <c r="DZG129" s="4"/>
      <c r="DZH129" s="4"/>
      <c r="DZI129" s="4"/>
      <c r="DZJ129" s="4"/>
      <c r="DZK129" s="4"/>
      <c r="DZL129" s="4"/>
      <c r="DZM129" s="4"/>
      <c r="DZN129" s="4"/>
      <c r="DZO129" s="4"/>
      <c r="DZP129" s="4"/>
      <c r="DZQ129" s="4"/>
      <c r="DZR129" s="4"/>
      <c r="DZS129" s="4"/>
      <c r="DZT129" s="4"/>
      <c r="DZU129" s="4"/>
      <c r="DZV129" s="4"/>
      <c r="DZW129" s="4"/>
      <c r="DZX129" s="4"/>
      <c r="DZY129" s="4"/>
      <c r="DZZ129" s="4"/>
      <c r="EAA129" s="4"/>
      <c r="EAB129" s="4"/>
      <c r="EAC129" s="4"/>
      <c r="EAD129" s="4"/>
      <c r="EAE129" s="4"/>
      <c r="EAF129" s="4"/>
      <c r="EAG129" s="4"/>
      <c r="EAH129" s="4"/>
      <c r="EAI129" s="4"/>
      <c r="EAJ129" s="4"/>
      <c r="EAK129" s="4"/>
      <c r="EAL129" s="4"/>
      <c r="EAM129" s="4"/>
      <c r="EAN129" s="4"/>
      <c r="EAO129" s="4"/>
      <c r="EAP129" s="4"/>
      <c r="EAQ129" s="4"/>
      <c r="EAR129" s="4"/>
      <c r="EAS129" s="4"/>
      <c r="EAT129" s="4"/>
      <c r="EAU129" s="4"/>
      <c r="EAV129" s="4"/>
      <c r="EAW129" s="4"/>
      <c r="EAX129" s="4"/>
      <c r="EAY129" s="4"/>
      <c r="EAZ129" s="4"/>
      <c r="EBA129" s="4"/>
      <c r="EBB129" s="4"/>
      <c r="EBC129" s="4"/>
      <c r="EBD129" s="4"/>
      <c r="EBE129" s="4"/>
      <c r="EBF129" s="4"/>
      <c r="EBG129" s="4"/>
      <c r="EBH129" s="4"/>
      <c r="EBI129" s="4"/>
      <c r="EBJ129" s="4"/>
      <c r="EBK129" s="4"/>
      <c r="EBL129" s="4"/>
      <c r="EBM129" s="4"/>
      <c r="EBN129" s="4"/>
      <c r="EBO129" s="4"/>
      <c r="EBP129" s="4"/>
      <c r="EBQ129" s="4"/>
      <c r="EBR129" s="4"/>
      <c r="EBS129" s="4"/>
      <c r="EBT129" s="4"/>
      <c r="EBU129" s="4"/>
      <c r="EBV129" s="4"/>
      <c r="EBW129" s="4"/>
      <c r="EBX129" s="4"/>
      <c r="EBY129" s="4"/>
      <c r="EBZ129" s="4"/>
      <c r="ECA129" s="4"/>
      <c r="ECB129" s="4"/>
      <c r="ECC129" s="4"/>
      <c r="ECD129" s="4"/>
      <c r="ECE129" s="4"/>
      <c r="ECF129" s="4"/>
      <c r="ECG129" s="4"/>
      <c r="ECH129" s="4"/>
      <c r="ECI129" s="4"/>
      <c r="ECJ129" s="4"/>
      <c r="ECK129" s="4"/>
      <c r="ECL129" s="4"/>
      <c r="ECM129" s="4"/>
      <c r="ECN129" s="4"/>
      <c r="ECO129" s="4"/>
      <c r="ECP129" s="4"/>
      <c r="ECQ129" s="4"/>
      <c r="ECR129" s="4"/>
      <c r="ECS129" s="4"/>
      <c r="ECT129" s="4"/>
      <c r="ECU129" s="4"/>
      <c r="ECV129" s="4"/>
      <c r="ECW129" s="4"/>
      <c r="ECX129" s="4"/>
      <c r="ECY129" s="4"/>
      <c r="ECZ129" s="4"/>
      <c r="EDA129" s="4"/>
      <c r="EDB129" s="4"/>
      <c r="EDC129" s="4"/>
      <c r="EDD129" s="4"/>
      <c r="EDE129" s="4"/>
      <c r="EDF129" s="4"/>
      <c r="EDG129" s="4"/>
      <c r="EDH129" s="4"/>
      <c r="EDI129" s="4"/>
      <c r="EDJ129" s="4"/>
      <c r="EDK129" s="4"/>
      <c r="EDL129" s="4"/>
      <c r="EDM129" s="4"/>
      <c r="EDN129" s="4"/>
      <c r="EDO129" s="4"/>
      <c r="EDP129" s="4"/>
      <c r="EDQ129" s="4"/>
      <c r="EDR129" s="4"/>
      <c r="EDS129" s="4"/>
      <c r="EDT129" s="4"/>
      <c r="EDU129" s="4"/>
      <c r="EDV129" s="4"/>
      <c r="EDW129" s="4"/>
      <c r="EDX129" s="4"/>
      <c r="EDY129" s="4"/>
      <c r="EDZ129" s="4"/>
      <c r="EEA129" s="4"/>
      <c r="EEB129" s="4"/>
      <c r="EEC129" s="4"/>
      <c r="EED129" s="4"/>
      <c r="EEE129" s="4"/>
      <c r="EEF129" s="4"/>
      <c r="EEG129" s="4"/>
      <c r="EEH129" s="4"/>
      <c r="EEI129" s="4"/>
      <c r="EEJ129" s="4"/>
      <c r="EEK129" s="4"/>
      <c r="EEL129" s="4"/>
      <c r="EEM129" s="4"/>
      <c r="EEN129" s="4"/>
      <c r="EEO129" s="4"/>
      <c r="EEP129" s="4"/>
      <c r="EEQ129" s="4"/>
      <c r="EER129" s="4"/>
      <c r="EES129" s="4"/>
      <c r="EET129" s="4"/>
      <c r="EEU129" s="4"/>
      <c r="EEV129" s="4"/>
      <c r="EEW129" s="4"/>
      <c r="EEX129" s="4"/>
      <c r="EEY129" s="4"/>
      <c r="EEZ129" s="4"/>
      <c r="EFA129" s="4"/>
      <c r="EFB129" s="4"/>
      <c r="EFC129" s="4"/>
      <c r="EFD129" s="4"/>
      <c r="EFE129" s="4"/>
      <c r="EFF129" s="4"/>
      <c r="EFG129" s="4"/>
      <c r="EFH129" s="4"/>
      <c r="EFI129" s="4"/>
      <c r="EFJ129" s="4"/>
      <c r="EFK129" s="4"/>
      <c r="EFL129" s="4"/>
      <c r="EFM129" s="4"/>
      <c r="EFN129" s="4"/>
      <c r="EFO129" s="4"/>
      <c r="EFP129" s="4"/>
      <c r="EFQ129" s="4"/>
      <c r="EFR129" s="4"/>
      <c r="EFS129" s="4"/>
      <c r="EFT129" s="4"/>
      <c r="EFU129" s="4"/>
      <c r="EFV129" s="4"/>
      <c r="EFW129" s="4"/>
      <c r="EFX129" s="4"/>
      <c r="EFY129" s="4"/>
      <c r="EFZ129" s="4"/>
      <c r="EGA129" s="4"/>
      <c r="EGB129" s="4"/>
      <c r="EGC129" s="4"/>
      <c r="EGD129" s="4"/>
      <c r="EGE129" s="4"/>
      <c r="EGF129" s="4"/>
      <c r="EGG129" s="4"/>
      <c r="EGH129" s="4"/>
      <c r="EGI129" s="4"/>
      <c r="EGJ129" s="4"/>
      <c r="EGK129" s="4"/>
      <c r="EGL129" s="4"/>
      <c r="EGM129" s="4"/>
      <c r="EGN129" s="4"/>
      <c r="EGO129" s="4"/>
      <c r="EGP129" s="4"/>
      <c r="EGQ129" s="4"/>
      <c r="EGR129" s="4"/>
      <c r="EGS129" s="4"/>
      <c r="EGT129" s="4"/>
      <c r="EGU129" s="4"/>
      <c r="EGV129" s="4"/>
      <c r="EGW129" s="4"/>
      <c r="EGX129" s="4"/>
      <c r="EGY129" s="4"/>
      <c r="EGZ129" s="4"/>
      <c r="EHA129" s="4"/>
      <c r="EHB129" s="4"/>
      <c r="EHC129" s="4"/>
      <c r="EHD129" s="4"/>
      <c r="EHE129" s="4"/>
      <c r="EHF129" s="4"/>
      <c r="EHG129" s="4"/>
      <c r="EHH129" s="4"/>
      <c r="EHI129" s="4"/>
      <c r="EHJ129" s="4"/>
      <c r="EHK129" s="4"/>
      <c r="EHL129" s="4"/>
      <c r="EHM129" s="4"/>
      <c r="EHN129" s="4"/>
      <c r="EHO129" s="4"/>
      <c r="EHP129" s="4"/>
      <c r="EHQ129" s="4"/>
      <c r="EHR129" s="4"/>
      <c r="EHS129" s="4"/>
      <c r="EHT129" s="4"/>
      <c r="EHU129" s="4"/>
      <c r="EHV129" s="4"/>
      <c r="EHW129" s="4"/>
      <c r="EHX129" s="4"/>
      <c r="EHY129" s="4"/>
      <c r="EHZ129" s="4"/>
      <c r="EIA129" s="4"/>
      <c r="EIB129" s="4"/>
      <c r="EIC129" s="4"/>
      <c r="EID129" s="4"/>
      <c r="EIE129" s="4"/>
      <c r="EIF129" s="4"/>
      <c r="EIG129" s="4"/>
      <c r="EIH129" s="4"/>
      <c r="EII129" s="4"/>
      <c r="EIJ129" s="4"/>
      <c r="EIK129" s="4"/>
      <c r="EIL129" s="4"/>
      <c r="EIM129" s="4"/>
      <c r="EIN129" s="4"/>
      <c r="EIO129" s="4"/>
      <c r="EIP129" s="4"/>
      <c r="EIQ129" s="4"/>
      <c r="EIR129" s="4"/>
      <c r="EIS129" s="4"/>
      <c r="EIT129" s="4"/>
      <c r="EIU129" s="4"/>
      <c r="EIV129" s="4"/>
      <c r="EIW129" s="4"/>
      <c r="EIX129" s="4"/>
      <c r="EIY129" s="4"/>
      <c r="EIZ129" s="4"/>
      <c r="EJA129" s="4"/>
      <c r="EJB129" s="4"/>
      <c r="EJC129" s="4"/>
      <c r="EJD129" s="4"/>
      <c r="EJE129" s="4"/>
      <c r="EJF129" s="4"/>
      <c r="EJG129" s="4"/>
      <c r="EJH129" s="4"/>
      <c r="EJI129" s="4"/>
      <c r="EJJ129" s="4"/>
      <c r="EJK129" s="4"/>
      <c r="EJL129" s="4"/>
      <c r="EJM129" s="4"/>
      <c r="EJN129" s="4"/>
      <c r="EJO129" s="4"/>
      <c r="EJP129" s="4"/>
      <c r="EJQ129" s="4"/>
      <c r="EJR129" s="4"/>
      <c r="EJS129" s="4"/>
      <c r="EJT129" s="4"/>
      <c r="EJU129" s="4"/>
      <c r="EJV129" s="4"/>
      <c r="EJW129" s="4"/>
      <c r="EJX129" s="4"/>
      <c r="EJY129" s="4"/>
      <c r="EJZ129" s="4"/>
      <c r="EKA129" s="4"/>
      <c r="EKB129" s="4"/>
      <c r="EKC129" s="4"/>
      <c r="EKD129" s="4"/>
      <c r="EKE129" s="4"/>
      <c r="EKF129" s="4"/>
      <c r="EKG129" s="4"/>
      <c r="EKH129" s="4"/>
      <c r="EKI129" s="4"/>
      <c r="EKJ129" s="4"/>
      <c r="EKK129" s="4"/>
      <c r="EKL129" s="4"/>
      <c r="EKM129" s="4"/>
      <c r="EKN129" s="4"/>
      <c r="EKO129" s="4"/>
      <c r="EKP129" s="4"/>
      <c r="EKQ129" s="4"/>
      <c r="EKR129" s="4"/>
      <c r="EKS129" s="4"/>
      <c r="EKT129" s="4"/>
      <c r="EKU129" s="4"/>
      <c r="EKV129" s="4"/>
      <c r="EKW129" s="4"/>
      <c r="EKX129" s="4"/>
      <c r="EKY129" s="4"/>
      <c r="EKZ129" s="4"/>
      <c r="ELA129" s="4"/>
      <c r="ELB129" s="4"/>
      <c r="ELC129" s="4"/>
      <c r="ELD129" s="4"/>
      <c r="ELE129" s="4"/>
      <c r="ELF129" s="4"/>
      <c r="ELG129" s="4"/>
      <c r="ELH129" s="4"/>
      <c r="ELI129" s="4"/>
      <c r="ELJ129" s="4"/>
      <c r="ELK129" s="4"/>
      <c r="ELL129" s="4"/>
      <c r="ELM129" s="4"/>
      <c r="ELN129" s="4"/>
      <c r="ELO129" s="4"/>
      <c r="ELP129" s="4"/>
      <c r="ELQ129" s="4"/>
      <c r="ELR129" s="4"/>
      <c r="ELS129" s="4"/>
      <c r="ELT129" s="4"/>
      <c r="ELU129" s="4"/>
      <c r="ELV129" s="4"/>
      <c r="ELW129" s="4"/>
      <c r="ELX129" s="4"/>
      <c r="ELY129" s="4"/>
      <c r="ELZ129" s="4"/>
      <c r="EMA129" s="4"/>
      <c r="EMB129" s="4"/>
      <c r="EMC129" s="4"/>
      <c r="EMD129" s="4"/>
      <c r="EME129" s="4"/>
      <c r="EMF129" s="4"/>
      <c r="EMG129" s="4"/>
      <c r="EMH129" s="4"/>
      <c r="EMI129" s="4"/>
      <c r="EMJ129" s="4"/>
      <c r="EMK129" s="4"/>
      <c r="EML129" s="4"/>
      <c r="EMM129" s="4"/>
      <c r="EMN129" s="4"/>
      <c r="EMO129" s="4"/>
      <c r="EMP129" s="4"/>
      <c r="EMQ129" s="4"/>
      <c r="EMR129" s="4"/>
      <c r="EMS129" s="4"/>
      <c r="EMT129" s="4"/>
      <c r="EMU129" s="4"/>
      <c r="EMV129" s="4"/>
      <c r="EMW129" s="4"/>
      <c r="EMX129" s="4"/>
      <c r="EMY129" s="4"/>
      <c r="EMZ129" s="4"/>
      <c r="ENA129" s="4"/>
      <c r="ENB129" s="4"/>
      <c r="ENC129" s="4"/>
      <c r="END129" s="4"/>
      <c r="ENE129" s="4"/>
      <c r="ENF129" s="4"/>
      <c r="ENG129" s="4"/>
      <c r="ENH129" s="4"/>
      <c r="ENI129" s="4"/>
      <c r="ENJ129" s="4"/>
      <c r="ENK129" s="4"/>
      <c r="ENL129" s="4"/>
      <c r="ENM129" s="4"/>
      <c r="ENN129" s="4"/>
      <c r="ENO129" s="4"/>
      <c r="ENP129" s="4"/>
      <c r="ENQ129" s="4"/>
      <c r="ENR129" s="4"/>
      <c r="ENS129" s="4"/>
      <c r="ENT129" s="4"/>
      <c r="ENU129" s="4"/>
      <c r="ENV129" s="4"/>
      <c r="ENW129" s="4"/>
      <c r="ENX129" s="4"/>
      <c r="ENY129" s="4"/>
      <c r="ENZ129" s="4"/>
      <c r="EOA129" s="4"/>
      <c r="EOB129" s="4"/>
      <c r="EOC129" s="4"/>
      <c r="EOD129" s="4"/>
      <c r="EOE129" s="4"/>
      <c r="EOF129" s="4"/>
      <c r="EOG129" s="4"/>
      <c r="EOH129" s="4"/>
      <c r="EOI129" s="4"/>
      <c r="EOJ129" s="4"/>
      <c r="EOK129" s="4"/>
      <c r="EOL129" s="4"/>
      <c r="EOM129" s="4"/>
      <c r="EON129" s="4"/>
      <c r="EOO129" s="4"/>
      <c r="EOP129" s="4"/>
      <c r="EOQ129" s="4"/>
      <c r="EOR129" s="4"/>
      <c r="EOS129" s="4"/>
      <c r="EOT129" s="4"/>
      <c r="EOU129" s="4"/>
      <c r="EOV129" s="4"/>
      <c r="EOW129" s="4"/>
      <c r="EOX129" s="4"/>
      <c r="EOY129" s="4"/>
      <c r="EOZ129" s="4"/>
      <c r="EPA129" s="4"/>
      <c r="EPB129" s="4"/>
      <c r="EPC129" s="4"/>
      <c r="EPD129" s="4"/>
      <c r="EPE129" s="4"/>
      <c r="EPF129" s="4"/>
      <c r="EPG129" s="4"/>
      <c r="EPH129" s="4"/>
      <c r="EPI129" s="4"/>
      <c r="EPJ129" s="4"/>
      <c r="EPK129" s="4"/>
      <c r="EPL129" s="4"/>
      <c r="EPM129" s="4"/>
      <c r="EPN129" s="4"/>
      <c r="EPO129" s="4"/>
      <c r="EPP129" s="4"/>
      <c r="EPQ129" s="4"/>
      <c r="EPR129" s="4"/>
      <c r="EPS129" s="4"/>
      <c r="EPT129" s="4"/>
      <c r="EPU129" s="4"/>
      <c r="EPV129" s="4"/>
      <c r="EPW129" s="4"/>
      <c r="EPX129" s="4"/>
      <c r="EPY129" s="4"/>
      <c r="EPZ129" s="4"/>
      <c r="EQA129" s="4"/>
      <c r="EQB129" s="4"/>
      <c r="EQC129" s="4"/>
      <c r="EQD129" s="4"/>
      <c r="EQE129" s="4"/>
      <c r="EQF129" s="4"/>
      <c r="EQG129" s="4"/>
      <c r="EQH129" s="4"/>
      <c r="EQI129" s="4"/>
      <c r="EQJ129" s="4"/>
      <c r="EQK129" s="4"/>
      <c r="EQL129" s="4"/>
      <c r="EQM129" s="4"/>
      <c r="EQN129" s="4"/>
      <c r="EQO129" s="4"/>
      <c r="EQP129" s="4"/>
      <c r="EQQ129" s="4"/>
      <c r="EQR129" s="4"/>
      <c r="EQS129" s="4"/>
      <c r="EQT129" s="4"/>
      <c r="EQU129" s="4"/>
      <c r="EQV129" s="4"/>
      <c r="EQW129" s="4"/>
      <c r="EQX129" s="4"/>
      <c r="EQY129" s="4"/>
      <c r="EQZ129" s="4"/>
      <c r="ERA129" s="4"/>
      <c r="ERB129" s="4"/>
      <c r="ERC129" s="4"/>
      <c r="ERD129" s="4"/>
      <c r="ERE129" s="4"/>
      <c r="ERF129" s="4"/>
      <c r="ERG129" s="4"/>
      <c r="ERH129" s="4"/>
      <c r="ERI129" s="4"/>
      <c r="ERJ129" s="4"/>
      <c r="ERK129" s="4"/>
      <c r="ERL129" s="4"/>
      <c r="ERM129" s="4"/>
      <c r="ERN129" s="4"/>
      <c r="ERO129" s="4"/>
      <c r="ERP129" s="4"/>
      <c r="ERQ129" s="4"/>
      <c r="ERR129" s="4"/>
      <c r="ERS129" s="4"/>
      <c r="ERT129" s="4"/>
      <c r="ERU129" s="4"/>
      <c r="ERV129" s="4"/>
      <c r="ERW129" s="4"/>
      <c r="ERX129" s="4"/>
      <c r="ERY129" s="4"/>
      <c r="ERZ129" s="4"/>
      <c r="ESA129" s="4"/>
      <c r="ESB129" s="4"/>
      <c r="ESC129" s="4"/>
      <c r="ESD129" s="4"/>
      <c r="ESE129" s="4"/>
      <c r="ESF129" s="4"/>
      <c r="ESG129" s="4"/>
      <c r="ESH129" s="4"/>
      <c r="ESI129" s="4"/>
      <c r="ESJ129" s="4"/>
      <c r="ESK129" s="4"/>
      <c r="ESL129" s="4"/>
      <c r="ESM129" s="4"/>
      <c r="ESN129" s="4"/>
      <c r="ESO129" s="4"/>
      <c r="ESP129" s="4"/>
      <c r="ESQ129" s="4"/>
      <c r="ESR129" s="4"/>
      <c r="ESS129" s="4"/>
      <c r="EST129" s="4"/>
      <c r="ESU129" s="4"/>
      <c r="ESV129" s="4"/>
      <c r="ESW129" s="4"/>
      <c r="ESX129" s="4"/>
      <c r="ESY129" s="4"/>
      <c r="ESZ129" s="4"/>
      <c r="ETA129" s="4"/>
      <c r="ETB129" s="4"/>
      <c r="ETC129" s="4"/>
      <c r="ETD129" s="4"/>
      <c r="ETE129" s="4"/>
      <c r="ETF129" s="4"/>
      <c r="ETG129" s="4"/>
      <c r="ETH129" s="4"/>
      <c r="ETI129" s="4"/>
      <c r="ETJ129" s="4"/>
      <c r="ETK129" s="4"/>
      <c r="ETL129" s="4"/>
      <c r="ETM129" s="4"/>
      <c r="ETN129" s="4"/>
      <c r="ETO129" s="4"/>
      <c r="ETP129" s="4"/>
      <c r="ETQ129" s="4"/>
      <c r="ETR129" s="4"/>
      <c r="ETS129" s="4"/>
      <c r="ETT129" s="4"/>
      <c r="ETU129" s="4"/>
      <c r="ETV129" s="4"/>
      <c r="ETW129" s="4"/>
      <c r="ETX129" s="4"/>
      <c r="ETY129" s="4"/>
      <c r="ETZ129" s="4"/>
      <c r="EUA129" s="4"/>
      <c r="EUB129" s="4"/>
      <c r="EUC129" s="4"/>
      <c r="EUD129" s="4"/>
      <c r="EUE129" s="4"/>
      <c r="EUF129" s="4"/>
      <c r="EUG129" s="4"/>
      <c r="EUH129" s="4"/>
      <c r="EUI129" s="4"/>
      <c r="EUJ129" s="4"/>
      <c r="EUK129" s="4"/>
      <c r="EUL129" s="4"/>
      <c r="EUM129" s="4"/>
      <c r="EUN129" s="4"/>
      <c r="EUO129" s="4"/>
      <c r="EUP129" s="4"/>
      <c r="EUQ129" s="4"/>
      <c r="EUR129" s="4"/>
      <c r="EUS129" s="4"/>
      <c r="EUT129" s="4"/>
      <c r="EUU129" s="4"/>
      <c r="EUV129" s="4"/>
      <c r="EUW129" s="4"/>
      <c r="EUX129" s="4"/>
      <c r="EUY129" s="4"/>
      <c r="EUZ129" s="4"/>
      <c r="EVA129" s="4"/>
      <c r="EVB129" s="4"/>
      <c r="EVC129" s="4"/>
      <c r="EVD129" s="4"/>
      <c r="EVE129" s="4"/>
      <c r="EVF129" s="4"/>
      <c r="EVG129" s="4"/>
      <c r="EVH129" s="4"/>
      <c r="EVI129" s="4"/>
      <c r="EVJ129" s="4"/>
      <c r="EVK129" s="4"/>
      <c r="EVL129" s="4"/>
      <c r="EVM129" s="4"/>
      <c r="EVN129" s="4"/>
      <c r="EVO129" s="4"/>
      <c r="EVP129" s="4"/>
      <c r="EVQ129" s="4"/>
      <c r="EVR129" s="4"/>
      <c r="EVS129" s="4"/>
      <c r="EVT129" s="4"/>
      <c r="EVU129" s="4"/>
      <c r="EVV129" s="4"/>
      <c r="EVW129" s="4"/>
      <c r="EVX129" s="4"/>
      <c r="EVY129" s="4"/>
      <c r="EVZ129" s="4"/>
      <c r="EWA129" s="4"/>
      <c r="EWB129" s="4"/>
      <c r="EWC129" s="4"/>
      <c r="EWD129" s="4"/>
      <c r="EWE129" s="4"/>
      <c r="EWF129" s="4"/>
      <c r="EWG129" s="4"/>
      <c r="EWH129" s="4"/>
      <c r="EWI129" s="4"/>
      <c r="EWJ129" s="4"/>
      <c r="EWK129" s="4"/>
      <c r="EWL129" s="4"/>
      <c r="EWM129" s="4"/>
      <c r="EWN129" s="4"/>
      <c r="EWO129" s="4"/>
      <c r="EWP129" s="4"/>
      <c r="EWQ129" s="4"/>
      <c r="EWR129" s="4"/>
      <c r="EWS129" s="4"/>
      <c r="EWT129" s="4"/>
      <c r="EWU129" s="4"/>
      <c r="EWV129" s="4"/>
      <c r="EWW129" s="4"/>
      <c r="EWX129" s="4"/>
      <c r="EWY129" s="4"/>
      <c r="EWZ129" s="4"/>
      <c r="EXA129" s="4"/>
      <c r="EXB129" s="4"/>
      <c r="EXC129" s="4"/>
      <c r="EXD129" s="4"/>
      <c r="EXE129" s="4"/>
      <c r="EXF129" s="4"/>
      <c r="EXG129" s="4"/>
      <c r="EXH129" s="4"/>
      <c r="EXI129" s="4"/>
      <c r="EXJ129" s="4"/>
      <c r="EXK129" s="4"/>
      <c r="EXL129" s="4"/>
      <c r="EXM129" s="4"/>
      <c r="EXN129" s="4"/>
      <c r="EXO129" s="4"/>
      <c r="EXP129" s="4"/>
      <c r="EXQ129" s="4"/>
      <c r="EXR129" s="4"/>
      <c r="EXS129" s="4"/>
      <c r="EXT129" s="4"/>
      <c r="EXU129" s="4"/>
      <c r="EXV129" s="4"/>
      <c r="EXW129" s="4"/>
      <c r="EXX129" s="4"/>
      <c r="EXY129" s="4"/>
      <c r="EXZ129" s="4"/>
      <c r="EYA129" s="4"/>
      <c r="EYB129" s="4"/>
      <c r="EYC129" s="4"/>
      <c r="EYD129" s="4"/>
      <c r="EYE129" s="4"/>
      <c r="EYF129" s="4"/>
      <c r="EYG129" s="4"/>
      <c r="EYH129" s="4"/>
      <c r="EYI129" s="4"/>
      <c r="EYJ129" s="4"/>
      <c r="EYK129" s="4"/>
      <c r="EYL129" s="4"/>
      <c r="EYM129" s="4"/>
      <c r="EYN129" s="4"/>
      <c r="EYO129" s="4"/>
      <c r="EYP129" s="4"/>
      <c r="EYQ129" s="4"/>
      <c r="EYR129" s="4"/>
      <c r="EYS129" s="4"/>
      <c r="EYT129" s="4"/>
      <c r="EYU129" s="4"/>
      <c r="EYV129" s="4"/>
      <c r="EYW129" s="4"/>
      <c r="EYX129" s="4"/>
      <c r="EYY129" s="4"/>
      <c r="EYZ129" s="4"/>
      <c r="EZA129" s="4"/>
      <c r="EZB129" s="4"/>
      <c r="EZC129" s="4"/>
      <c r="EZD129" s="4"/>
      <c r="EZE129" s="4"/>
      <c r="EZF129" s="4"/>
      <c r="EZG129" s="4"/>
      <c r="EZH129" s="4"/>
      <c r="EZI129" s="4"/>
      <c r="EZJ129" s="4"/>
      <c r="EZK129" s="4"/>
      <c r="EZL129" s="4"/>
      <c r="EZM129" s="4"/>
      <c r="EZN129" s="4"/>
      <c r="EZO129" s="4"/>
      <c r="EZP129" s="4"/>
      <c r="EZQ129" s="4"/>
      <c r="EZR129" s="4"/>
      <c r="EZS129" s="4"/>
      <c r="EZT129" s="4"/>
      <c r="EZU129" s="4"/>
      <c r="EZV129" s="4"/>
      <c r="EZW129" s="4"/>
      <c r="EZX129" s="4"/>
      <c r="EZY129" s="4"/>
      <c r="EZZ129" s="4"/>
      <c r="FAA129" s="4"/>
      <c r="FAB129" s="4"/>
      <c r="FAC129" s="4"/>
      <c r="FAD129" s="4"/>
      <c r="FAE129" s="4"/>
      <c r="FAF129" s="4"/>
      <c r="FAG129" s="4"/>
      <c r="FAH129" s="4"/>
      <c r="FAI129" s="4"/>
      <c r="FAJ129" s="4"/>
      <c r="FAK129" s="4"/>
      <c r="FAL129" s="4"/>
      <c r="FAM129" s="4"/>
      <c r="FAN129" s="4"/>
      <c r="FAO129" s="4"/>
      <c r="FAP129" s="4"/>
      <c r="FAQ129" s="4"/>
      <c r="FAR129" s="4"/>
      <c r="FAS129" s="4"/>
      <c r="FAT129" s="4"/>
      <c r="FAU129" s="4"/>
      <c r="FAV129" s="4"/>
      <c r="FAW129" s="4"/>
      <c r="FAX129" s="4"/>
      <c r="FAY129" s="4"/>
      <c r="FAZ129" s="4"/>
      <c r="FBA129" s="4"/>
      <c r="FBB129" s="4"/>
      <c r="FBC129" s="4"/>
      <c r="FBD129" s="4"/>
      <c r="FBE129" s="4"/>
      <c r="FBF129" s="4"/>
      <c r="FBG129" s="4"/>
      <c r="FBH129" s="4"/>
      <c r="FBI129" s="4"/>
      <c r="FBJ129" s="4"/>
      <c r="FBK129" s="4"/>
      <c r="FBL129" s="4"/>
      <c r="FBM129" s="4"/>
      <c r="FBN129" s="4"/>
      <c r="FBO129" s="4"/>
      <c r="FBP129" s="4"/>
      <c r="FBQ129" s="4"/>
      <c r="FBR129" s="4"/>
      <c r="FBS129" s="4"/>
      <c r="FBT129" s="4"/>
      <c r="FBU129" s="4"/>
      <c r="FBV129" s="4"/>
      <c r="FBW129" s="4"/>
      <c r="FBX129" s="4"/>
      <c r="FBY129" s="4"/>
      <c r="FBZ129" s="4"/>
      <c r="FCA129" s="4"/>
      <c r="FCB129" s="4"/>
      <c r="FCC129" s="4"/>
      <c r="FCD129" s="4"/>
      <c r="FCE129" s="4"/>
      <c r="FCF129" s="4"/>
      <c r="FCG129" s="4"/>
      <c r="FCH129" s="4"/>
      <c r="FCI129" s="4"/>
      <c r="FCJ129" s="4"/>
      <c r="FCK129" s="4"/>
      <c r="FCL129" s="4"/>
      <c r="FCM129" s="4"/>
      <c r="FCN129" s="4"/>
      <c r="FCO129" s="4"/>
      <c r="FCP129" s="4"/>
      <c r="FCQ129" s="4"/>
      <c r="FCR129" s="4"/>
      <c r="FCS129" s="4"/>
      <c r="FCT129" s="4"/>
      <c r="FCU129" s="4"/>
      <c r="FCV129" s="4"/>
      <c r="FCW129" s="4"/>
      <c r="FCX129" s="4"/>
      <c r="FCY129" s="4"/>
      <c r="FCZ129" s="4"/>
      <c r="FDA129" s="4"/>
      <c r="FDB129" s="4"/>
      <c r="FDC129" s="4"/>
      <c r="FDD129" s="4"/>
      <c r="FDE129" s="4"/>
      <c r="FDF129" s="4"/>
      <c r="FDG129" s="4"/>
      <c r="FDH129" s="4"/>
      <c r="FDI129" s="4"/>
      <c r="FDJ129" s="4"/>
      <c r="FDK129" s="4"/>
      <c r="FDL129" s="4"/>
      <c r="FDM129" s="4"/>
      <c r="FDN129" s="4"/>
      <c r="FDO129" s="4"/>
      <c r="FDP129" s="4"/>
      <c r="FDQ129" s="4"/>
      <c r="FDR129" s="4"/>
      <c r="FDS129" s="4"/>
      <c r="FDT129" s="4"/>
      <c r="FDU129" s="4"/>
      <c r="FDV129" s="4"/>
      <c r="FDW129" s="4"/>
      <c r="FDX129" s="4"/>
      <c r="FDY129" s="4"/>
      <c r="FDZ129" s="4"/>
      <c r="FEA129" s="4"/>
      <c r="FEB129" s="4"/>
      <c r="FEC129" s="4"/>
      <c r="FED129" s="4"/>
      <c r="FEE129" s="4"/>
      <c r="FEF129" s="4"/>
      <c r="FEG129" s="4"/>
      <c r="FEH129" s="4"/>
      <c r="FEI129" s="4"/>
      <c r="FEJ129" s="4"/>
      <c r="FEK129" s="4"/>
      <c r="FEL129" s="4"/>
      <c r="FEM129" s="4"/>
      <c r="FEN129" s="4"/>
      <c r="FEO129" s="4"/>
      <c r="FEP129" s="4"/>
      <c r="FEQ129" s="4"/>
      <c r="FER129" s="4"/>
      <c r="FES129" s="4"/>
      <c r="FET129" s="4"/>
      <c r="FEU129" s="4"/>
      <c r="FEV129" s="4"/>
      <c r="FEW129" s="4"/>
      <c r="FEX129" s="4"/>
      <c r="FEY129" s="4"/>
      <c r="FEZ129" s="4"/>
      <c r="FFA129" s="4"/>
      <c r="FFB129" s="4"/>
      <c r="FFC129" s="4"/>
      <c r="FFD129" s="4"/>
      <c r="FFE129" s="4"/>
      <c r="FFF129" s="4"/>
      <c r="FFG129" s="4"/>
      <c r="FFH129" s="4"/>
      <c r="FFI129" s="4"/>
      <c r="FFJ129" s="4"/>
      <c r="FFK129" s="4"/>
      <c r="FFL129" s="4"/>
      <c r="FFM129" s="4"/>
      <c r="FFN129" s="4"/>
      <c r="FFO129" s="4"/>
      <c r="FFP129" s="4"/>
      <c r="FFQ129" s="4"/>
      <c r="FFR129" s="4"/>
      <c r="FFS129" s="4"/>
      <c r="FFT129" s="4"/>
      <c r="FFU129" s="4"/>
      <c r="FFV129" s="4"/>
      <c r="FFW129" s="4"/>
      <c r="FFX129" s="4"/>
      <c r="FFY129" s="4"/>
      <c r="FFZ129" s="4"/>
      <c r="FGA129" s="4"/>
      <c r="FGB129" s="4"/>
      <c r="FGC129" s="4"/>
      <c r="FGD129" s="4"/>
      <c r="FGE129" s="4"/>
      <c r="FGF129" s="4"/>
      <c r="FGG129" s="4"/>
      <c r="FGH129" s="4"/>
      <c r="FGI129" s="4"/>
      <c r="FGJ129" s="4"/>
      <c r="FGK129" s="4"/>
      <c r="FGL129" s="4"/>
      <c r="FGM129" s="4"/>
      <c r="FGN129" s="4"/>
      <c r="FGO129" s="4"/>
      <c r="FGP129" s="4"/>
      <c r="FGQ129" s="4"/>
      <c r="FGR129" s="4"/>
      <c r="FGS129" s="4"/>
      <c r="FGT129" s="4"/>
      <c r="FGU129" s="4"/>
      <c r="FGV129" s="4"/>
      <c r="FGW129" s="4"/>
      <c r="FGX129" s="4"/>
      <c r="FGY129" s="4"/>
      <c r="FGZ129" s="4"/>
      <c r="FHA129" s="4"/>
      <c r="FHB129" s="4"/>
      <c r="FHC129" s="4"/>
      <c r="FHD129" s="4"/>
      <c r="FHE129" s="4"/>
      <c r="FHF129" s="4"/>
      <c r="FHG129" s="4"/>
      <c r="FHH129" s="4"/>
      <c r="FHI129" s="4"/>
      <c r="FHJ129" s="4"/>
      <c r="FHK129" s="4"/>
      <c r="FHL129" s="4"/>
      <c r="FHM129" s="4"/>
      <c r="FHN129" s="4"/>
      <c r="FHO129" s="4"/>
      <c r="FHP129" s="4"/>
      <c r="FHQ129" s="4"/>
      <c r="FHR129" s="4"/>
      <c r="FHS129" s="4"/>
      <c r="FHT129" s="4"/>
      <c r="FHU129" s="4"/>
      <c r="FHV129" s="4"/>
      <c r="FHW129" s="4"/>
      <c r="FHX129" s="4"/>
      <c r="FHY129" s="4"/>
      <c r="FHZ129" s="4"/>
      <c r="FIA129" s="4"/>
      <c r="FIB129" s="4"/>
      <c r="FIC129" s="4"/>
      <c r="FID129" s="4"/>
      <c r="FIE129" s="4"/>
      <c r="FIF129" s="4"/>
      <c r="FIG129" s="4"/>
      <c r="FIH129" s="4"/>
      <c r="FII129" s="4"/>
      <c r="FIJ129" s="4"/>
      <c r="FIK129" s="4"/>
      <c r="FIL129" s="4"/>
      <c r="FIM129" s="4"/>
      <c r="FIN129" s="4"/>
      <c r="FIO129" s="4"/>
      <c r="FIP129" s="4"/>
      <c r="FIQ129" s="4"/>
      <c r="FIR129" s="4"/>
      <c r="FIS129" s="4"/>
      <c r="FIT129" s="4"/>
      <c r="FIU129" s="4"/>
      <c r="FIV129" s="4"/>
      <c r="FIW129" s="4"/>
      <c r="FIX129" s="4"/>
      <c r="FIY129" s="4"/>
      <c r="FIZ129" s="4"/>
      <c r="FJA129" s="4"/>
      <c r="FJB129" s="4"/>
      <c r="FJC129" s="4"/>
      <c r="FJD129" s="4"/>
      <c r="FJE129" s="4"/>
      <c r="FJF129" s="4"/>
      <c r="FJG129" s="4"/>
      <c r="FJH129" s="4"/>
      <c r="FJI129" s="4"/>
      <c r="FJJ129" s="4"/>
      <c r="FJK129" s="4"/>
      <c r="FJL129" s="4"/>
      <c r="FJM129" s="4"/>
      <c r="FJN129" s="4"/>
      <c r="FJO129" s="4"/>
      <c r="FJP129" s="4"/>
      <c r="FJQ129" s="4"/>
      <c r="FJR129" s="4"/>
      <c r="FJS129" s="4"/>
      <c r="FJT129" s="4"/>
      <c r="FJU129" s="4"/>
      <c r="FJV129" s="4"/>
      <c r="FJW129" s="4"/>
      <c r="FJX129" s="4"/>
      <c r="FJY129" s="4"/>
      <c r="FJZ129" s="4"/>
      <c r="FKA129" s="4"/>
      <c r="FKB129" s="4"/>
      <c r="FKC129" s="4"/>
      <c r="FKD129" s="4"/>
      <c r="FKE129" s="4"/>
      <c r="FKF129" s="4"/>
      <c r="FKG129" s="4"/>
      <c r="FKH129" s="4"/>
      <c r="FKI129" s="4"/>
      <c r="FKJ129" s="4"/>
      <c r="FKK129" s="4"/>
      <c r="FKL129" s="4"/>
      <c r="FKM129" s="4"/>
      <c r="FKN129" s="4"/>
      <c r="FKO129" s="4"/>
      <c r="FKP129" s="4"/>
      <c r="FKQ129" s="4"/>
      <c r="FKR129" s="4"/>
      <c r="FKS129" s="4"/>
      <c r="FKT129" s="4"/>
      <c r="FKU129" s="4"/>
      <c r="FKV129" s="4"/>
      <c r="FKW129" s="4"/>
      <c r="FKX129" s="4"/>
      <c r="FKY129" s="4"/>
      <c r="FKZ129" s="4"/>
      <c r="FLA129" s="4"/>
      <c r="FLB129" s="4"/>
      <c r="FLC129" s="4"/>
      <c r="FLD129" s="4"/>
      <c r="FLE129" s="4"/>
      <c r="FLF129" s="4"/>
      <c r="FLG129" s="4"/>
      <c r="FLH129" s="4"/>
      <c r="FLI129" s="4"/>
      <c r="FLJ129" s="4"/>
      <c r="FLK129" s="4"/>
      <c r="FLL129" s="4"/>
      <c r="FLM129" s="4"/>
      <c r="FLN129" s="4"/>
      <c r="FLO129" s="4"/>
      <c r="FLP129" s="4"/>
      <c r="FLQ129" s="4"/>
      <c r="FLR129" s="4"/>
      <c r="FLS129" s="4"/>
      <c r="FLT129" s="4"/>
      <c r="FLU129" s="4"/>
      <c r="FLV129" s="4"/>
      <c r="FLW129" s="4"/>
      <c r="FLX129" s="4"/>
      <c r="FLY129" s="4"/>
      <c r="FLZ129" s="4"/>
      <c r="FMA129" s="4"/>
      <c r="FMB129" s="4"/>
      <c r="FMC129" s="4"/>
      <c r="FMD129" s="4"/>
      <c r="FME129" s="4"/>
      <c r="FMF129" s="4"/>
      <c r="FMG129" s="4"/>
      <c r="FMH129" s="4"/>
      <c r="FMI129" s="4"/>
      <c r="FMJ129" s="4"/>
      <c r="FMK129" s="4"/>
      <c r="FML129" s="4"/>
      <c r="FMM129" s="4"/>
      <c r="FMN129" s="4"/>
      <c r="FMO129" s="4"/>
      <c r="FMP129" s="4"/>
      <c r="FMQ129" s="4"/>
      <c r="FMR129" s="4"/>
      <c r="FMS129" s="4"/>
      <c r="FMT129" s="4"/>
      <c r="FMU129" s="4"/>
      <c r="FMV129" s="4"/>
      <c r="FMW129" s="4"/>
      <c r="FMX129" s="4"/>
      <c r="FMY129" s="4"/>
      <c r="FMZ129" s="4"/>
      <c r="FNA129" s="4"/>
      <c r="FNB129" s="4"/>
      <c r="FNC129" s="4"/>
      <c r="FND129" s="4"/>
      <c r="FNE129" s="4"/>
      <c r="FNF129" s="4"/>
      <c r="FNG129" s="4"/>
      <c r="FNH129" s="4"/>
      <c r="FNI129" s="4"/>
      <c r="FNJ129" s="4"/>
      <c r="FNK129" s="4"/>
      <c r="FNL129" s="4"/>
      <c r="FNM129" s="4"/>
      <c r="FNN129" s="4"/>
      <c r="FNO129" s="4"/>
      <c r="FNP129" s="4"/>
      <c r="FNQ129" s="4"/>
      <c r="FNR129" s="4"/>
      <c r="FNS129" s="4"/>
      <c r="FNT129" s="4"/>
      <c r="FNU129" s="4"/>
      <c r="FNV129" s="4"/>
      <c r="FNW129" s="4"/>
      <c r="FNX129" s="4"/>
      <c r="FNY129" s="4"/>
      <c r="FNZ129" s="4"/>
      <c r="FOA129" s="4"/>
      <c r="FOB129" s="4"/>
      <c r="FOC129" s="4"/>
      <c r="FOD129" s="4"/>
      <c r="FOE129" s="4"/>
      <c r="FOF129" s="4"/>
      <c r="FOG129" s="4"/>
      <c r="FOH129" s="4"/>
      <c r="FOI129" s="4"/>
      <c r="FOJ129" s="4"/>
      <c r="FOK129" s="4"/>
      <c r="FOL129" s="4"/>
      <c r="FOM129" s="4"/>
      <c r="FON129" s="4"/>
      <c r="FOO129" s="4"/>
      <c r="FOP129" s="4"/>
      <c r="FOQ129" s="4"/>
      <c r="FOR129" s="4"/>
      <c r="FOS129" s="4"/>
      <c r="FOT129" s="4"/>
      <c r="FOU129" s="4"/>
      <c r="FOV129" s="4"/>
      <c r="FOW129" s="4"/>
      <c r="FOX129" s="4"/>
      <c r="FOY129" s="4"/>
      <c r="FOZ129" s="4"/>
      <c r="FPA129" s="4"/>
      <c r="FPB129" s="4"/>
      <c r="FPC129" s="4"/>
      <c r="FPD129" s="4"/>
      <c r="FPE129" s="4"/>
      <c r="FPF129" s="4"/>
      <c r="FPG129" s="4"/>
      <c r="FPH129" s="4"/>
      <c r="FPI129" s="4"/>
      <c r="FPJ129" s="4"/>
      <c r="FPK129" s="4"/>
      <c r="FPL129" s="4"/>
      <c r="FPM129" s="4"/>
      <c r="FPN129" s="4"/>
      <c r="FPO129" s="4"/>
      <c r="FPP129" s="4"/>
      <c r="FPQ129" s="4"/>
      <c r="FPR129" s="4"/>
      <c r="FPS129" s="4"/>
      <c r="FPT129" s="4"/>
      <c r="FPU129" s="4"/>
      <c r="FPV129" s="4"/>
      <c r="FPW129" s="4"/>
      <c r="FPX129" s="4"/>
      <c r="FPY129" s="4"/>
      <c r="FPZ129" s="4"/>
      <c r="FQA129" s="4"/>
      <c r="FQB129" s="4"/>
      <c r="FQC129" s="4"/>
      <c r="FQD129" s="4"/>
      <c r="FQE129" s="4"/>
      <c r="FQF129" s="4"/>
      <c r="FQG129" s="4"/>
      <c r="FQH129" s="4"/>
      <c r="FQI129" s="4"/>
      <c r="FQJ129" s="4"/>
      <c r="FQK129" s="4"/>
      <c r="FQL129" s="4"/>
      <c r="FQM129" s="4"/>
      <c r="FQN129" s="4"/>
      <c r="FQO129" s="4"/>
      <c r="FQP129" s="4"/>
      <c r="FQQ129" s="4"/>
      <c r="FQR129" s="4"/>
      <c r="FQS129" s="4"/>
      <c r="FQT129" s="4"/>
      <c r="FQU129" s="4"/>
      <c r="FQV129" s="4"/>
      <c r="FQW129" s="4"/>
      <c r="FQX129" s="4"/>
      <c r="FQY129" s="4"/>
      <c r="FQZ129" s="4"/>
      <c r="FRA129" s="4"/>
      <c r="FRB129" s="4"/>
      <c r="FRC129" s="4"/>
      <c r="FRD129" s="4"/>
      <c r="FRE129" s="4"/>
      <c r="FRF129" s="4"/>
      <c r="FRG129" s="4"/>
      <c r="FRH129" s="4"/>
      <c r="FRI129" s="4"/>
      <c r="FRJ129" s="4"/>
      <c r="FRK129" s="4"/>
      <c r="FRL129" s="4"/>
      <c r="FRM129" s="4"/>
      <c r="FRN129" s="4"/>
      <c r="FRO129" s="4"/>
      <c r="FRP129" s="4"/>
      <c r="FRQ129" s="4"/>
      <c r="FRR129" s="4"/>
      <c r="FRS129" s="4"/>
      <c r="FRT129" s="4"/>
      <c r="FRU129" s="4"/>
      <c r="FRV129" s="4"/>
      <c r="FRW129" s="4"/>
      <c r="FRX129" s="4"/>
      <c r="FRY129" s="4"/>
      <c r="FRZ129" s="4"/>
      <c r="FSA129" s="4"/>
      <c r="FSB129" s="4"/>
      <c r="FSC129" s="4"/>
      <c r="FSD129" s="4"/>
      <c r="FSE129" s="4"/>
      <c r="FSF129" s="4"/>
      <c r="FSG129" s="4"/>
      <c r="FSH129" s="4"/>
      <c r="FSI129" s="4"/>
      <c r="FSJ129" s="4"/>
      <c r="FSK129" s="4"/>
      <c r="FSL129" s="4"/>
      <c r="FSM129" s="4"/>
      <c r="FSN129" s="4"/>
      <c r="FSO129" s="4"/>
      <c r="FSP129" s="4"/>
      <c r="FSQ129" s="4"/>
      <c r="FSR129" s="4"/>
      <c r="FSS129" s="4"/>
      <c r="FST129" s="4"/>
      <c r="FSU129" s="4"/>
      <c r="FSV129" s="4"/>
      <c r="FSW129" s="4"/>
      <c r="FSX129" s="4"/>
      <c r="FSY129" s="4"/>
      <c r="FSZ129" s="4"/>
      <c r="FTA129" s="4"/>
      <c r="FTB129" s="4"/>
      <c r="FTC129" s="4"/>
      <c r="FTD129" s="4"/>
      <c r="FTE129" s="4"/>
      <c r="FTF129" s="4"/>
      <c r="FTG129" s="4"/>
      <c r="FTH129" s="4"/>
      <c r="FTI129" s="4"/>
      <c r="FTJ129" s="4"/>
      <c r="FTK129" s="4"/>
      <c r="FTL129" s="4"/>
      <c r="FTM129" s="4"/>
      <c r="FTN129" s="4"/>
      <c r="FTO129" s="4"/>
      <c r="FTP129" s="4"/>
      <c r="FTQ129" s="4"/>
      <c r="FTR129" s="4"/>
      <c r="FTS129" s="4"/>
      <c r="FTT129" s="4"/>
      <c r="FTU129" s="4"/>
      <c r="FTV129" s="4"/>
      <c r="FTW129" s="4"/>
      <c r="FTX129" s="4"/>
      <c r="FTY129" s="4"/>
      <c r="FTZ129" s="4"/>
      <c r="FUA129" s="4"/>
      <c r="FUB129" s="4"/>
      <c r="FUC129" s="4"/>
      <c r="FUD129" s="4"/>
      <c r="FUE129" s="4"/>
      <c r="FUF129" s="4"/>
      <c r="FUG129" s="4"/>
      <c r="FUH129" s="4"/>
      <c r="FUI129" s="4"/>
      <c r="FUJ129" s="4"/>
      <c r="FUK129" s="4"/>
      <c r="FUL129" s="4"/>
      <c r="FUM129" s="4"/>
      <c r="FUN129" s="4"/>
      <c r="FUO129" s="4"/>
      <c r="FUP129" s="4"/>
      <c r="FUQ129" s="4"/>
      <c r="FUR129" s="4"/>
      <c r="FUS129" s="4"/>
      <c r="FUT129" s="4"/>
      <c r="FUU129" s="4"/>
      <c r="FUV129" s="4"/>
      <c r="FUW129" s="4"/>
      <c r="FUX129" s="4"/>
      <c r="FUY129" s="4"/>
      <c r="FUZ129" s="4"/>
      <c r="FVA129" s="4"/>
      <c r="FVB129" s="4"/>
      <c r="FVC129" s="4"/>
      <c r="FVD129" s="4"/>
      <c r="FVE129" s="4"/>
      <c r="FVF129" s="4"/>
      <c r="FVG129" s="4"/>
      <c r="FVH129" s="4"/>
      <c r="FVI129" s="4"/>
      <c r="FVJ129" s="4"/>
      <c r="FVK129" s="4"/>
      <c r="FVL129" s="4"/>
      <c r="FVM129" s="4"/>
      <c r="FVN129" s="4"/>
      <c r="FVO129" s="4"/>
      <c r="FVP129" s="4"/>
      <c r="FVQ129" s="4"/>
      <c r="FVR129" s="4"/>
      <c r="FVS129" s="4"/>
      <c r="FVT129" s="4"/>
      <c r="FVU129" s="4"/>
      <c r="FVV129" s="4"/>
      <c r="FVW129" s="4"/>
      <c r="FVX129" s="4"/>
      <c r="FVY129" s="4"/>
      <c r="FVZ129" s="4"/>
      <c r="FWA129" s="4"/>
      <c r="FWB129" s="4"/>
      <c r="FWC129" s="4"/>
      <c r="FWD129" s="4"/>
      <c r="FWE129" s="4"/>
      <c r="FWF129" s="4"/>
      <c r="FWG129" s="4"/>
      <c r="FWH129" s="4"/>
      <c r="FWI129" s="4"/>
      <c r="FWJ129" s="4"/>
      <c r="FWK129" s="4"/>
      <c r="FWL129" s="4"/>
      <c r="FWM129" s="4"/>
      <c r="FWN129" s="4"/>
      <c r="FWO129" s="4"/>
      <c r="FWP129" s="4"/>
      <c r="FWQ129" s="4"/>
      <c r="FWR129" s="4"/>
      <c r="FWS129" s="4"/>
      <c r="FWT129" s="4"/>
      <c r="FWU129" s="4"/>
      <c r="FWV129" s="4"/>
      <c r="FWW129" s="4"/>
      <c r="FWX129" s="4"/>
      <c r="FWY129" s="4"/>
      <c r="FWZ129" s="4"/>
      <c r="FXA129" s="4"/>
      <c r="FXB129" s="4"/>
      <c r="FXC129" s="4"/>
      <c r="FXD129" s="4"/>
      <c r="FXE129" s="4"/>
      <c r="FXF129" s="4"/>
      <c r="FXG129" s="4"/>
      <c r="FXH129" s="4"/>
      <c r="FXI129" s="4"/>
      <c r="FXJ129" s="4"/>
      <c r="FXK129" s="4"/>
      <c r="FXL129" s="4"/>
      <c r="FXM129" s="4"/>
      <c r="FXN129" s="4"/>
      <c r="FXO129" s="4"/>
      <c r="FXP129" s="4"/>
      <c r="FXQ129" s="4"/>
      <c r="FXR129" s="4"/>
      <c r="FXS129" s="4"/>
      <c r="FXT129" s="4"/>
      <c r="FXU129" s="4"/>
      <c r="FXV129" s="4"/>
      <c r="FXW129" s="4"/>
      <c r="FXX129" s="4"/>
      <c r="FXY129" s="4"/>
      <c r="FXZ129" s="4"/>
      <c r="FYA129" s="4"/>
      <c r="FYB129" s="4"/>
      <c r="FYC129" s="4"/>
      <c r="FYD129" s="4"/>
      <c r="FYE129" s="4"/>
      <c r="FYF129" s="4"/>
      <c r="FYG129" s="4"/>
      <c r="FYH129" s="4"/>
      <c r="FYI129" s="4"/>
      <c r="FYJ129" s="4"/>
      <c r="FYK129" s="4"/>
      <c r="FYL129" s="4"/>
      <c r="FYM129" s="4"/>
      <c r="FYN129" s="4"/>
      <c r="FYO129" s="4"/>
      <c r="FYP129" s="4"/>
      <c r="FYQ129" s="4"/>
      <c r="FYR129" s="4"/>
      <c r="FYS129" s="4"/>
      <c r="FYT129" s="4"/>
      <c r="FYU129" s="4"/>
      <c r="FYV129" s="4"/>
      <c r="FYW129" s="4"/>
      <c r="FYX129" s="4"/>
      <c r="FYY129" s="4"/>
      <c r="FYZ129" s="4"/>
      <c r="FZA129" s="4"/>
      <c r="FZB129" s="4"/>
      <c r="FZC129" s="4"/>
      <c r="FZD129" s="4"/>
      <c r="FZE129" s="4"/>
      <c r="FZF129" s="4"/>
      <c r="FZG129" s="4"/>
      <c r="FZH129" s="4"/>
      <c r="FZI129" s="4"/>
      <c r="FZJ129" s="4"/>
      <c r="FZK129" s="4"/>
      <c r="FZL129" s="4"/>
      <c r="FZM129" s="4"/>
      <c r="FZN129" s="4"/>
      <c r="FZO129" s="4"/>
      <c r="FZP129" s="4"/>
      <c r="FZQ129" s="4"/>
      <c r="FZR129" s="4"/>
      <c r="FZS129" s="4"/>
      <c r="FZT129" s="4"/>
      <c r="FZU129" s="4"/>
      <c r="FZV129" s="4"/>
      <c r="FZW129" s="4"/>
      <c r="FZX129" s="4"/>
      <c r="FZY129" s="4"/>
      <c r="FZZ129" s="4"/>
      <c r="GAA129" s="4"/>
      <c r="GAB129" s="4"/>
      <c r="GAC129" s="4"/>
      <c r="GAD129" s="4"/>
      <c r="GAE129" s="4"/>
      <c r="GAF129" s="4"/>
      <c r="GAG129" s="4"/>
      <c r="GAH129" s="4"/>
      <c r="GAI129" s="4"/>
      <c r="GAJ129" s="4"/>
      <c r="GAK129" s="4"/>
      <c r="GAL129" s="4"/>
      <c r="GAM129" s="4"/>
      <c r="GAN129" s="4"/>
      <c r="GAO129" s="4"/>
      <c r="GAP129" s="4"/>
      <c r="GAQ129" s="4"/>
      <c r="GAR129" s="4"/>
      <c r="GAS129" s="4"/>
      <c r="GAT129" s="4"/>
      <c r="GAU129" s="4"/>
      <c r="GAV129" s="4"/>
      <c r="GAW129" s="4"/>
      <c r="GAX129" s="4"/>
      <c r="GAY129" s="4"/>
      <c r="GAZ129" s="4"/>
      <c r="GBA129" s="4"/>
      <c r="GBB129" s="4"/>
      <c r="GBC129" s="4"/>
      <c r="GBD129" s="4"/>
      <c r="GBE129" s="4"/>
      <c r="GBF129" s="4"/>
      <c r="GBG129" s="4"/>
      <c r="GBH129" s="4"/>
      <c r="GBI129" s="4"/>
      <c r="GBJ129" s="4"/>
      <c r="GBK129" s="4"/>
      <c r="GBL129" s="4"/>
      <c r="GBM129" s="4"/>
      <c r="GBN129" s="4"/>
      <c r="GBO129" s="4"/>
      <c r="GBP129" s="4"/>
      <c r="GBQ129" s="4"/>
      <c r="GBR129" s="4"/>
      <c r="GBS129" s="4"/>
      <c r="GBT129" s="4"/>
      <c r="GBU129" s="4"/>
      <c r="GBV129" s="4"/>
      <c r="GBW129" s="4"/>
      <c r="GBX129" s="4"/>
      <c r="GBY129" s="4"/>
      <c r="GBZ129" s="4"/>
      <c r="GCA129" s="4"/>
      <c r="GCB129" s="4"/>
      <c r="GCC129" s="4"/>
      <c r="GCD129" s="4"/>
      <c r="GCE129" s="4"/>
      <c r="GCF129" s="4"/>
      <c r="GCG129" s="4"/>
      <c r="GCH129" s="4"/>
      <c r="GCI129" s="4"/>
      <c r="GCJ129" s="4"/>
      <c r="GCK129" s="4"/>
      <c r="GCL129" s="4"/>
      <c r="GCM129" s="4"/>
      <c r="GCN129" s="4"/>
      <c r="GCO129" s="4"/>
      <c r="GCP129" s="4"/>
      <c r="GCQ129" s="4"/>
      <c r="GCR129" s="4"/>
      <c r="GCS129" s="4"/>
      <c r="GCT129" s="4"/>
      <c r="GCU129" s="4"/>
      <c r="GCV129" s="4"/>
      <c r="GCW129" s="4"/>
      <c r="GCX129" s="4"/>
      <c r="GCY129" s="4"/>
      <c r="GCZ129" s="4"/>
      <c r="GDA129" s="4"/>
      <c r="GDB129" s="4"/>
      <c r="GDC129" s="4"/>
      <c r="GDD129" s="4"/>
      <c r="GDE129" s="4"/>
      <c r="GDF129" s="4"/>
      <c r="GDG129" s="4"/>
      <c r="GDH129" s="4"/>
      <c r="GDI129" s="4"/>
      <c r="GDJ129" s="4"/>
      <c r="GDK129" s="4"/>
      <c r="GDL129" s="4"/>
      <c r="GDM129" s="4"/>
      <c r="GDN129" s="4"/>
      <c r="GDO129" s="4"/>
      <c r="GDP129" s="4"/>
      <c r="GDQ129" s="4"/>
      <c r="GDR129" s="4"/>
      <c r="GDS129" s="4"/>
      <c r="GDT129" s="4"/>
      <c r="GDU129" s="4"/>
      <c r="GDV129" s="4"/>
      <c r="GDW129" s="4"/>
      <c r="GDX129" s="4"/>
      <c r="GDY129" s="4"/>
      <c r="GDZ129" s="4"/>
      <c r="GEA129" s="4"/>
      <c r="GEB129" s="4"/>
      <c r="GEC129" s="4"/>
      <c r="GED129" s="4"/>
      <c r="GEE129" s="4"/>
      <c r="GEF129" s="4"/>
      <c r="GEG129" s="4"/>
      <c r="GEH129" s="4"/>
      <c r="GEI129" s="4"/>
      <c r="GEJ129" s="4"/>
      <c r="GEK129" s="4"/>
      <c r="GEL129" s="4"/>
      <c r="GEM129" s="4"/>
      <c r="GEN129" s="4"/>
      <c r="GEO129" s="4"/>
      <c r="GEP129" s="4"/>
      <c r="GEQ129" s="4"/>
      <c r="GER129" s="4"/>
      <c r="GES129" s="4"/>
      <c r="GET129" s="4"/>
      <c r="GEU129" s="4"/>
      <c r="GEV129" s="4"/>
      <c r="GEW129" s="4"/>
      <c r="GEX129" s="4"/>
      <c r="GEY129" s="4"/>
      <c r="GEZ129" s="4"/>
      <c r="GFA129" s="4"/>
      <c r="GFB129" s="4"/>
      <c r="GFC129" s="4"/>
      <c r="GFD129" s="4"/>
      <c r="GFE129" s="4"/>
      <c r="GFF129" s="4"/>
      <c r="GFG129" s="4"/>
      <c r="GFH129" s="4"/>
      <c r="GFI129" s="4"/>
      <c r="GFJ129" s="4"/>
      <c r="GFK129" s="4"/>
      <c r="GFL129" s="4"/>
      <c r="GFM129" s="4"/>
      <c r="GFN129" s="4"/>
      <c r="GFO129" s="4"/>
      <c r="GFP129" s="4"/>
      <c r="GFQ129" s="4"/>
      <c r="GFR129" s="4"/>
      <c r="GFS129" s="4"/>
      <c r="GFT129" s="4"/>
      <c r="GFU129" s="4"/>
      <c r="GFV129" s="4"/>
      <c r="GFW129" s="4"/>
      <c r="GFX129" s="4"/>
      <c r="GFY129" s="4"/>
      <c r="GFZ129" s="4"/>
      <c r="GGA129" s="4"/>
      <c r="GGB129" s="4"/>
      <c r="GGC129" s="4"/>
      <c r="GGD129" s="4"/>
      <c r="GGE129" s="4"/>
      <c r="GGF129" s="4"/>
      <c r="GGG129" s="4"/>
      <c r="GGH129" s="4"/>
      <c r="GGI129" s="4"/>
      <c r="GGJ129" s="4"/>
      <c r="GGK129" s="4"/>
      <c r="GGL129" s="4"/>
      <c r="GGM129" s="4"/>
      <c r="GGN129" s="4"/>
      <c r="GGO129" s="4"/>
      <c r="GGP129" s="4"/>
      <c r="GGQ129" s="4"/>
      <c r="GGR129" s="4"/>
      <c r="GGS129" s="4"/>
      <c r="GGT129" s="4"/>
      <c r="GGU129" s="4"/>
      <c r="GGV129" s="4"/>
      <c r="GGW129" s="4"/>
      <c r="GGX129" s="4"/>
      <c r="GGY129" s="4"/>
      <c r="GGZ129" s="4"/>
      <c r="GHA129" s="4"/>
      <c r="GHB129" s="4"/>
      <c r="GHC129" s="4"/>
      <c r="GHD129" s="4"/>
      <c r="GHE129" s="4"/>
      <c r="GHF129" s="4"/>
      <c r="GHG129" s="4"/>
      <c r="GHH129" s="4"/>
      <c r="GHI129" s="4"/>
      <c r="GHJ129" s="4"/>
      <c r="GHK129" s="4"/>
      <c r="GHL129" s="4"/>
      <c r="GHM129" s="4"/>
      <c r="GHN129" s="4"/>
      <c r="GHO129" s="4"/>
      <c r="GHP129" s="4"/>
      <c r="GHQ129" s="4"/>
      <c r="GHR129" s="4"/>
      <c r="GHS129" s="4"/>
      <c r="GHT129" s="4"/>
      <c r="GHU129" s="4"/>
      <c r="GHV129" s="4"/>
      <c r="GHW129" s="4"/>
      <c r="GHX129" s="4"/>
      <c r="GHY129" s="4"/>
      <c r="GHZ129" s="4"/>
      <c r="GIA129" s="4"/>
      <c r="GIB129" s="4"/>
      <c r="GIC129" s="4"/>
      <c r="GID129" s="4"/>
      <c r="GIE129" s="4"/>
      <c r="GIF129" s="4"/>
      <c r="GIG129" s="4"/>
      <c r="GIH129" s="4"/>
      <c r="GII129" s="4"/>
      <c r="GIJ129" s="4"/>
      <c r="GIK129" s="4"/>
      <c r="GIL129" s="4"/>
      <c r="GIM129" s="4"/>
      <c r="GIN129" s="4"/>
      <c r="GIO129" s="4"/>
      <c r="GIP129" s="4"/>
      <c r="GIQ129" s="4"/>
      <c r="GIR129" s="4"/>
      <c r="GIS129" s="4"/>
      <c r="GIT129" s="4"/>
      <c r="GIU129" s="4"/>
      <c r="GIV129" s="4"/>
      <c r="GIW129" s="4"/>
      <c r="GIX129" s="4"/>
      <c r="GIY129" s="4"/>
      <c r="GIZ129" s="4"/>
      <c r="GJA129" s="4"/>
      <c r="GJB129" s="4"/>
      <c r="GJC129" s="4"/>
      <c r="GJD129" s="4"/>
      <c r="GJE129" s="4"/>
      <c r="GJF129" s="4"/>
      <c r="GJG129" s="4"/>
      <c r="GJH129" s="4"/>
      <c r="GJI129" s="4"/>
      <c r="GJJ129" s="4"/>
      <c r="GJK129" s="4"/>
      <c r="GJL129" s="4"/>
      <c r="GJM129" s="4"/>
      <c r="GJN129" s="4"/>
      <c r="GJO129" s="4"/>
      <c r="GJP129" s="4"/>
      <c r="GJQ129" s="4"/>
      <c r="GJR129" s="4"/>
      <c r="GJS129" s="4"/>
      <c r="GJT129" s="4"/>
      <c r="GJU129" s="4"/>
      <c r="GJV129" s="4"/>
      <c r="GJW129" s="4"/>
      <c r="GJX129" s="4"/>
      <c r="GJY129" s="4"/>
      <c r="GJZ129" s="4"/>
      <c r="GKA129" s="4"/>
      <c r="GKB129" s="4"/>
      <c r="GKC129" s="4"/>
      <c r="GKD129" s="4"/>
      <c r="GKE129" s="4"/>
      <c r="GKF129" s="4"/>
      <c r="GKG129" s="4"/>
      <c r="GKH129" s="4"/>
      <c r="GKI129" s="4"/>
      <c r="GKJ129" s="4"/>
      <c r="GKK129" s="4"/>
      <c r="GKL129" s="4"/>
      <c r="GKM129" s="4"/>
      <c r="GKN129" s="4"/>
      <c r="GKO129" s="4"/>
      <c r="GKP129" s="4"/>
      <c r="GKQ129" s="4"/>
      <c r="GKR129" s="4"/>
      <c r="GKS129" s="4"/>
      <c r="GKT129" s="4"/>
      <c r="GKU129" s="4"/>
      <c r="GKV129" s="4"/>
      <c r="GKW129" s="4"/>
      <c r="GKX129" s="4"/>
      <c r="GKY129" s="4"/>
      <c r="GKZ129" s="4"/>
      <c r="GLA129" s="4"/>
      <c r="GLB129" s="4"/>
      <c r="GLC129" s="4"/>
      <c r="GLD129" s="4"/>
      <c r="GLE129" s="4"/>
      <c r="GLF129" s="4"/>
      <c r="GLG129" s="4"/>
      <c r="GLH129" s="4"/>
      <c r="GLI129" s="4"/>
      <c r="GLJ129" s="4"/>
      <c r="GLK129" s="4"/>
      <c r="GLL129" s="4"/>
      <c r="GLM129" s="4"/>
      <c r="GLN129" s="4"/>
      <c r="GLO129" s="4"/>
      <c r="GLP129" s="4"/>
      <c r="GLQ129" s="4"/>
      <c r="GLR129" s="4"/>
      <c r="GLS129" s="4"/>
      <c r="GLT129" s="4"/>
      <c r="GLU129" s="4"/>
      <c r="GLV129" s="4"/>
      <c r="GLW129" s="4"/>
      <c r="GLX129" s="4"/>
      <c r="GLY129" s="4"/>
      <c r="GLZ129" s="4"/>
      <c r="GMA129" s="4"/>
      <c r="GMB129" s="4"/>
      <c r="GMC129" s="4"/>
      <c r="GMD129" s="4"/>
      <c r="GME129" s="4"/>
      <c r="GMF129" s="4"/>
      <c r="GMG129" s="4"/>
      <c r="GMH129" s="4"/>
      <c r="GMI129" s="4"/>
      <c r="GMJ129" s="4"/>
      <c r="GMK129" s="4"/>
      <c r="GML129" s="4"/>
      <c r="GMM129" s="4"/>
      <c r="GMN129" s="4"/>
      <c r="GMO129" s="4"/>
      <c r="GMP129" s="4"/>
      <c r="GMQ129" s="4"/>
      <c r="GMR129" s="4"/>
      <c r="GMS129" s="4"/>
      <c r="GMT129" s="4"/>
      <c r="GMU129" s="4"/>
      <c r="GMV129" s="4"/>
      <c r="GMW129" s="4"/>
      <c r="GMX129" s="4"/>
      <c r="GMY129" s="4"/>
      <c r="GMZ129" s="4"/>
      <c r="GNA129" s="4"/>
      <c r="GNB129" s="4"/>
      <c r="GNC129" s="4"/>
      <c r="GND129" s="4"/>
      <c r="GNE129" s="4"/>
      <c r="GNF129" s="4"/>
      <c r="GNG129" s="4"/>
      <c r="GNH129" s="4"/>
      <c r="GNI129" s="4"/>
      <c r="GNJ129" s="4"/>
      <c r="GNK129" s="4"/>
      <c r="GNL129" s="4"/>
      <c r="GNM129" s="4"/>
      <c r="GNN129" s="4"/>
      <c r="GNO129" s="4"/>
      <c r="GNP129" s="4"/>
      <c r="GNQ129" s="4"/>
      <c r="GNR129" s="4"/>
      <c r="GNS129" s="4"/>
      <c r="GNT129" s="4"/>
      <c r="GNU129" s="4"/>
      <c r="GNV129" s="4"/>
      <c r="GNW129" s="4"/>
      <c r="GNX129" s="4"/>
      <c r="GNY129" s="4"/>
      <c r="GNZ129" s="4"/>
      <c r="GOA129" s="4"/>
      <c r="GOB129" s="4"/>
      <c r="GOC129" s="4"/>
      <c r="GOD129" s="4"/>
      <c r="GOE129" s="4"/>
      <c r="GOF129" s="4"/>
      <c r="GOG129" s="4"/>
      <c r="GOH129" s="4"/>
      <c r="GOI129" s="4"/>
      <c r="GOJ129" s="4"/>
      <c r="GOK129" s="4"/>
      <c r="GOL129" s="4"/>
      <c r="GOM129" s="4"/>
      <c r="GON129" s="4"/>
      <c r="GOO129" s="4"/>
      <c r="GOP129" s="4"/>
      <c r="GOQ129" s="4"/>
      <c r="GOR129" s="4"/>
      <c r="GOS129" s="4"/>
      <c r="GOT129" s="4"/>
      <c r="GOU129" s="4"/>
      <c r="GOV129" s="4"/>
      <c r="GOW129" s="4"/>
      <c r="GOX129" s="4"/>
      <c r="GOY129" s="4"/>
      <c r="GOZ129" s="4"/>
      <c r="GPA129" s="4"/>
      <c r="GPB129" s="4"/>
      <c r="GPC129" s="4"/>
      <c r="GPD129" s="4"/>
      <c r="GPE129" s="4"/>
      <c r="GPF129" s="4"/>
      <c r="GPG129" s="4"/>
      <c r="GPH129" s="4"/>
      <c r="GPI129" s="4"/>
      <c r="GPJ129" s="4"/>
      <c r="GPK129" s="4"/>
      <c r="GPL129" s="4"/>
      <c r="GPM129" s="4"/>
      <c r="GPN129" s="4"/>
      <c r="GPO129" s="4"/>
      <c r="GPP129" s="4"/>
      <c r="GPQ129" s="4"/>
      <c r="GPR129" s="4"/>
      <c r="GPS129" s="4"/>
      <c r="GPT129" s="4"/>
      <c r="GPU129" s="4"/>
      <c r="GPV129" s="4"/>
      <c r="GPW129" s="4"/>
      <c r="GPX129" s="4"/>
      <c r="GPY129" s="4"/>
      <c r="GPZ129" s="4"/>
      <c r="GQA129" s="4"/>
      <c r="GQB129" s="4"/>
      <c r="GQC129" s="4"/>
      <c r="GQD129" s="4"/>
      <c r="GQE129" s="4"/>
      <c r="GQF129" s="4"/>
      <c r="GQG129" s="4"/>
      <c r="GQH129" s="4"/>
      <c r="GQI129" s="4"/>
      <c r="GQJ129" s="4"/>
      <c r="GQK129" s="4"/>
      <c r="GQL129" s="4"/>
      <c r="GQM129" s="4"/>
      <c r="GQN129" s="4"/>
      <c r="GQO129" s="4"/>
      <c r="GQP129" s="4"/>
      <c r="GQQ129" s="4"/>
      <c r="GQR129" s="4"/>
      <c r="GQS129" s="4"/>
      <c r="GQT129" s="4"/>
      <c r="GQU129" s="4"/>
      <c r="GQV129" s="4"/>
      <c r="GQW129" s="4"/>
      <c r="GQX129" s="4"/>
      <c r="GQY129" s="4"/>
      <c r="GQZ129" s="4"/>
      <c r="GRA129" s="4"/>
      <c r="GRB129" s="4"/>
      <c r="GRC129" s="4"/>
      <c r="GRD129" s="4"/>
      <c r="GRE129" s="4"/>
      <c r="GRF129" s="4"/>
      <c r="GRG129" s="4"/>
      <c r="GRH129" s="4"/>
      <c r="GRI129" s="4"/>
      <c r="GRJ129" s="4"/>
      <c r="GRK129" s="4"/>
      <c r="GRL129" s="4"/>
      <c r="GRM129" s="4"/>
      <c r="GRN129" s="4"/>
      <c r="GRO129" s="4"/>
      <c r="GRP129" s="4"/>
      <c r="GRQ129" s="4"/>
      <c r="GRR129" s="4"/>
      <c r="GRS129" s="4"/>
      <c r="GRT129" s="4"/>
      <c r="GRU129" s="4"/>
      <c r="GRV129" s="4"/>
      <c r="GRW129" s="4"/>
      <c r="GRX129" s="4"/>
      <c r="GRY129" s="4"/>
      <c r="GRZ129" s="4"/>
      <c r="GSA129" s="4"/>
      <c r="GSB129" s="4"/>
      <c r="GSC129" s="4"/>
      <c r="GSD129" s="4"/>
      <c r="GSE129" s="4"/>
      <c r="GSF129" s="4"/>
      <c r="GSG129" s="4"/>
      <c r="GSH129" s="4"/>
      <c r="GSI129" s="4"/>
      <c r="GSJ129" s="4"/>
      <c r="GSK129" s="4"/>
      <c r="GSL129" s="4"/>
      <c r="GSM129" s="4"/>
      <c r="GSN129" s="4"/>
      <c r="GSO129" s="4"/>
      <c r="GSP129" s="4"/>
      <c r="GSQ129" s="4"/>
      <c r="GSR129" s="4"/>
      <c r="GSS129" s="4"/>
      <c r="GST129" s="4"/>
      <c r="GSU129" s="4"/>
      <c r="GSV129" s="4"/>
      <c r="GSW129" s="4"/>
      <c r="GSX129" s="4"/>
      <c r="GSY129" s="4"/>
      <c r="GSZ129" s="4"/>
      <c r="GTA129" s="4"/>
      <c r="GTB129" s="4"/>
      <c r="GTC129" s="4"/>
      <c r="GTD129" s="4"/>
      <c r="GTE129" s="4"/>
      <c r="GTF129" s="4"/>
      <c r="GTG129" s="4"/>
      <c r="GTH129" s="4"/>
      <c r="GTI129" s="4"/>
      <c r="GTJ129" s="4"/>
      <c r="GTK129" s="4"/>
      <c r="GTL129" s="4"/>
      <c r="GTM129" s="4"/>
      <c r="GTN129" s="4"/>
      <c r="GTO129" s="4"/>
      <c r="GTP129" s="4"/>
      <c r="GTQ129" s="4"/>
      <c r="GTR129" s="4"/>
      <c r="GTS129" s="4"/>
      <c r="GTT129" s="4"/>
      <c r="GTU129" s="4"/>
      <c r="GTV129" s="4"/>
      <c r="GTW129" s="4"/>
      <c r="GTX129" s="4"/>
      <c r="GTY129" s="4"/>
      <c r="GTZ129" s="4"/>
      <c r="GUA129" s="4"/>
      <c r="GUB129" s="4"/>
      <c r="GUC129" s="4"/>
      <c r="GUD129" s="4"/>
      <c r="GUE129" s="4"/>
      <c r="GUF129" s="4"/>
      <c r="GUG129" s="4"/>
      <c r="GUH129" s="4"/>
      <c r="GUI129" s="4"/>
      <c r="GUJ129" s="4"/>
      <c r="GUK129" s="4"/>
      <c r="GUL129" s="4"/>
      <c r="GUM129" s="4"/>
      <c r="GUN129" s="4"/>
      <c r="GUO129" s="4"/>
      <c r="GUP129" s="4"/>
      <c r="GUQ129" s="4"/>
      <c r="GUR129" s="4"/>
      <c r="GUS129" s="4"/>
      <c r="GUT129" s="4"/>
      <c r="GUU129" s="4"/>
      <c r="GUV129" s="4"/>
      <c r="GUW129" s="4"/>
      <c r="GUX129" s="4"/>
      <c r="GUY129" s="4"/>
      <c r="GUZ129" s="4"/>
      <c r="GVA129" s="4"/>
      <c r="GVB129" s="4"/>
      <c r="GVC129" s="4"/>
      <c r="GVD129" s="4"/>
      <c r="GVE129" s="4"/>
      <c r="GVF129" s="4"/>
      <c r="GVG129" s="4"/>
      <c r="GVH129" s="4"/>
      <c r="GVI129" s="4"/>
      <c r="GVJ129" s="4"/>
      <c r="GVK129" s="4"/>
      <c r="GVL129" s="4"/>
      <c r="GVM129" s="4"/>
      <c r="GVN129" s="4"/>
      <c r="GVO129" s="4"/>
      <c r="GVP129" s="4"/>
      <c r="GVQ129" s="4"/>
      <c r="GVR129" s="4"/>
      <c r="GVS129" s="4"/>
      <c r="GVT129" s="4"/>
      <c r="GVU129" s="4"/>
      <c r="GVV129" s="4"/>
      <c r="GVW129" s="4"/>
      <c r="GVX129" s="4"/>
      <c r="GVY129" s="4"/>
      <c r="GVZ129" s="4"/>
      <c r="GWA129" s="4"/>
      <c r="GWB129" s="4"/>
      <c r="GWC129" s="4"/>
      <c r="GWD129" s="4"/>
      <c r="GWE129" s="4"/>
      <c r="GWF129" s="4"/>
      <c r="GWG129" s="4"/>
      <c r="GWH129" s="4"/>
      <c r="GWI129" s="4"/>
      <c r="GWJ129" s="4"/>
      <c r="GWK129" s="4"/>
      <c r="GWL129" s="4"/>
      <c r="GWM129" s="4"/>
      <c r="GWN129" s="4"/>
      <c r="GWO129" s="4"/>
      <c r="GWP129" s="4"/>
      <c r="GWQ129" s="4"/>
      <c r="GWR129" s="4"/>
      <c r="GWS129" s="4"/>
      <c r="GWT129" s="4"/>
      <c r="GWU129" s="4"/>
      <c r="GWV129" s="4"/>
      <c r="GWW129" s="4"/>
      <c r="GWX129" s="4"/>
      <c r="GWY129" s="4"/>
      <c r="GWZ129" s="4"/>
      <c r="GXA129" s="4"/>
      <c r="GXB129" s="4"/>
      <c r="GXC129" s="4"/>
      <c r="GXD129" s="4"/>
      <c r="GXE129" s="4"/>
      <c r="GXF129" s="4"/>
      <c r="GXG129" s="4"/>
      <c r="GXH129" s="4"/>
      <c r="GXI129" s="4"/>
      <c r="GXJ129" s="4"/>
      <c r="GXK129" s="4"/>
      <c r="GXL129" s="4"/>
      <c r="GXM129" s="4"/>
      <c r="GXN129" s="4"/>
      <c r="GXO129" s="4"/>
      <c r="GXP129" s="4"/>
      <c r="GXQ129" s="4"/>
      <c r="GXR129" s="4"/>
      <c r="GXS129" s="4"/>
      <c r="GXT129" s="4"/>
      <c r="GXU129" s="4"/>
      <c r="GXV129" s="4"/>
      <c r="GXW129" s="4"/>
      <c r="GXX129" s="4"/>
      <c r="GXY129" s="4"/>
      <c r="GXZ129" s="4"/>
      <c r="GYA129" s="4"/>
      <c r="GYB129" s="4"/>
      <c r="GYC129" s="4"/>
      <c r="GYD129" s="4"/>
      <c r="GYE129" s="4"/>
      <c r="GYF129" s="4"/>
      <c r="GYG129" s="4"/>
      <c r="GYH129" s="4"/>
      <c r="GYI129" s="4"/>
      <c r="GYJ129" s="4"/>
      <c r="GYK129" s="4"/>
      <c r="GYL129" s="4"/>
      <c r="GYM129" s="4"/>
      <c r="GYN129" s="4"/>
      <c r="GYO129" s="4"/>
      <c r="GYP129" s="4"/>
      <c r="GYQ129" s="4"/>
      <c r="GYR129" s="4"/>
      <c r="GYS129" s="4"/>
      <c r="GYT129" s="4"/>
      <c r="GYU129" s="4"/>
      <c r="GYV129" s="4"/>
      <c r="GYW129" s="4"/>
      <c r="GYX129" s="4"/>
      <c r="GYY129" s="4"/>
      <c r="GYZ129" s="4"/>
      <c r="GZA129" s="4"/>
      <c r="GZB129" s="4"/>
      <c r="GZC129" s="4"/>
      <c r="GZD129" s="4"/>
      <c r="GZE129" s="4"/>
      <c r="GZF129" s="4"/>
      <c r="GZG129" s="4"/>
      <c r="GZH129" s="4"/>
      <c r="GZI129" s="4"/>
      <c r="GZJ129" s="4"/>
      <c r="GZK129" s="4"/>
      <c r="GZL129" s="4"/>
      <c r="GZM129" s="4"/>
      <c r="GZN129" s="4"/>
      <c r="GZO129" s="4"/>
      <c r="GZP129" s="4"/>
      <c r="GZQ129" s="4"/>
      <c r="GZR129" s="4"/>
      <c r="GZS129" s="4"/>
      <c r="GZT129" s="4"/>
      <c r="GZU129" s="4"/>
      <c r="GZV129" s="4"/>
      <c r="GZW129" s="4"/>
      <c r="GZX129" s="4"/>
      <c r="GZY129" s="4"/>
      <c r="GZZ129" s="4"/>
      <c r="HAA129" s="4"/>
      <c r="HAB129" s="4"/>
      <c r="HAC129" s="4"/>
      <c r="HAD129" s="4"/>
      <c r="HAE129" s="4"/>
      <c r="HAF129" s="4"/>
      <c r="HAG129" s="4"/>
      <c r="HAH129" s="4"/>
      <c r="HAI129" s="4"/>
      <c r="HAJ129" s="4"/>
      <c r="HAK129" s="4"/>
      <c r="HAL129" s="4"/>
      <c r="HAM129" s="4"/>
      <c r="HAN129" s="4"/>
      <c r="HAO129" s="4"/>
      <c r="HAP129" s="4"/>
      <c r="HAQ129" s="4"/>
      <c r="HAR129" s="4"/>
      <c r="HAS129" s="4"/>
      <c r="HAT129" s="4"/>
      <c r="HAU129" s="4"/>
      <c r="HAV129" s="4"/>
      <c r="HAW129" s="4"/>
      <c r="HAX129" s="4"/>
      <c r="HAY129" s="4"/>
      <c r="HAZ129" s="4"/>
      <c r="HBA129" s="4"/>
      <c r="HBB129" s="4"/>
      <c r="HBC129" s="4"/>
      <c r="HBD129" s="4"/>
      <c r="HBE129" s="4"/>
      <c r="HBF129" s="4"/>
      <c r="HBG129" s="4"/>
      <c r="HBH129" s="4"/>
      <c r="HBI129" s="4"/>
      <c r="HBJ129" s="4"/>
      <c r="HBK129" s="4"/>
      <c r="HBL129" s="4"/>
      <c r="HBM129" s="4"/>
      <c r="HBN129" s="4"/>
      <c r="HBO129" s="4"/>
      <c r="HBP129" s="4"/>
      <c r="HBQ129" s="4"/>
      <c r="HBR129" s="4"/>
      <c r="HBS129" s="4"/>
      <c r="HBT129" s="4"/>
      <c r="HBU129" s="4"/>
      <c r="HBV129" s="4"/>
      <c r="HBW129" s="4"/>
      <c r="HBX129" s="4"/>
      <c r="HBY129" s="4"/>
      <c r="HBZ129" s="4"/>
      <c r="HCA129" s="4"/>
      <c r="HCB129" s="4"/>
      <c r="HCC129" s="4"/>
      <c r="HCD129" s="4"/>
      <c r="HCE129" s="4"/>
      <c r="HCF129" s="4"/>
      <c r="HCG129" s="4"/>
      <c r="HCH129" s="4"/>
      <c r="HCI129" s="4"/>
      <c r="HCJ129" s="4"/>
      <c r="HCK129" s="4"/>
      <c r="HCL129" s="4"/>
      <c r="HCM129" s="4"/>
      <c r="HCN129" s="4"/>
      <c r="HCO129" s="4"/>
      <c r="HCP129" s="4"/>
      <c r="HCQ129" s="4"/>
      <c r="HCR129" s="4"/>
      <c r="HCS129" s="4"/>
      <c r="HCT129" s="4"/>
      <c r="HCU129" s="4"/>
      <c r="HCV129" s="4"/>
      <c r="HCW129" s="4"/>
      <c r="HCX129" s="4"/>
      <c r="HCY129" s="4"/>
      <c r="HCZ129" s="4"/>
      <c r="HDA129" s="4"/>
      <c r="HDB129" s="4"/>
      <c r="HDC129" s="4"/>
      <c r="HDD129" s="4"/>
      <c r="HDE129" s="4"/>
      <c r="HDF129" s="4"/>
      <c r="HDG129" s="4"/>
      <c r="HDH129" s="4"/>
      <c r="HDI129" s="4"/>
      <c r="HDJ129" s="4"/>
      <c r="HDK129" s="4"/>
      <c r="HDL129" s="4"/>
      <c r="HDM129" s="4"/>
      <c r="HDN129" s="4"/>
      <c r="HDO129" s="4"/>
      <c r="HDP129" s="4"/>
      <c r="HDQ129" s="4"/>
      <c r="HDR129" s="4"/>
      <c r="HDS129" s="4"/>
      <c r="HDT129" s="4"/>
      <c r="HDU129" s="4"/>
      <c r="HDV129" s="4"/>
      <c r="HDW129" s="4"/>
      <c r="HDX129" s="4"/>
      <c r="HDY129" s="4"/>
      <c r="HDZ129" s="4"/>
      <c r="HEA129" s="4"/>
      <c r="HEB129" s="4"/>
      <c r="HEC129" s="4"/>
      <c r="HED129" s="4"/>
      <c r="HEE129" s="4"/>
      <c r="HEF129" s="4"/>
      <c r="HEG129" s="4"/>
      <c r="HEH129" s="4"/>
      <c r="HEI129" s="4"/>
      <c r="HEJ129" s="4"/>
      <c r="HEK129" s="4"/>
      <c r="HEL129" s="4"/>
      <c r="HEM129" s="4"/>
      <c r="HEN129" s="4"/>
      <c r="HEO129" s="4"/>
      <c r="HEP129" s="4"/>
      <c r="HEQ129" s="4"/>
      <c r="HER129" s="4"/>
      <c r="HES129" s="4"/>
      <c r="HET129" s="4"/>
      <c r="HEU129" s="4"/>
      <c r="HEV129" s="4"/>
      <c r="HEW129" s="4"/>
      <c r="HEX129" s="4"/>
      <c r="HEY129" s="4"/>
      <c r="HEZ129" s="4"/>
      <c r="HFA129" s="4"/>
      <c r="HFB129" s="4"/>
      <c r="HFC129" s="4"/>
      <c r="HFD129" s="4"/>
      <c r="HFE129" s="4"/>
      <c r="HFF129" s="4"/>
      <c r="HFG129" s="4"/>
      <c r="HFH129" s="4"/>
      <c r="HFI129" s="4"/>
      <c r="HFJ129" s="4"/>
      <c r="HFK129" s="4"/>
      <c r="HFL129" s="4"/>
      <c r="HFM129" s="4"/>
      <c r="HFN129" s="4"/>
      <c r="HFO129" s="4"/>
      <c r="HFP129" s="4"/>
      <c r="HFQ129" s="4"/>
      <c r="HFR129" s="4"/>
      <c r="HFS129" s="4"/>
      <c r="HFT129" s="4"/>
      <c r="HFU129" s="4"/>
      <c r="HFV129" s="4"/>
      <c r="HFW129" s="4"/>
      <c r="HFX129" s="4"/>
      <c r="HFY129" s="4"/>
      <c r="HFZ129" s="4"/>
      <c r="HGA129" s="4"/>
      <c r="HGB129" s="4"/>
      <c r="HGC129" s="4"/>
      <c r="HGD129" s="4"/>
      <c r="HGE129" s="4"/>
      <c r="HGF129" s="4"/>
      <c r="HGG129" s="4"/>
      <c r="HGH129" s="4"/>
      <c r="HGI129" s="4"/>
      <c r="HGJ129" s="4"/>
      <c r="HGK129" s="4"/>
      <c r="HGL129" s="4"/>
      <c r="HGM129" s="4"/>
      <c r="HGN129" s="4"/>
      <c r="HGO129" s="4"/>
      <c r="HGP129" s="4"/>
      <c r="HGQ129" s="4"/>
      <c r="HGR129" s="4"/>
      <c r="HGS129" s="4"/>
      <c r="HGT129" s="4"/>
      <c r="HGU129" s="4"/>
      <c r="HGV129" s="4"/>
      <c r="HGW129" s="4"/>
      <c r="HGX129" s="4"/>
      <c r="HGY129" s="4"/>
      <c r="HGZ129" s="4"/>
      <c r="HHA129" s="4"/>
      <c r="HHB129" s="4"/>
      <c r="HHC129" s="4"/>
      <c r="HHD129" s="4"/>
      <c r="HHE129" s="4"/>
      <c r="HHF129" s="4"/>
      <c r="HHG129" s="4"/>
      <c r="HHH129" s="4"/>
      <c r="HHI129" s="4"/>
      <c r="HHJ129" s="4"/>
      <c r="HHK129" s="4"/>
      <c r="HHL129" s="4"/>
      <c r="HHM129" s="4"/>
      <c r="HHN129" s="4"/>
      <c r="HHO129" s="4"/>
      <c r="HHP129" s="4"/>
      <c r="HHQ129" s="4"/>
      <c r="HHR129" s="4"/>
      <c r="HHS129" s="4"/>
      <c r="HHT129" s="4"/>
      <c r="HHU129" s="4"/>
      <c r="HHV129" s="4"/>
      <c r="HHW129" s="4"/>
      <c r="HHX129" s="4"/>
      <c r="HHY129" s="4"/>
      <c r="HHZ129" s="4"/>
      <c r="HIA129" s="4"/>
      <c r="HIB129" s="4"/>
      <c r="HIC129" s="4"/>
      <c r="HID129" s="4"/>
      <c r="HIE129" s="4"/>
      <c r="HIF129" s="4"/>
      <c r="HIG129" s="4"/>
      <c r="HIH129" s="4"/>
      <c r="HII129" s="4"/>
      <c r="HIJ129" s="4"/>
      <c r="HIK129" s="4"/>
      <c r="HIL129" s="4"/>
      <c r="HIM129" s="4"/>
      <c r="HIN129" s="4"/>
      <c r="HIO129" s="4"/>
      <c r="HIP129" s="4"/>
      <c r="HIQ129" s="4"/>
      <c r="HIR129" s="4"/>
      <c r="HIS129" s="4"/>
      <c r="HIT129" s="4"/>
      <c r="HIU129" s="4"/>
      <c r="HIV129" s="4"/>
      <c r="HIW129" s="4"/>
      <c r="HIX129" s="4"/>
      <c r="HIY129" s="4"/>
      <c r="HIZ129" s="4"/>
      <c r="HJA129" s="4"/>
      <c r="HJB129" s="4"/>
      <c r="HJC129" s="4"/>
      <c r="HJD129" s="4"/>
      <c r="HJE129" s="4"/>
      <c r="HJF129" s="4"/>
      <c r="HJG129" s="4"/>
      <c r="HJH129" s="4"/>
      <c r="HJI129" s="4"/>
      <c r="HJJ129" s="4"/>
      <c r="HJK129" s="4"/>
      <c r="HJL129" s="4"/>
      <c r="HJM129" s="4"/>
      <c r="HJN129" s="4"/>
      <c r="HJO129" s="4"/>
      <c r="HJP129" s="4"/>
      <c r="HJQ129" s="4"/>
      <c r="HJR129" s="4"/>
      <c r="HJS129" s="4"/>
      <c r="HJT129" s="4"/>
      <c r="HJU129" s="4"/>
      <c r="HJV129" s="4"/>
      <c r="HJW129" s="4"/>
      <c r="HJX129" s="4"/>
      <c r="HJY129" s="4"/>
      <c r="HJZ129" s="4"/>
      <c r="HKA129" s="4"/>
      <c r="HKB129" s="4"/>
      <c r="HKC129" s="4"/>
      <c r="HKD129" s="4"/>
      <c r="HKE129" s="4"/>
      <c r="HKF129" s="4"/>
      <c r="HKG129" s="4"/>
      <c r="HKH129" s="4"/>
      <c r="HKI129" s="4"/>
      <c r="HKJ129" s="4"/>
      <c r="HKK129" s="4"/>
      <c r="HKL129" s="4"/>
      <c r="HKM129" s="4"/>
      <c r="HKN129" s="4"/>
      <c r="HKO129" s="4"/>
      <c r="HKP129" s="4"/>
      <c r="HKQ129" s="4"/>
      <c r="HKR129" s="4"/>
      <c r="HKS129" s="4"/>
      <c r="HKT129" s="4"/>
      <c r="HKU129" s="4"/>
      <c r="HKV129" s="4"/>
      <c r="HKW129" s="4"/>
      <c r="HKX129" s="4"/>
      <c r="HKY129" s="4"/>
      <c r="HKZ129" s="4"/>
      <c r="HLA129" s="4"/>
      <c r="HLB129" s="4"/>
      <c r="HLC129" s="4"/>
      <c r="HLD129" s="4"/>
      <c r="HLE129" s="4"/>
      <c r="HLF129" s="4"/>
      <c r="HLG129" s="4"/>
      <c r="HLH129" s="4"/>
      <c r="HLI129" s="4"/>
      <c r="HLJ129" s="4"/>
      <c r="HLK129" s="4"/>
      <c r="HLL129" s="4"/>
      <c r="HLM129" s="4"/>
      <c r="HLN129" s="4"/>
      <c r="HLO129" s="4"/>
      <c r="HLP129" s="4"/>
      <c r="HLQ129" s="4"/>
      <c r="HLR129" s="4"/>
      <c r="HLS129" s="4"/>
      <c r="HLT129" s="4"/>
      <c r="HLU129" s="4"/>
      <c r="HLV129" s="4"/>
      <c r="HLW129" s="4"/>
      <c r="HLX129" s="4"/>
      <c r="HLY129" s="4"/>
      <c r="HLZ129" s="4"/>
      <c r="HMA129" s="4"/>
      <c r="HMB129" s="4"/>
      <c r="HMC129" s="4"/>
      <c r="HMD129" s="4"/>
      <c r="HME129" s="4"/>
      <c r="HMF129" s="4"/>
      <c r="HMG129" s="4"/>
      <c r="HMH129" s="4"/>
      <c r="HMI129" s="4"/>
      <c r="HMJ129" s="4"/>
      <c r="HMK129" s="4"/>
      <c r="HML129" s="4"/>
      <c r="HMM129" s="4"/>
      <c r="HMN129" s="4"/>
      <c r="HMO129" s="4"/>
      <c r="HMP129" s="4"/>
      <c r="HMQ129" s="4"/>
      <c r="HMR129" s="4"/>
      <c r="HMS129" s="4"/>
      <c r="HMT129" s="4"/>
      <c r="HMU129" s="4"/>
      <c r="HMV129" s="4"/>
      <c r="HMW129" s="4"/>
      <c r="HMX129" s="4"/>
      <c r="HMY129" s="4"/>
      <c r="HMZ129" s="4"/>
      <c r="HNA129" s="4"/>
      <c r="HNB129" s="4"/>
      <c r="HNC129" s="4"/>
      <c r="HND129" s="4"/>
      <c r="HNE129" s="4"/>
      <c r="HNF129" s="4"/>
      <c r="HNG129" s="4"/>
      <c r="HNH129" s="4"/>
      <c r="HNI129" s="4"/>
      <c r="HNJ129" s="4"/>
      <c r="HNK129" s="4"/>
      <c r="HNL129" s="4"/>
      <c r="HNM129" s="4"/>
      <c r="HNN129" s="4"/>
      <c r="HNO129" s="4"/>
      <c r="HNP129" s="4"/>
      <c r="HNQ129" s="4"/>
      <c r="HNR129" s="4"/>
      <c r="HNS129" s="4"/>
      <c r="HNT129" s="4"/>
      <c r="HNU129" s="4"/>
      <c r="HNV129" s="4"/>
      <c r="HNW129" s="4"/>
      <c r="HNX129" s="4"/>
      <c r="HNY129" s="4"/>
      <c r="HNZ129" s="4"/>
      <c r="HOA129" s="4"/>
      <c r="HOB129" s="4"/>
      <c r="HOC129" s="4"/>
      <c r="HOD129" s="4"/>
      <c r="HOE129" s="4"/>
      <c r="HOF129" s="4"/>
      <c r="HOG129" s="4"/>
      <c r="HOH129" s="4"/>
      <c r="HOI129" s="4"/>
      <c r="HOJ129" s="4"/>
      <c r="HOK129" s="4"/>
      <c r="HOL129" s="4"/>
      <c r="HOM129" s="4"/>
      <c r="HON129" s="4"/>
      <c r="HOO129" s="4"/>
      <c r="HOP129" s="4"/>
      <c r="HOQ129" s="4"/>
      <c r="HOR129" s="4"/>
      <c r="HOS129" s="4"/>
      <c r="HOT129" s="4"/>
      <c r="HOU129" s="4"/>
      <c r="HOV129" s="4"/>
      <c r="HOW129" s="4"/>
      <c r="HOX129" s="4"/>
      <c r="HOY129" s="4"/>
      <c r="HOZ129" s="4"/>
      <c r="HPA129" s="4"/>
      <c r="HPB129" s="4"/>
      <c r="HPC129" s="4"/>
      <c r="HPD129" s="4"/>
      <c r="HPE129" s="4"/>
      <c r="HPF129" s="4"/>
      <c r="HPG129" s="4"/>
      <c r="HPH129" s="4"/>
      <c r="HPI129" s="4"/>
      <c r="HPJ129" s="4"/>
      <c r="HPK129" s="4"/>
      <c r="HPL129" s="4"/>
      <c r="HPM129" s="4"/>
      <c r="HPN129" s="4"/>
      <c r="HPO129" s="4"/>
      <c r="HPP129" s="4"/>
      <c r="HPQ129" s="4"/>
      <c r="HPR129" s="4"/>
      <c r="HPS129" s="4"/>
      <c r="HPT129" s="4"/>
      <c r="HPU129" s="4"/>
      <c r="HPV129" s="4"/>
      <c r="HPW129" s="4"/>
      <c r="HPX129" s="4"/>
      <c r="HPY129" s="4"/>
      <c r="HPZ129" s="4"/>
      <c r="HQA129" s="4"/>
      <c r="HQB129" s="4"/>
      <c r="HQC129" s="4"/>
      <c r="HQD129" s="4"/>
      <c r="HQE129" s="4"/>
      <c r="HQF129" s="4"/>
      <c r="HQG129" s="4"/>
      <c r="HQH129" s="4"/>
      <c r="HQI129" s="4"/>
      <c r="HQJ129" s="4"/>
      <c r="HQK129" s="4"/>
      <c r="HQL129" s="4"/>
      <c r="HQM129" s="4"/>
      <c r="HQN129" s="4"/>
      <c r="HQO129" s="4"/>
      <c r="HQP129" s="4"/>
      <c r="HQQ129" s="4"/>
      <c r="HQR129" s="4"/>
      <c r="HQS129" s="4"/>
      <c r="HQT129" s="4"/>
      <c r="HQU129" s="4"/>
      <c r="HQV129" s="4"/>
      <c r="HQW129" s="4"/>
      <c r="HQX129" s="4"/>
      <c r="HQY129" s="4"/>
      <c r="HQZ129" s="4"/>
      <c r="HRA129" s="4"/>
      <c r="HRB129" s="4"/>
      <c r="HRC129" s="4"/>
      <c r="HRD129" s="4"/>
      <c r="HRE129" s="4"/>
      <c r="HRF129" s="4"/>
      <c r="HRG129" s="4"/>
      <c r="HRH129" s="4"/>
      <c r="HRI129" s="4"/>
      <c r="HRJ129" s="4"/>
      <c r="HRK129" s="4"/>
      <c r="HRL129" s="4"/>
      <c r="HRM129" s="4"/>
      <c r="HRN129" s="4"/>
      <c r="HRO129" s="4"/>
      <c r="HRP129" s="4"/>
      <c r="HRQ129" s="4"/>
      <c r="HRR129" s="4"/>
      <c r="HRS129" s="4"/>
      <c r="HRT129" s="4"/>
      <c r="HRU129" s="4"/>
      <c r="HRV129" s="4"/>
      <c r="HRW129" s="4"/>
      <c r="HRX129" s="4"/>
      <c r="HRY129" s="4"/>
      <c r="HRZ129" s="4"/>
      <c r="HSA129" s="4"/>
      <c r="HSB129" s="4"/>
      <c r="HSC129" s="4"/>
      <c r="HSD129" s="4"/>
      <c r="HSE129" s="4"/>
      <c r="HSF129" s="4"/>
      <c r="HSG129" s="4"/>
      <c r="HSH129" s="4"/>
      <c r="HSI129" s="4"/>
      <c r="HSJ129" s="4"/>
      <c r="HSK129" s="4"/>
      <c r="HSL129" s="4"/>
      <c r="HSM129" s="4"/>
      <c r="HSN129" s="4"/>
      <c r="HSO129" s="4"/>
      <c r="HSP129" s="4"/>
      <c r="HSQ129" s="4"/>
      <c r="HSR129" s="4"/>
      <c r="HSS129" s="4"/>
      <c r="HST129" s="4"/>
      <c r="HSU129" s="4"/>
      <c r="HSV129" s="4"/>
      <c r="HSW129" s="4"/>
      <c r="HSX129" s="4"/>
      <c r="HSY129" s="4"/>
      <c r="HSZ129" s="4"/>
      <c r="HTA129" s="4"/>
      <c r="HTB129" s="4"/>
      <c r="HTC129" s="4"/>
      <c r="HTD129" s="4"/>
      <c r="HTE129" s="4"/>
      <c r="HTF129" s="4"/>
      <c r="HTG129" s="4"/>
      <c r="HTH129" s="4"/>
      <c r="HTI129" s="4"/>
      <c r="HTJ129" s="4"/>
      <c r="HTK129" s="4"/>
      <c r="HTL129" s="4"/>
      <c r="HTM129" s="4"/>
      <c r="HTN129" s="4"/>
      <c r="HTO129" s="4"/>
      <c r="HTP129" s="4"/>
      <c r="HTQ129" s="4"/>
      <c r="HTR129" s="4"/>
      <c r="HTS129" s="4"/>
      <c r="HTT129" s="4"/>
      <c r="HTU129" s="4"/>
      <c r="HTV129" s="4"/>
      <c r="HTW129" s="4"/>
      <c r="HTX129" s="4"/>
      <c r="HTY129" s="4"/>
      <c r="HTZ129" s="4"/>
      <c r="HUA129" s="4"/>
      <c r="HUB129" s="4"/>
      <c r="HUC129" s="4"/>
      <c r="HUD129" s="4"/>
      <c r="HUE129" s="4"/>
      <c r="HUF129" s="4"/>
      <c r="HUG129" s="4"/>
      <c r="HUH129" s="4"/>
      <c r="HUI129" s="4"/>
      <c r="HUJ129" s="4"/>
      <c r="HUK129" s="4"/>
      <c r="HUL129" s="4"/>
      <c r="HUM129" s="4"/>
      <c r="HUN129" s="4"/>
      <c r="HUO129" s="4"/>
      <c r="HUP129" s="4"/>
      <c r="HUQ129" s="4"/>
      <c r="HUR129" s="4"/>
      <c r="HUS129" s="4"/>
      <c r="HUT129" s="4"/>
      <c r="HUU129" s="4"/>
      <c r="HUV129" s="4"/>
      <c r="HUW129" s="4"/>
      <c r="HUX129" s="4"/>
      <c r="HUY129" s="4"/>
      <c r="HUZ129" s="4"/>
      <c r="HVA129" s="4"/>
      <c r="HVB129" s="4"/>
      <c r="HVC129" s="4"/>
      <c r="HVD129" s="4"/>
      <c r="HVE129" s="4"/>
      <c r="HVF129" s="4"/>
      <c r="HVG129" s="4"/>
      <c r="HVH129" s="4"/>
      <c r="HVI129" s="4"/>
      <c r="HVJ129" s="4"/>
      <c r="HVK129" s="4"/>
      <c r="HVL129" s="4"/>
      <c r="HVM129" s="4"/>
      <c r="HVN129" s="4"/>
      <c r="HVO129" s="4"/>
      <c r="HVP129" s="4"/>
      <c r="HVQ129" s="4"/>
      <c r="HVR129" s="4"/>
      <c r="HVS129" s="4"/>
      <c r="HVT129" s="4"/>
      <c r="HVU129" s="4"/>
      <c r="HVV129" s="4"/>
      <c r="HVW129" s="4"/>
      <c r="HVX129" s="4"/>
      <c r="HVY129" s="4"/>
      <c r="HVZ129" s="4"/>
      <c r="HWA129" s="4"/>
      <c r="HWB129" s="4"/>
      <c r="HWC129" s="4"/>
      <c r="HWD129" s="4"/>
      <c r="HWE129" s="4"/>
      <c r="HWF129" s="4"/>
      <c r="HWG129" s="4"/>
      <c r="HWH129" s="4"/>
      <c r="HWI129" s="4"/>
      <c r="HWJ129" s="4"/>
      <c r="HWK129" s="4"/>
      <c r="HWL129" s="4"/>
      <c r="HWM129" s="4"/>
      <c r="HWN129" s="4"/>
      <c r="HWO129" s="4"/>
      <c r="HWP129" s="4"/>
      <c r="HWQ129" s="4"/>
      <c r="HWR129" s="4"/>
      <c r="HWS129" s="4"/>
      <c r="HWT129" s="4"/>
      <c r="HWU129" s="4"/>
      <c r="HWV129" s="4"/>
      <c r="HWW129" s="4"/>
      <c r="HWX129" s="4"/>
      <c r="HWY129" s="4"/>
      <c r="HWZ129" s="4"/>
      <c r="HXA129" s="4"/>
      <c r="HXB129" s="4"/>
      <c r="HXC129" s="4"/>
      <c r="HXD129" s="4"/>
      <c r="HXE129" s="4"/>
      <c r="HXF129" s="4"/>
      <c r="HXG129" s="4"/>
      <c r="HXH129" s="4"/>
      <c r="HXI129" s="4"/>
      <c r="HXJ129" s="4"/>
      <c r="HXK129" s="4"/>
      <c r="HXL129" s="4"/>
      <c r="HXM129" s="4"/>
      <c r="HXN129" s="4"/>
      <c r="HXO129" s="4"/>
      <c r="HXP129" s="4"/>
      <c r="HXQ129" s="4"/>
      <c r="HXR129" s="4"/>
      <c r="HXS129" s="4"/>
      <c r="HXT129" s="4"/>
      <c r="HXU129" s="4"/>
      <c r="HXV129" s="4"/>
      <c r="HXW129" s="4"/>
      <c r="HXX129" s="4"/>
      <c r="HXY129" s="4"/>
      <c r="HXZ129" s="4"/>
      <c r="HYA129" s="4"/>
      <c r="HYB129" s="4"/>
      <c r="HYC129" s="4"/>
      <c r="HYD129" s="4"/>
      <c r="HYE129" s="4"/>
      <c r="HYF129" s="4"/>
      <c r="HYG129" s="4"/>
      <c r="HYH129" s="4"/>
      <c r="HYI129" s="4"/>
      <c r="HYJ129" s="4"/>
      <c r="HYK129" s="4"/>
      <c r="HYL129" s="4"/>
      <c r="HYM129" s="4"/>
      <c r="HYN129" s="4"/>
      <c r="HYO129" s="4"/>
      <c r="HYP129" s="4"/>
      <c r="HYQ129" s="4"/>
      <c r="HYR129" s="4"/>
      <c r="HYS129" s="4"/>
      <c r="HYT129" s="4"/>
      <c r="HYU129" s="4"/>
      <c r="HYV129" s="4"/>
      <c r="HYW129" s="4"/>
      <c r="HYX129" s="4"/>
      <c r="HYY129" s="4"/>
      <c r="HYZ129" s="4"/>
      <c r="HZA129" s="4"/>
      <c r="HZB129" s="4"/>
      <c r="HZC129" s="4"/>
      <c r="HZD129" s="4"/>
      <c r="HZE129" s="4"/>
      <c r="HZF129" s="4"/>
      <c r="HZG129" s="4"/>
      <c r="HZH129" s="4"/>
      <c r="HZI129" s="4"/>
      <c r="HZJ129" s="4"/>
      <c r="HZK129" s="4"/>
      <c r="HZL129" s="4"/>
      <c r="HZM129" s="4"/>
      <c r="HZN129" s="4"/>
      <c r="HZO129" s="4"/>
      <c r="HZP129" s="4"/>
      <c r="HZQ129" s="4"/>
      <c r="HZR129" s="4"/>
      <c r="HZS129" s="4"/>
      <c r="HZT129" s="4"/>
      <c r="HZU129" s="4"/>
      <c r="HZV129" s="4"/>
      <c r="HZW129" s="4"/>
      <c r="HZX129" s="4"/>
      <c r="HZY129" s="4"/>
      <c r="HZZ129" s="4"/>
      <c r="IAA129" s="4"/>
      <c r="IAB129" s="4"/>
      <c r="IAC129" s="4"/>
      <c r="IAD129" s="4"/>
      <c r="IAE129" s="4"/>
      <c r="IAF129" s="4"/>
      <c r="IAG129" s="4"/>
      <c r="IAH129" s="4"/>
      <c r="IAI129" s="4"/>
      <c r="IAJ129" s="4"/>
      <c r="IAK129" s="4"/>
      <c r="IAL129" s="4"/>
      <c r="IAM129" s="4"/>
      <c r="IAN129" s="4"/>
      <c r="IAO129" s="4"/>
      <c r="IAP129" s="4"/>
      <c r="IAQ129" s="4"/>
      <c r="IAR129" s="4"/>
      <c r="IAS129" s="4"/>
      <c r="IAT129" s="4"/>
      <c r="IAU129" s="4"/>
      <c r="IAV129" s="4"/>
      <c r="IAW129" s="4"/>
      <c r="IAX129" s="4"/>
      <c r="IAY129" s="4"/>
      <c r="IAZ129" s="4"/>
      <c r="IBA129" s="4"/>
      <c r="IBB129" s="4"/>
      <c r="IBC129" s="4"/>
      <c r="IBD129" s="4"/>
      <c r="IBE129" s="4"/>
      <c r="IBF129" s="4"/>
      <c r="IBG129" s="4"/>
      <c r="IBH129" s="4"/>
      <c r="IBI129" s="4"/>
      <c r="IBJ129" s="4"/>
      <c r="IBK129" s="4"/>
      <c r="IBL129" s="4"/>
      <c r="IBM129" s="4"/>
      <c r="IBN129" s="4"/>
      <c r="IBO129" s="4"/>
      <c r="IBP129" s="4"/>
      <c r="IBQ129" s="4"/>
      <c r="IBR129" s="4"/>
      <c r="IBS129" s="4"/>
      <c r="IBT129" s="4"/>
      <c r="IBU129" s="4"/>
      <c r="IBV129" s="4"/>
      <c r="IBW129" s="4"/>
      <c r="IBX129" s="4"/>
      <c r="IBY129" s="4"/>
      <c r="IBZ129" s="4"/>
      <c r="ICA129" s="4"/>
      <c r="ICB129" s="4"/>
      <c r="ICC129" s="4"/>
      <c r="ICD129" s="4"/>
      <c r="ICE129" s="4"/>
      <c r="ICF129" s="4"/>
      <c r="ICG129" s="4"/>
      <c r="ICH129" s="4"/>
      <c r="ICI129" s="4"/>
      <c r="ICJ129" s="4"/>
      <c r="ICK129" s="4"/>
      <c r="ICL129" s="4"/>
      <c r="ICM129" s="4"/>
      <c r="ICN129" s="4"/>
      <c r="ICO129" s="4"/>
      <c r="ICP129" s="4"/>
      <c r="ICQ129" s="4"/>
      <c r="ICR129" s="4"/>
      <c r="ICS129" s="4"/>
      <c r="ICT129" s="4"/>
      <c r="ICU129" s="4"/>
      <c r="ICV129" s="4"/>
      <c r="ICW129" s="4"/>
      <c r="ICX129" s="4"/>
      <c r="ICY129" s="4"/>
      <c r="ICZ129" s="4"/>
      <c r="IDA129" s="4"/>
      <c r="IDB129" s="4"/>
      <c r="IDC129" s="4"/>
      <c r="IDD129" s="4"/>
      <c r="IDE129" s="4"/>
      <c r="IDF129" s="4"/>
      <c r="IDG129" s="4"/>
      <c r="IDH129" s="4"/>
      <c r="IDI129" s="4"/>
      <c r="IDJ129" s="4"/>
      <c r="IDK129" s="4"/>
      <c r="IDL129" s="4"/>
      <c r="IDM129" s="4"/>
      <c r="IDN129" s="4"/>
      <c r="IDO129" s="4"/>
      <c r="IDP129" s="4"/>
      <c r="IDQ129" s="4"/>
      <c r="IDR129" s="4"/>
      <c r="IDS129" s="4"/>
      <c r="IDT129" s="4"/>
      <c r="IDU129" s="4"/>
      <c r="IDV129" s="4"/>
      <c r="IDW129" s="4"/>
      <c r="IDX129" s="4"/>
      <c r="IDY129" s="4"/>
      <c r="IDZ129" s="4"/>
      <c r="IEA129" s="4"/>
      <c r="IEB129" s="4"/>
      <c r="IEC129" s="4"/>
      <c r="IED129" s="4"/>
      <c r="IEE129" s="4"/>
      <c r="IEF129" s="4"/>
      <c r="IEG129" s="4"/>
      <c r="IEH129" s="4"/>
      <c r="IEI129" s="4"/>
      <c r="IEJ129" s="4"/>
      <c r="IEK129" s="4"/>
      <c r="IEL129" s="4"/>
      <c r="IEM129" s="4"/>
      <c r="IEN129" s="4"/>
      <c r="IEO129" s="4"/>
      <c r="IEP129" s="4"/>
      <c r="IEQ129" s="4"/>
      <c r="IER129" s="4"/>
      <c r="IES129" s="4"/>
      <c r="IET129" s="4"/>
      <c r="IEU129" s="4"/>
      <c r="IEV129" s="4"/>
      <c r="IEW129" s="4"/>
      <c r="IEX129" s="4"/>
      <c r="IEY129" s="4"/>
      <c r="IEZ129" s="4"/>
      <c r="IFA129" s="4"/>
      <c r="IFB129" s="4"/>
      <c r="IFC129" s="4"/>
      <c r="IFD129" s="4"/>
      <c r="IFE129" s="4"/>
      <c r="IFF129" s="4"/>
      <c r="IFG129" s="4"/>
      <c r="IFH129" s="4"/>
      <c r="IFI129" s="4"/>
      <c r="IFJ129" s="4"/>
      <c r="IFK129" s="4"/>
      <c r="IFL129" s="4"/>
      <c r="IFM129" s="4"/>
      <c r="IFN129" s="4"/>
      <c r="IFO129" s="4"/>
      <c r="IFP129" s="4"/>
      <c r="IFQ129" s="4"/>
      <c r="IFR129" s="4"/>
      <c r="IFS129" s="4"/>
      <c r="IFT129" s="4"/>
      <c r="IFU129" s="4"/>
      <c r="IFV129" s="4"/>
      <c r="IFW129" s="4"/>
      <c r="IFX129" s="4"/>
      <c r="IFY129" s="4"/>
      <c r="IFZ129" s="4"/>
      <c r="IGA129" s="4"/>
      <c r="IGB129" s="4"/>
      <c r="IGC129" s="4"/>
      <c r="IGD129" s="4"/>
      <c r="IGE129" s="4"/>
      <c r="IGF129" s="4"/>
      <c r="IGG129" s="4"/>
      <c r="IGH129" s="4"/>
      <c r="IGI129" s="4"/>
      <c r="IGJ129" s="4"/>
      <c r="IGK129" s="4"/>
      <c r="IGL129" s="4"/>
      <c r="IGM129" s="4"/>
      <c r="IGN129" s="4"/>
      <c r="IGO129" s="4"/>
      <c r="IGP129" s="4"/>
      <c r="IGQ129" s="4"/>
      <c r="IGR129" s="4"/>
      <c r="IGS129" s="4"/>
      <c r="IGT129" s="4"/>
      <c r="IGU129" s="4"/>
      <c r="IGV129" s="4"/>
      <c r="IGW129" s="4"/>
      <c r="IGX129" s="4"/>
      <c r="IGY129" s="4"/>
      <c r="IGZ129" s="4"/>
      <c r="IHA129" s="4"/>
      <c r="IHB129" s="4"/>
      <c r="IHC129" s="4"/>
      <c r="IHD129" s="4"/>
      <c r="IHE129" s="4"/>
      <c r="IHF129" s="4"/>
      <c r="IHG129" s="4"/>
      <c r="IHH129" s="4"/>
      <c r="IHI129" s="4"/>
      <c r="IHJ129" s="4"/>
      <c r="IHK129" s="4"/>
      <c r="IHL129" s="4"/>
      <c r="IHM129" s="4"/>
      <c r="IHN129" s="4"/>
      <c r="IHO129" s="4"/>
      <c r="IHP129" s="4"/>
      <c r="IHQ129" s="4"/>
      <c r="IHR129" s="4"/>
      <c r="IHS129" s="4"/>
      <c r="IHT129" s="4"/>
      <c r="IHU129" s="4"/>
      <c r="IHV129" s="4"/>
      <c r="IHW129" s="4"/>
      <c r="IHX129" s="4"/>
      <c r="IHY129" s="4"/>
      <c r="IHZ129" s="4"/>
      <c r="IIA129" s="4"/>
      <c r="IIB129" s="4"/>
      <c r="IIC129" s="4"/>
      <c r="IID129" s="4"/>
      <c r="IIE129" s="4"/>
      <c r="IIF129" s="4"/>
      <c r="IIG129" s="4"/>
      <c r="IIH129" s="4"/>
      <c r="III129" s="4"/>
      <c r="IIJ129" s="4"/>
      <c r="IIK129" s="4"/>
      <c r="IIL129" s="4"/>
      <c r="IIM129" s="4"/>
      <c r="IIN129" s="4"/>
      <c r="IIO129" s="4"/>
      <c r="IIP129" s="4"/>
      <c r="IIQ129" s="4"/>
      <c r="IIR129" s="4"/>
      <c r="IIS129" s="4"/>
      <c r="IIT129" s="4"/>
      <c r="IIU129" s="4"/>
      <c r="IIV129" s="4"/>
      <c r="IIW129" s="4"/>
      <c r="IIX129" s="4"/>
      <c r="IIY129" s="4"/>
      <c r="IIZ129" s="4"/>
      <c r="IJA129" s="4"/>
      <c r="IJB129" s="4"/>
      <c r="IJC129" s="4"/>
      <c r="IJD129" s="4"/>
      <c r="IJE129" s="4"/>
      <c r="IJF129" s="4"/>
      <c r="IJG129" s="4"/>
      <c r="IJH129" s="4"/>
      <c r="IJI129" s="4"/>
      <c r="IJJ129" s="4"/>
      <c r="IJK129" s="4"/>
      <c r="IJL129" s="4"/>
      <c r="IJM129" s="4"/>
      <c r="IJN129" s="4"/>
      <c r="IJO129" s="4"/>
      <c r="IJP129" s="4"/>
      <c r="IJQ129" s="4"/>
      <c r="IJR129" s="4"/>
      <c r="IJS129" s="4"/>
      <c r="IJT129" s="4"/>
      <c r="IJU129" s="4"/>
      <c r="IJV129" s="4"/>
      <c r="IJW129" s="4"/>
      <c r="IJX129" s="4"/>
      <c r="IJY129" s="4"/>
      <c r="IJZ129" s="4"/>
      <c r="IKA129" s="4"/>
      <c r="IKB129" s="4"/>
      <c r="IKC129" s="4"/>
      <c r="IKD129" s="4"/>
      <c r="IKE129" s="4"/>
      <c r="IKF129" s="4"/>
      <c r="IKG129" s="4"/>
      <c r="IKH129" s="4"/>
      <c r="IKI129" s="4"/>
      <c r="IKJ129" s="4"/>
      <c r="IKK129" s="4"/>
      <c r="IKL129" s="4"/>
      <c r="IKM129" s="4"/>
      <c r="IKN129" s="4"/>
      <c r="IKO129" s="4"/>
      <c r="IKP129" s="4"/>
      <c r="IKQ129" s="4"/>
      <c r="IKR129" s="4"/>
      <c r="IKS129" s="4"/>
      <c r="IKT129" s="4"/>
      <c r="IKU129" s="4"/>
      <c r="IKV129" s="4"/>
      <c r="IKW129" s="4"/>
      <c r="IKX129" s="4"/>
      <c r="IKY129" s="4"/>
      <c r="IKZ129" s="4"/>
      <c r="ILA129" s="4"/>
      <c r="ILB129" s="4"/>
      <c r="ILC129" s="4"/>
      <c r="ILD129" s="4"/>
      <c r="ILE129" s="4"/>
      <c r="ILF129" s="4"/>
      <c r="ILG129" s="4"/>
      <c r="ILH129" s="4"/>
      <c r="ILI129" s="4"/>
      <c r="ILJ129" s="4"/>
      <c r="ILK129" s="4"/>
      <c r="ILL129" s="4"/>
      <c r="ILM129" s="4"/>
      <c r="ILN129" s="4"/>
      <c r="ILO129" s="4"/>
      <c r="ILP129" s="4"/>
      <c r="ILQ129" s="4"/>
      <c r="ILR129" s="4"/>
      <c r="ILS129" s="4"/>
      <c r="ILT129" s="4"/>
      <c r="ILU129" s="4"/>
      <c r="ILV129" s="4"/>
      <c r="ILW129" s="4"/>
      <c r="ILX129" s="4"/>
      <c r="ILY129" s="4"/>
      <c r="ILZ129" s="4"/>
      <c r="IMA129" s="4"/>
      <c r="IMB129" s="4"/>
      <c r="IMC129" s="4"/>
      <c r="IMD129" s="4"/>
      <c r="IME129" s="4"/>
      <c r="IMF129" s="4"/>
      <c r="IMG129" s="4"/>
      <c r="IMH129" s="4"/>
      <c r="IMI129" s="4"/>
      <c r="IMJ129" s="4"/>
      <c r="IMK129" s="4"/>
      <c r="IML129" s="4"/>
      <c r="IMM129" s="4"/>
      <c r="IMN129" s="4"/>
      <c r="IMO129" s="4"/>
      <c r="IMP129" s="4"/>
      <c r="IMQ129" s="4"/>
      <c r="IMR129" s="4"/>
      <c r="IMS129" s="4"/>
      <c r="IMT129" s="4"/>
      <c r="IMU129" s="4"/>
      <c r="IMV129" s="4"/>
      <c r="IMW129" s="4"/>
      <c r="IMX129" s="4"/>
      <c r="IMY129" s="4"/>
      <c r="IMZ129" s="4"/>
      <c r="INA129" s="4"/>
      <c r="INB129" s="4"/>
      <c r="INC129" s="4"/>
      <c r="IND129" s="4"/>
      <c r="INE129" s="4"/>
      <c r="INF129" s="4"/>
      <c r="ING129" s="4"/>
      <c r="INH129" s="4"/>
      <c r="INI129" s="4"/>
      <c r="INJ129" s="4"/>
      <c r="INK129" s="4"/>
      <c r="INL129" s="4"/>
      <c r="INM129" s="4"/>
      <c r="INN129" s="4"/>
      <c r="INO129" s="4"/>
      <c r="INP129" s="4"/>
      <c r="INQ129" s="4"/>
      <c r="INR129" s="4"/>
      <c r="INS129" s="4"/>
      <c r="INT129" s="4"/>
      <c r="INU129" s="4"/>
      <c r="INV129" s="4"/>
      <c r="INW129" s="4"/>
      <c r="INX129" s="4"/>
      <c r="INY129" s="4"/>
      <c r="INZ129" s="4"/>
      <c r="IOA129" s="4"/>
      <c r="IOB129" s="4"/>
      <c r="IOC129" s="4"/>
      <c r="IOD129" s="4"/>
      <c r="IOE129" s="4"/>
      <c r="IOF129" s="4"/>
      <c r="IOG129" s="4"/>
      <c r="IOH129" s="4"/>
      <c r="IOI129" s="4"/>
      <c r="IOJ129" s="4"/>
      <c r="IOK129" s="4"/>
      <c r="IOL129" s="4"/>
      <c r="IOM129" s="4"/>
      <c r="ION129" s="4"/>
      <c r="IOO129" s="4"/>
      <c r="IOP129" s="4"/>
      <c r="IOQ129" s="4"/>
      <c r="IOR129" s="4"/>
      <c r="IOS129" s="4"/>
      <c r="IOT129" s="4"/>
      <c r="IOU129" s="4"/>
      <c r="IOV129" s="4"/>
      <c r="IOW129" s="4"/>
      <c r="IOX129" s="4"/>
      <c r="IOY129" s="4"/>
      <c r="IOZ129" s="4"/>
      <c r="IPA129" s="4"/>
      <c r="IPB129" s="4"/>
      <c r="IPC129" s="4"/>
      <c r="IPD129" s="4"/>
      <c r="IPE129" s="4"/>
      <c r="IPF129" s="4"/>
      <c r="IPG129" s="4"/>
      <c r="IPH129" s="4"/>
      <c r="IPI129" s="4"/>
      <c r="IPJ129" s="4"/>
      <c r="IPK129" s="4"/>
      <c r="IPL129" s="4"/>
      <c r="IPM129" s="4"/>
      <c r="IPN129" s="4"/>
      <c r="IPO129" s="4"/>
      <c r="IPP129" s="4"/>
      <c r="IPQ129" s="4"/>
      <c r="IPR129" s="4"/>
      <c r="IPS129" s="4"/>
      <c r="IPT129" s="4"/>
      <c r="IPU129" s="4"/>
      <c r="IPV129" s="4"/>
      <c r="IPW129" s="4"/>
      <c r="IPX129" s="4"/>
      <c r="IPY129" s="4"/>
      <c r="IPZ129" s="4"/>
      <c r="IQA129" s="4"/>
      <c r="IQB129" s="4"/>
      <c r="IQC129" s="4"/>
      <c r="IQD129" s="4"/>
      <c r="IQE129" s="4"/>
      <c r="IQF129" s="4"/>
      <c r="IQG129" s="4"/>
      <c r="IQH129" s="4"/>
      <c r="IQI129" s="4"/>
      <c r="IQJ129" s="4"/>
      <c r="IQK129" s="4"/>
      <c r="IQL129" s="4"/>
      <c r="IQM129" s="4"/>
      <c r="IQN129" s="4"/>
      <c r="IQO129" s="4"/>
      <c r="IQP129" s="4"/>
      <c r="IQQ129" s="4"/>
      <c r="IQR129" s="4"/>
      <c r="IQS129" s="4"/>
      <c r="IQT129" s="4"/>
      <c r="IQU129" s="4"/>
      <c r="IQV129" s="4"/>
      <c r="IQW129" s="4"/>
      <c r="IQX129" s="4"/>
      <c r="IQY129" s="4"/>
      <c r="IQZ129" s="4"/>
      <c r="IRA129" s="4"/>
      <c r="IRB129" s="4"/>
      <c r="IRC129" s="4"/>
      <c r="IRD129" s="4"/>
      <c r="IRE129" s="4"/>
      <c r="IRF129" s="4"/>
      <c r="IRG129" s="4"/>
      <c r="IRH129" s="4"/>
      <c r="IRI129" s="4"/>
      <c r="IRJ129" s="4"/>
      <c r="IRK129" s="4"/>
      <c r="IRL129" s="4"/>
      <c r="IRM129" s="4"/>
      <c r="IRN129" s="4"/>
      <c r="IRO129" s="4"/>
      <c r="IRP129" s="4"/>
      <c r="IRQ129" s="4"/>
      <c r="IRR129" s="4"/>
      <c r="IRS129" s="4"/>
      <c r="IRT129" s="4"/>
      <c r="IRU129" s="4"/>
      <c r="IRV129" s="4"/>
      <c r="IRW129" s="4"/>
      <c r="IRX129" s="4"/>
      <c r="IRY129" s="4"/>
      <c r="IRZ129" s="4"/>
      <c r="ISA129" s="4"/>
      <c r="ISB129" s="4"/>
      <c r="ISC129" s="4"/>
      <c r="ISD129" s="4"/>
      <c r="ISE129" s="4"/>
      <c r="ISF129" s="4"/>
      <c r="ISG129" s="4"/>
      <c r="ISH129" s="4"/>
      <c r="ISI129" s="4"/>
      <c r="ISJ129" s="4"/>
      <c r="ISK129" s="4"/>
      <c r="ISL129" s="4"/>
      <c r="ISM129" s="4"/>
      <c r="ISN129" s="4"/>
      <c r="ISO129" s="4"/>
      <c r="ISP129" s="4"/>
      <c r="ISQ129" s="4"/>
      <c r="ISR129" s="4"/>
      <c r="ISS129" s="4"/>
      <c r="IST129" s="4"/>
      <c r="ISU129" s="4"/>
      <c r="ISV129" s="4"/>
      <c r="ISW129" s="4"/>
      <c r="ISX129" s="4"/>
      <c r="ISY129" s="4"/>
      <c r="ISZ129" s="4"/>
      <c r="ITA129" s="4"/>
      <c r="ITB129" s="4"/>
      <c r="ITC129" s="4"/>
      <c r="ITD129" s="4"/>
      <c r="ITE129" s="4"/>
      <c r="ITF129" s="4"/>
      <c r="ITG129" s="4"/>
      <c r="ITH129" s="4"/>
      <c r="ITI129" s="4"/>
      <c r="ITJ129" s="4"/>
      <c r="ITK129" s="4"/>
      <c r="ITL129" s="4"/>
      <c r="ITM129" s="4"/>
      <c r="ITN129" s="4"/>
      <c r="ITO129" s="4"/>
      <c r="ITP129" s="4"/>
      <c r="ITQ129" s="4"/>
      <c r="ITR129" s="4"/>
      <c r="ITS129" s="4"/>
      <c r="ITT129" s="4"/>
      <c r="ITU129" s="4"/>
      <c r="ITV129" s="4"/>
      <c r="ITW129" s="4"/>
      <c r="ITX129" s="4"/>
      <c r="ITY129" s="4"/>
      <c r="ITZ129" s="4"/>
      <c r="IUA129" s="4"/>
      <c r="IUB129" s="4"/>
      <c r="IUC129" s="4"/>
      <c r="IUD129" s="4"/>
      <c r="IUE129" s="4"/>
      <c r="IUF129" s="4"/>
      <c r="IUG129" s="4"/>
      <c r="IUH129" s="4"/>
      <c r="IUI129" s="4"/>
      <c r="IUJ129" s="4"/>
      <c r="IUK129" s="4"/>
      <c r="IUL129" s="4"/>
      <c r="IUM129" s="4"/>
      <c r="IUN129" s="4"/>
      <c r="IUO129" s="4"/>
      <c r="IUP129" s="4"/>
      <c r="IUQ129" s="4"/>
      <c r="IUR129" s="4"/>
      <c r="IUS129" s="4"/>
      <c r="IUT129" s="4"/>
      <c r="IUU129" s="4"/>
      <c r="IUV129" s="4"/>
      <c r="IUW129" s="4"/>
      <c r="IUX129" s="4"/>
      <c r="IUY129" s="4"/>
      <c r="IUZ129" s="4"/>
      <c r="IVA129" s="4"/>
      <c r="IVB129" s="4"/>
      <c r="IVC129" s="4"/>
      <c r="IVD129" s="4"/>
      <c r="IVE129" s="4"/>
      <c r="IVF129" s="4"/>
      <c r="IVG129" s="4"/>
      <c r="IVH129" s="4"/>
      <c r="IVI129" s="4"/>
      <c r="IVJ129" s="4"/>
      <c r="IVK129" s="4"/>
      <c r="IVL129" s="4"/>
      <c r="IVM129" s="4"/>
      <c r="IVN129" s="4"/>
      <c r="IVO129" s="4"/>
      <c r="IVP129" s="4"/>
      <c r="IVQ129" s="4"/>
      <c r="IVR129" s="4"/>
      <c r="IVS129" s="4"/>
      <c r="IVT129" s="4"/>
      <c r="IVU129" s="4"/>
      <c r="IVV129" s="4"/>
      <c r="IVW129" s="4"/>
      <c r="IVX129" s="4"/>
      <c r="IVY129" s="4"/>
      <c r="IVZ129" s="4"/>
      <c r="IWA129" s="4"/>
      <c r="IWB129" s="4"/>
      <c r="IWC129" s="4"/>
      <c r="IWD129" s="4"/>
      <c r="IWE129" s="4"/>
      <c r="IWF129" s="4"/>
      <c r="IWG129" s="4"/>
      <c r="IWH129" s="4"/>
      <c r="IWI129" s="4"/>
      <c r="IWJ129" s="4"/>
      <c r="IWK129" s="4"/>
      <c r="IWL129" s="4"/>
      <c r="IWM129" s="4"/>
      <c r="IWN129" s="4"/>
      <c r="IWO129" s="4"/>
      <c r="IWP129" s="4"/>
      <c r="IWQ129" s="4"/>
      <c r="IWR129" s="4"/>
      <c r="IWS129" s="4"/>
      <c r="IWT129" s="4"/>
      <c r="IWU129" s="4"/>
      <c r="IWV129" s="4"/>
      <c r="IWW129" s="4"/>
      <c r="IWX129" s="4"/>
      <c r="IWY129" s="4"/>
      <c r="IWZ129" s="4"/>
      <c r="IXA129" s="4"/>
      <c r="IXB129" s="4"/>
      <c r="IXC129" s="4"/>
      <c r="IXD129" s="4"/>
      <c r="IXE129" s="4"/>
      <c r="IXF129" s="4"/>
      <c r="IXG129" s="4"/>
      <c r="IXH129" s="4"/>
      <c r="IXI129" s="4"/>
      <c r="IXJ129" s="4"/>
      <c r="IXK129" s="4"/>
      <c r="IXL129" s="4"/>
      <c r="IXM129" s="4"/>
      <c r="IXN129" s="4"/>
      <c r="IXO129" s="4"/>
      <c r="IXP129" s="4"/>
      <c r="IXQ129" s="4"/>
      <c r="IXR129" s="4"/>
      <c r="IXS129" s="4"/>
      <c r="IXT129" s="4"/>
      <c r="IXU129" s="4"/>
      <c r="IXV129" s="4"/>
      <c r="IXW129" s="4"/>
      <c r="IXX129" s="4"/>
      <c r="IXY129" s="4"/>
      <c r="IXZ129" s="4"/>
      <c r="IYA129" s="4"/>
      <c r="IYB129" s="4"/>
      <c r="IYC129" s="4"/>
      <c r="IYD129" s="4"/>
      <c r="IYE129" s="4"/>
      <c r="IYF129" s="4"/>
      <c r="IYG129" s="4"/>
      <c r="IYH129" s="4"/>
      <c r="IYI129" s="4"/>
      <c r="IYJ129" s="4"/>
      <c r="IYK129" s="4"/>
      <c r="IYL129" s="4"/>
      <c r="IYM129" s="4"/>
      <c r="IYN129" s="4"/>
      <c r="IYO129" s="4"/>
      <c r="IYP129" s="4"/>
      <c r="IYQ129" s="4"/>
      <c r="IYR129" s="4"/>
      <c r="IYS129" s="4"/>
      <c r="IYT129" s="4"/>
      <c r="IYU129" s="4"/>
      <c r="IYV129" s="4"/>
      <c r="IYW129" s="4"/>
      <c r="IYX129" s="4"/>
      <c r="IYY129" s="4"/>
      <c r="IYZ129" s="4"/>
      <c r="IZA129" s="4"/>
      <c r="IZB129" s="4"/>
      <c r="IZC129" s="4"/>
      <c r="IZD129" s="4"/>
      <c r="IZE129" s="4"/>
      <c r="IZF129" s="4"/>
      <c r="IZG129" s="4"/>
      <c r="IZH129" s="4"/>
      <c r="IZI129" s="4"/>
      <c r="IZJ129" s="4"/>
      <c r="IZK129" s="4"/>
      <c r="IZL129" s="4"/>
      <c r="IZM129" s="4"/>
      <c r="IZN129" s="4"/>
      <c r="IZO129" s="4"/>
      <c r="IZP129" s="4"/>
      <c r="IZQ129" s="4"/>
      <c r="IZR129" s="4"/>
      <c r="IZS129" s="4"/>
      <c r="IZT129" s="4"/>
      <c r="IZU129" s="4"/>
      <c r="IZV129" s="4"/>
      <c r="IZW129" s="4"/>
      <c r="IZX129" s="4"/>
      <c r="IZY129" s="4"/>
      <c r="IZZ129" s="4"/>
      <c r="JAA129" s="4"/>
      <c r="JAB129" s="4"/>
      <c r="JAC129" s="4"/>
      <c r="JAD129" s="4"/>
      <c r="JAE129" s="4"/>
      <c r="JAF129" s="4"/>
      <c r="JAG129" s="4"/>
      <c r="JAH129" s="4"/>
      <c r="JAI129" s="4"/>
      <c r="JAJ129" s="4"/>
      <c r="JAK129" s="4"/>
      <c r="JAL129" s="4"/>
      <c r="JAM129" s="4"/>
      <c r="JAN129" s="4"/>
      <c r="JAO129" s="4"/>
      <c r="JAP129" s="4"/>
      <c r="JAQ129" s="4"/>
      <c r="JAR129" s="4"/>
      <c r="JAS129" s="4"/>
      <c r="JAT129" s="4"/>
      <c r="JAU129" s="4"/>
      <c r="JAV129" s="4"/>
      <c r="JAW129" s="4"/>
      <c r="JAX129" s="4"/>
      <c r="JAY129" s="4"/>
      <c r="JAZ129" s="4"/>
      <c r="JBA129" s="4"/>
      <c r="JBB129" s="4"/>
      <c r="JBC129" s="4"/>
      <c r="JBD129" s="4"/>
      <c r="JBE129" s="4"/>
      <c r="JBF129" s="4"/>
      <c r="JBG129" s="4"/>
      <c r="JBH129" s="4"/>
      <c r="JBI129" s="4"/>
      <c r="JBJ129" s="4"/>
      <c r="JBK129" s="4"/>
      <c r="JBL129" s="4"/>
      <c r="JBM129" s="4"/>
      <c r="JBN129" s="4"/>
      <c r="JBO129" s="4"/>
      <c r="JBP129" s="4"/>
      <c r="JBQ129" s="4"/>
      <c r="JBR129" s="4"/>
      <c r="JBS129" s="4"/>
      <c r="JBT129" s="4"/>
      <c r="JBU129" s="4"/>
      <c r="JBV129" s="4"/>
      <c r="JBW129" s="4"/>
      <c r="JBX129" s="4"/>
      <c r="JBY129" s="4"/>
      <c r="JBZ129" s="4"/>
      <c r="JCA129" s="4"/>
      <c r="JCB129" s="4"/>
      <c r="JCC129" s="4"/>
      <c r="JCD129" s="4"/>
      <c r="JCE129" s="4"/>
      <c r="JCF129" s="4"/>
      <c r="JCG129" s="4"/>
      <c r="JCH129" s="4"/>
      <c r="JCI129" s="4"/>
      <c r="JCJ129" s="4"/>
      <c r="JCK129" s="4"/>
      <c r="JCL129" s="4"/>
      <c r="JCM129" s="4"/>
      <c r="JCN129" s="4"/>
      <c r="JCO129" s="4"/>
      <c r="JCP129" s="4"/>
      <c r="JCQ129" s="4"/>
      <c r="JCR129" s="4"/>
      <c r="JCS129" s="4"/>
      <c r="JCT129" s="4"/>
      <c r="JCU129" s="4"/>
      <c r="JCV129" s="4"/>
      <c r="JCW129" s="4"/>
      <c r="JCX129" s="4"/>
      <c r="JCY129" s="4"/>
      <c r="JCZ129" s="4"/>
      <c r="JDA129" s="4"/>
      <c r="JDB129" s="4"/>
      <c r="JDC129" s="4"/>
      <c r="JDD129" s="4"/>
      <c r="JDE129" s="4"/>
      <c r="JDF129" s="4"/>
      <c r="JDG129" s="4"/>
      <c r="JDH129" s="4"/>
      <c r="JDI129" s="4"/>
      <c r="JDJ129" s="4"/>
      <c r="JDK129" s="4"/>
      <c r="JDL129" s="4"/>
      <c r="JDM129" s="4"/>
      <c r="JDN129" s="4"/>
      <c r="JDO129" s="4"/>
      <c r="JDP129" s="4"/>
      <c r="JDQ129" s="4"/>
      <c r="JDR129" s="4"/>
      <c r="JDS129" s="4"/>
      <c r="JDT129" s="4"/>
      <c r="JDU129" s="4"/>
      <c r="JDV129" s="4"/>
      <c r="JDW129" s="4"/>
      <c r="JDX129" s="4"/>
      <c r="JDY129" s="4"/>
      <c r="JDZ129" s="4"/>
      <c r="JEA129" s="4"/>
      <c r="JEB129" s="4"/>
      <c r="JEC129" s="4"/>
      <c r="JED129" s="4"/>
      <c r="JEE129" s="4"/>
      <c r="JEF129" s="4"/>
      <c r="JEG129" s="4"/>
      <c r="JEH129" s="4"/>
      <c r="JEI129" s="4"/>
      <c r="JEJ129" s="4"/>
      <c r="JEK129" s="4"/>
      <c r="JEL129" s="4"/>
      <c r="JEM129" s="4"/>
      <c r="JEN129" s="4"/>
      <c r="JEO129" s="4"/>
      <c r="JEP129" s="4"/>
      <c r="JEQ129" s="4"/>
      <c r="JER129" s="4"/>
      <c r="JES129" s="4"/>
      <c r="JET129" s="4"/>
      <c r="JEU129" s="4"/>
      <c r="JEV129" s="4"/>
      <c r="JEW129" s="4"/>
      <c r="JEX129" s="4"/>
      <c r="JEY129" s="4"/>
      <c r="JEZ129" s="4"/>
      <c r="JFA129" s="4"/>
      <c r="JFB129" s="4"/>
      <c r="JFC129" s="4"/>
      <c r="JFD129" s="4"/>
      <c r="JFE129" s="4"/>
      <c r="JFF129" s="4"/>
      <c r="JFG129" s="4"/>
      <c r="JFH129" s="4"/>
      <c r="JFI129" s="4"/>
      <c r="JFJ129" s="4"/>
      <c r="JFK129" s="4"/>
      <c r="JFL129" s="4"/>
      <c r="JFM129" s="4"/>
      <c r="JFN129" s="4"/>
      <c r="JFO129" s="4"/>
      <c r="JFP129" s="4"/>
      <c r="JFQ129" s="4"/>
      <c r="JFR129" s="4"/>
      <c r="JFS129" s="4"/>
      <c r="JFT129" s="4"/>
      <c r="JFU129" s="4"/>
      <c r="JFV129" s="4"/>
      <c r="JFW129" s="4"/>
      <c r="JFX129" s="4"/>
      <c r="JFY129" s="4"/>
      <c r="JFZ129" s="4"/>
      <c r="JGA129" s="4"/>
      <c r="JGB129" s="4"/>
      <c r="JGC129" s="4"/>
      <c r="JGD129" s="4"/>
      <c r="JGE129" s="4"/>
      <c r="JGF129" s="4"/>
      <c r="JGG129" s="4"/>
      <c r="JGH129" s="4"/>
      <c r="JGI129" s="4"/>
      <c r="JGJ129" s="4"/>
      <c r="JGK129" s="4"/>
      <c r="JGL129" s="4"/>
      <c r="JGM129" s="4"/>
      <c r="JGN129" s="4"/>
      <c r="JGO129" s="4"/>
      <c r="JGP129" s="4"/>
      <c r="JGQ129" s="4"/>
      <c r="JGR129" s="4"/>
      <c r="JGS129" s="4"/>
      <c r="JGT129" s="4"/>
      <c r="JGU129" s="4"/>
      <c r="JGV129" s="4"/>
      <c r="JGW129" s="4"/>
      <c r="JGX129" s="4"/>
      <c r="JGY129" s="4"/>
      <c r="JGZ129" s="4"/>
      <c r="JHA129" s="4"/>
      <c r="JHB129" s="4"/>
      <c r="JHC129" s="4"/>
      <c r="JHD129" s="4"/>
      <c r="JHE129" s="4"/>
      <c r="JHF129" s="4"/>
      <c r="JHG129" s="4"/>
      <c r="JHH129" s="4"/>
      <c r="JHI129" s="4"/>
      <c r="JHJ129" s="4"/>
      <c r="JHK129" s="4"/>
      <c r="JHL129" s="4"/>
      <c r="JHM129" s="4"/>
      <c r="JHN129" s="4"/>
      <c r="JHO129" s="4"/>
      <c r="JHP129" s="4"/>
      <c r="JHQ129" s="4"/>
      <c r="JHR129" s="4"/>
      <c r="JHS129" s="4"/>
      <c r="JHT129" s="4"/>
      <c r="JHU129" s="4"/>
      <c r="JHV129" s="4"/>
      <c r="JHW129" s="4"/>
      <c r="JHX129" s="4"/>
      <c r="JHY129" s="4"/>
      <c r="JHZ129" s="4"/>
      <c r="JIA129" s="4"/>
      <c r="JIB129" s="4"/>
      <c r="JIC129" s="4"/>
      <c r="JID129" s="4"/>
      <c r="JIE129" s="4"/>
      <c r="JIF129" s="4"/>
      <c r="JIG129" s="4"/>
      <c r="JIH129" s="4"/>
      <c r="JII129" s="4"/>
      <c r="JIJ129" s="4"/>
      <c r="JIK129" s="4"/>
      <c r="JIL129" s="4"/>
      <c r="JIM129" s="4"/>
      <c r="JIN129" s="4"/>
      <c r="JIO129" s="4"/>
      <c r="JIP129" s="4"/>
      <c r="JIQ129" s="4"/>
      <c r="JIR129" s="4"/>
      <c r="JIS129" s="4"/>
      <c r="JIT129" s="4"/>
      <c r="JIU129" s="4"/>
      <c r="JIV129" s="4"/>
      <c r="JIW129" s="4"/>
      <c r="JIX129" s="4"/>
      <c r="JIY129" s="4"/>
      <c r="JIZ129" s="4"/>
      <c r="JJA129" s="4"/>
      <c r="JJB129" s="4"/>
      <c r="JJC129" s="4"/>
      <c r="JJD129" s="4"/>
      <c r="JJE129" s="4"/>
      <c r="JJF129" s="4"/>
      <c r="JJG129" s="4"/>
      <c r="JJH129" s="4"/>
      <c r="JJI129" s="4"/>
      <c r="JJJ129" s="4"/>
      <c r="JJK129" s="4"/>
      <c r="JJL129" s="4"/>
      <c r="JJM129" s="4"/>
      <c r="JJN129" s="4"/>
      <c r="JJO129" s="4"/>
      <c r="JJP129" s="4"/>
      <c r="JJQ129" s="4"/>
      <c r="JJR129" s="4"/>
      <c r="JJS129" s="4"/>
      <c r="JJT129" s="4"/>
      <c r="JJU129" s="4"/>
      <c r="JJV129" s="4"/>
      <c r="JJW129" s="4"/>
      <c r="JJX129" s="4"/>
      <c r="JJY129" s="4"/>
      <c r="JJZ129" s="4"/>
      <c r="JKA129" s="4"/>
      <c r="JKB129" s="4"/>
      <c r="JKC129" s="4"/>
      <c r="JKD129" s="4"/>
      <c r="JKE129" s="4"/>
      <c r="JKF129" s="4"/>
      <c r="JKG129" s="4"/>
      <c r="JKH129" s="4"/>
      <c r="JKI129" s="4"/>
      <c r="JKJ129" s="4"/>
      <c r="JKK129" s="4"/>
      <c r="JKL129" s="4"/>
      <c r="JKM129" s="4"/>
      <c r="JKN129" s="4"/>
      <c r="JKO129" s="4"/>
      <c r="JKP129" s="4"/>
      <c r="JKQ129" s="4"/>
      <c r="JKR129" s="4"/>
      <c r="JKS129" s="4"/>
      <c r="JKT129" s="4"/>
      <c r="JKU129" s="4"/>
      <c r="JKV129" s="4"/>
      <c r="JKW129" s="4"/>
      <c r="JKX129" s="4"/>
      <c r="JKY129" s="4"/>
      <c r="JKZ129" s="4"/>
      <c r="JLA129" s="4"/>
      <c r="JLB129" s="4"/>
      <c r="JLC129" s="4"/>
      <c r="JLD129" s="4"/>
      <c r="JLE129" s="4"/>
      <c r="JLF129" s="4"/>
      <c r="JLG129" s="4"/>
      <c r="JLH129" s="4"/>
      <c r="JLI129" s="4"/>
      <c r="JLJ129" s="4"/>
      <c r="JLK129" s="4"/>
      <c r="JLL129" s="4"/>
      <c r="JLM129" s="4"/>
      <c r="JLN129" s="4"/>
      <c r="JLO129" s="4"/>
      <c r="JLP129" s="4"/>
      <c r="JLQ129" s="4"/>
      <c r="JLR129" s="4"/>
      <c r="JLS129" s="4"/>
      <c r="JLT129" s="4"/>
      <c r="JLU129" s="4"/>
      <c r="JLV129" s="4"/>
      <c r="JLW129" s="4"/>
      <c r="JLX129" s="4"/>
      <c r="JLY129" s="4"/>
      <c r="JLZ129" s="4"/>
      <c r="JMA129" s="4"/>
      <c r="JMB129" s="4"/>
      <c r="JMC129" s="4"/>
      <c r="JMD129" s="4"/>
      <c r="JME129" s="4"/>
      <c r="JMF129" s="4"/>
      <c r="JMG129" s="4"/>
      <c r="JMH129" s="4"/>
      <c r="JMI129" s="4"/>
      <c r="JMJ129" s="4"/>
      <c r="JMK129" s="4"/>
      <c r="JML129" s="4"/>
      <c r="JMM129" s="4"/>
      <c r="JMN129" s="4"/>
      <c r="JMO129" s="4"/>
      <c r="JMP129" s="4"/>
      <c r="JMQ129" s="4"/>
      <c r="JMR129" s="4"/>
      <c r="JMS129" s="4"/>
      <c r="JMT129" s="4"/>
      <c r="JMU129" s="4"/>
      <c r="JMV129" s="4"/>
      <c r="JMW129" s="4"/>
      <c r="JMX129" s="4"/>
      <c r="JMY129" s="4"/>
      <c r="JMZ129" s="4"/>
      <c r="JNA129" s="4"/>
      <c r="JNB129" s="4"/>
      <c r="JNC129" s="4"/>
      <c r="JND129" s="4"/>
      <c r="JNE129" s="4"/>
      <c r="JNF129" s="4"/>
      <c r="JNG129" s="4"/>
      <c r="JNH129" s="4"/>
      <c r="JNI129" s="4"/>
      <c r="JNJ129" s="4"/>
      <c r="JNK129" s="4"/>
      <c r="JNL129" s="4"/>
      <c r="JNM129" s="4"/>
      <c r="JNN129" s="4"/>
      <c r="JNO129" s="4"/>
      <c r="JNP129" s="4"/>
      <c r="JNQ129" s="4"/>
      <c r="JNR129" s="4"/>
      <c r="JNS129" s="4"/>
      <c r="JNT129" s="4"/>
      <c r="JNU129" s="4"/>
      <c r="JNV129" s="4"/>
      <c r="JNW129" s="4"/>
      <c r="JNX129" s="4"/>
      <c r="JNY129" s="4"/>
      <c r="JNZ129" s="4"/>
      <c r="JOA129" s="4"/>
      <c r="JOB129" s="4"/>
      <c r="JOC129" s="4"/>
      <c r="JOD129" s="4"/>
      <c r="JOE129" s="4"/>
      <c r="JOF129" s="4"/>
      <c r="JOG129" s="4"/>
      <c r="JOH129" s="4"/>
      <c r="JOI129" s="4"/>
      <c r="JOJ129" s="4"/>
      <c r="JOK129" s="4"/>
      <c r="JOL129" s="4"/>
      <c r="JOM129" s="4"/>
      <c r="JON129" s="4"/>
      <c r="JOO129" s="4"/>
      <c r="JOP129" s="4"/>
      <c r="JOQ129" s="4"/>
      <c r="JOR129" s="4"/>
      <c r="JOS129" s="4"/>
      <c r="JOT129" s="4"/>
      <c r="JOU129" s="4"/>
      <c r="JOV129" s="4"/>
      <c r="JOW129" s="4"/>
      <c r="JOX129" s="4"/>
      <c r="JOY129" s="4"/>
      <c r="JOZ129" s="4"/>
      <c r="JPA129" s="4"/>
      <c r="JPB129" s="4"/>
      <c r="JPC129" s="4"/>
      <c r="JPD129" s="4"/>
      <c r="JPE129" s="4"/>
      <c r="JPF129" s="4"/>
      <c r="JPG129" s="4"/>
      <c r="JPH129" s="4"/>
      <c r="JPI129" s="4"/>
      <c r="JPJ129" s="4"/>
      <c r="JPK129" s="4"/>
      <c r="JPL129" s="4"/>
      <c r="JPM129" s="4"/>
      <c r="JPN129" s="4"/>
      <c r="JPO129" s="4"/>
      <c r="JPP129" s="4"/>
      <c r="JPQ129" s="4"/>
      <c r="JPR129" s="4"/>
      <c r="JPS129" s="4"/>
      <c r="JPT129" s="4"/>
      <c r="JPU129" s="4"/>
      <c r="JPV129" s="4"/>
      <c r="JPW129" s="4"/>
      <c r="JPX129" s="4"/>
      <c r="JPY129" s="4"/>
      <c r="JPZ129" s="4"/>
      <c r="JQA129" s="4"/>
      <c r="JQB129" s="4"/>
      <c r="JQC129" s="4"/>
      <c r="JQD129" s="4"/>
      <c r="JQE129" s="4"/>
      <c r="JQF129" s="4"/>
      <c r="JQG129" s="4"/>
      <c r="JQH129" s="4"/>
      <c r="JQI129" s="4"/>
      <c r="JQJ129" s="4"/>
      <c r="JQK129" s="4"/>
      <c r="JQL129" s="4"/>
      <c r="JQM129" s="4"/>
      <c r="JQN129" s="4"/>
      <c r="JQO129" s="4"/>
      <c r="JQP129" s="4"/>
      <c r="JQQ129" s="4"/>
      <c r="JQR129" s="4"/>
      <c r="JQS129" s="4"/>
      <c r="JQT129" s="4"/>
      <c r="JQU129" s="4"/>
      <c r="JQV129" s="4"/>
      <c r="JQW129" s="4"/>
      <c r="JQX129" s="4"/>
      <c r="JQY129" s="4"/>
      <c r="JQZ129" s="4"/>
      <c r="JRA129" s="4"/>
      <c r="JRB129" s="4"/>
      <c r="JRC129" s="4"/>
      <c r="JRD129" s="4"/>
      <c r="JRE129" s="4"/>
      <c r="JRF129" s="4"/>
      <c r="JRG129" s="4"/>
      <c r="JRH129" s="4"/>
      <c r="JRI129" s="4"/>
      <c r="JRJ129" s="4"/>
      <c r="JRK129" s="4"/>
      <c r="JRL129" s="4"/>
      <c r="JRM129" s="4"/>
      <c r="JRN129" s="4"/>
      <c r="JRO129" s="4"/>
      <c r="JRP129" s="4"/>
      <c r="JRQ129" s="4"/>
      <c r="JRR129" s="4"/>
      <c r="JRS129" s="4"/>
      <c r="JRT129" s="4"/>
      <c r="JRU129" s="4"/>
      <c r="JRV129" s="4"/>
      <c r="JRW129" s="4"/>
      <c r="JRX129" s="4"/>
      <c r="JRY129" s="4"/>
      <c r="JRZ129" s="4"/>
      <c r="JSA129" s="4"/>
      <c r="JSB129" s="4"/>
      <c r="JSC129" s="4"/>
      <c r="JSD129" s="4"/>
      <c r="JSE129" s="4"/>
      <c r="JSF129" s="4"/>
      <c r="JSG129" s="4"/>
      <c r="JSH129" s="4"/>
      <c r="JSI129" s="4"/>
      <c r="JSJ129" s="4"/>
      <c r="JSK129" s="4"/>
      <c r="JSL129" s="4"/>
      <c r="JSM129" s="4"/>
      <c r="JSN129" s="4"/>
      <c r="JSO129" s="4"/>
      <c r="JSP129" s="4"/>
      <c r="JSQ129" s="4"/>
      <c r="JSR129" s="4"/>
      <c r="JSS129" s="4"/>
      <c r="JST129" s="4"/>
      <c r="JSU129" s="4"/>
      <c r="JSV129" s="4"/>
      <c r="JSW129" s="4"/>
      <c r="JSX129" s="4"/>
      <c r="JSY129" s="4"/>
      <c r="JSZ129" s="4"/>
      <c r="JTA129" s="4"/>
      <c r="JTB129" s="4"/>
      <c r="JTC129" s="4"/>
      <c r="JTD129" s="4"/>
      <c r="JTE129" s="4"/>
      <c r="JTF129" s="4"/>
      <c r="JTG129" s="4"/>
      <c r="JTH129" s="4"/>
      <c r="JTI129" s="4"/>
      <c r="JTJ129" s="4"/>
      <c r="JTK129" s="4"/>
      <c r="JTL129" s="4"/>
      <c r="JTM129" s="4"/>
      <c r="JTN129" s="4"/>
      <c r="JTO129" s="4"/>
      <c r="JTP129" s="4"/>
      <c r="JTQ129" s="4"/>
      <c r="JTR129" s="4"/>
      <c r="JTS129" s="4"/>
      <c r="JTT129" s="4"/>
      <c r="JTU129" s="4"/>
      <c r="JTV129" s="4"/>
      <c r="JTW129" s="4"/>
      <c r="JTX129" s="4"/>
      <c r="JTY129" s="4"/>
      <c r="JTZ129" s="4"/>
      <c r="JUA129" s="4"/>
      <c r="JUB129" s="4"/>
      <c r="JUC129" s="4"/>
      <c r="JUD129" s="4"/>
      <c r="JUE129" s="4"/>
      <c r="JUF129" s="4"/>
      <c r="JUG129" s="4"/>
      <c r="JUH129" s="4"/>
      <c r="JUI129" s="4"/>
      <c r="JUJ129" s="4"/>
      <c r="JUK129" s="4"/>
      <c r="JUL129" s="4"/>
      <c r="JUM129" s="4"/>
      <c r="JUN129" s="4"/>
      <c r="JUO129" s="4"/>
      <c r="JUP129" s="4"/>
      <c r="JUQ129" s="4"/>
      <c r="JUR129" s="4"/>
      <c r="JUS129" s="4"/>
      <c r="JUT129" s="4"/>
      <c r="JUU129" s="4"/>
      <c r="JUV129" s="4"/>
      <c r="JUW129" s="4"/>
      <c r="JUX129" s="4"/>
      <c r="JUY129" s="4"/>
      <c r="JUZ129" s="4"/>
      <c r="JVA129" s="4"/>
      <c r="JVB129" s="4"/>
      <c r="JVC129" s="4"/>
      <c r="JVD129" s="4"/>
      <c r="JVE129" s="4"/>
      <c r="JVF129" s="4"/>
      <c r="JVG129" s="4"/>
      <c r="JVH129" s="4"/>
      <c r="JVI129" s="4"/>
      <c r="JVJ129" s="4"/>
      <c r="JVK129" s="4"/>
      <c r="JVL129" s="4"/>
      <c r="JVM129" s="4"/>
      <c r="JVN129" s="4"/>
      <c r="JVO129" s="4"/>
      <c r="JVP129" s="4"/>
      <c r="JVQ129" s="4"/>
      <c r="JVR129" s="4"/>
      <c r="JVS129" s="4"/>
      <c r="JVT129" s="4"/>
      <c r="JVU129" s="4"/>
      <c r="JVV129" s="4"/>
      <c r="JVW129" s="4"/>
      <c r="JVX129" s="4"/>
      <c r="JVY129" s="4"/>
      <c r="JVZ129" s="4"/>
      <c r="JWA129" s="4"/>
      <c r="JWB129" s="4"/>
      <c r="JWC129" s="4"/>
      <c r="JWD129" s="4"/>
      <c r="JWE129" s="4"/>
      <c r="JWF129" s="4"/>
      <c r="JWG129" s="4"/>
      <c r="JWH129" s="4"/>
      <c r="JWI129" s="4"/>
      <c r="JWJ129" s="4"/>
      <c r="JWK129" s="4"/>
      <c r="JWL129" s="4"/>
      <c r="JWM129" s="4"/>
      <c r="JWN129" s="4"/>
      <c r="JWO129" s="4"/>
      <c r="JWP129" s="4"/>
      <c r="JWQ129" s="4"/>
      <c r="JWR129" s="4"/>
      <c r="JWS129" s="4"/>
      <c r="JWT129" s="4"/>
      <c r="JWU129" s="4"/>
      <c r="JWV129" s="4"/>
      <c r="JWW129" s="4"/>
      <c r="JWX129" s="4"/>
      <c r="JWY129" s="4"/>
      <c r="JWZ129" s="4"/>
      <c r="JXA129" s="4"/>
      <c r="JXB129" s="4"/>
      <c r="JXC129" s="4"/>
      <c r="JXD129" s="4"/>
      <c r="JXE129" s="4"/>
      <c r="JXF129" s="4"/>
      <c r="JXG129" s="4"/>
      <c r="JXH129" s="4"/>
      <c r="JXI129" s="4"/>
      <c r="JXJ129" s="4"/>
      <c r="JXK129" s="4"/>
      <c r="JXL129" s="4"/>
      <c r="JXM129" s="4"/>
      <c r="JXN129" s="4"/>
      <c r="JXO129" s="4"/>
      <c r="JXP129" s="4"/>
      <c r="JXQ129" s="4"/>
      <c r="JXR129" s="4"/>
      <c r="JXS129" s="4"/>
      <c r="JXT129" s="4"/>
      <c r="JXU129" s="4"/>
      <c r="JXV129" s="4"/>
      <c r="JXW129" s="4"/>
      <c r="JXX129" s="4"/>
      <c r="JXY129" s="4"/>
      <c r="JXZ129" s="4"/>
      <c r="JYA129" s="4"/>
      <c r="JYB129" s="4"/>
      <c r="JYC129" s="4"/>
      <c r="JYD129" s="4"/>
      <c r="JYE129" s="4"/>
      <c r="JYF129" s="4"/>
      <c r="JYG129" s="4"/>
      <c r="JYH129" s="4"/>
      <c r="JYI129" s="4"/>
      <c r="JYJ129" s="4"/>
      <c r="JYK129" s="4"/>
      <c r="JYL129" s="4"/>
      <c r="JYM129" s="4"/>
      <c r="JYN129" s="4"/>
      <c r="JYO129" s="4"/>
      <c r="JYP129" s="4"/>
      <c r="JYQ129" s="4"/>
      <c r="JYR129" s="4"/>
      <c r="JYS129" s="4"/>
      <c r="JYT129" s="4"/>
      <c r="JYU129" s="4"/>
      <c r="JYV129" s="4"/>
      <c r="JYW129" s="4"/>
      <c r="JYX129" s="4"/>
      <c r="JYY129" s="4"/>
      <c r="JYZ129" s="4"/>
      <c r="JZA129" s="4"/>
      <c r="JZB129" s="4"/>
      <c r="JZC129" s="4"/>
      <c r="JZD129" s="4"/>
      <c r="JZE129" s="4"/>
      <c r="JZF129" s="4"/>
      <c r="JZG129" s="4"/>
      <c r="JZH129" s="4"/>
      <c r="JZI129" s="4"/>
      <c r="JZJ129" s="4"/>
      <c r="JZK129" s="4"/>
      <c r="JZL129" s="4"/>
      <c r="JZM129" s="4"/>
      <c r="JZN129" s="4"/>
      <c r="JZO129" s="4"/>
      <c r="JZP129" s="4"/>
      <c r="JZQ129" s="4"/>
      <c r="JZR129" s="4"/>
      <c r="JZS129" s="4"/>
      <c r="JZT129" s="4"/>
      <c r="JZU129" s="4"/>
      <c r="JZV129" s="4"/>
      <c r="JZW129" s="4"/>
      <c r="JZX129" s="4"/>
      <c r="JZY129" s="4"/>
      <c r="JZZ129" s="4"/>
      <c r="KAA129" s="4"/>
      <c r="KAB129" s="4"/>
      <c r="KAC129" s="4"/>
      <c r="KAD129" s="4"/>
      <c r="KAE129" s="4"/>
      <c r="KAF129" s="4"/>
      <c r="KAG129" s="4"/>
      <c r="KAH129" s="4"/>
      <c r="KAI129" s="4"/>
      <c r="KAJ129" s="4"/>
      <c r="KAK129" s="4"/>
      <c r="KAL129" s="4"/>
      <c r="KAM129" s="4"/>
      <c r="KAN129" s="4"/>
      <c r="KAO129" s="4"/>
      <c r="KAP129" s="4"/>
      <c r="KAQ129" s="4"/>
      <c r="KAR129" s="4"/>
      <c r="KAS129" s="4"/>
      <c r="KAT129" s="4"/>
      <c r="KAU129" s="4"/>
      <c r="KAV129" s="4"/>
      <c r="KAW129" s="4"/>
      <c r="KAX129" s="4"/>
      <c r="KAY129" s="4"/>
      <c r="KAZ129" s="4"/>
      <c r="KBA129" s="4"/>
      <c r="KBB129" s="4"/>
      <c r="KBC129" s="4"/>
      <c r="KBD129" s="4"/>
      <c r="KBE129" s="4"/>
      <c r="KBF129" s="4"/>
      <c r="KBG129" s="4"/>
      <c r="KBH129" s="4"/>
      <c r="KBI129" s="4"/>
      <c r="KBJ129" s="4"/>
      <c r="KBK129" s="4"/>
      <c r="KBL129" s="4"/>
      <c r="KBM129" s="4"/>
      <c r="KBN129" s="4"/>
      <c r="KBO129" s="4"/>
      <c r="KBP129" s="4"/>
      <c r="KBQ129" s="4"/>
      <c r="KBR129" s="4"/>
      <c r="KBS129" s="4"/>
      <c r="KBT129" s="4"/>
      <c r="KBU129" s="4"/>
      <c r="KBV129" s="4"/>
      <c r="KBW129" s="4"/>
      <c r="KBX129" s="4"/>
      <c r="KBY129" s="4"/>
      <c r="KBZ129" s="4"/>
      <c r="KCA129" s="4"/>
      <c r="KCB129" s="4"/>
      <c r="KCC129" s="4"/>
      <c r="KCD129" s="4"/>
      <c r="KCE129" s="4"/>
      <c r="KCF129" s="4"/>
      <c r="KCG129" s="4"/>
      <c r="KCH129" s="4"/>
      <c r="KCI129" s="4"/>
      <c r="KCJ129" s="4"/>
      <c r="KCK129" s="4"/>
      <c r="KCL129" s="4"/>
      <c r="KCM129" s="4"/>
      <c r="KCN129" s="4"/>
      <c r="KCO129" s="4"/>
      <c r="KCP129" s="4"/>
      <c r="KCQ129" s="4"/>
      <c r="KCR129" s="4"/>
      <c r="KCS129" s="4"/>
      <c r="KCT129" s="4"/>
      <c r="KCU129" s="4"/>
      <c r="KCV129" s="4"/>
      <c r="KCW129" s="4"/>
      <c r="KCX129" s="4"/>
      <c r="KCY129" s="4"/>
      <c r="KCZ129" s="4"/>
      <c r="KDA129" s="4"/>
      <c r="KDB129" s="4"/>
      <c r="KDC129" s="4"/>
      <c r="KDD129" s="4"/>
      <c r="KDE129" s="4"/>
      <c r="KDF129" s="4"/>
      <c r="KDG129" s="4"/>
      <c r="KDH129" s="4"/>
      <c r="KDI129" s="4"/>
      <c r="KDJ129" s="4"/>
      <c r="KDK129" s="4"/>
      <c r="KDL129" s="4"/>
      <c r="KDM129" s="4"/>
      <c r="KDN129" s="4"/>
      <c r="KDO129" s="4"/>
      <c r="KDP129" s="4"/>
      <c r="KDQ129" s="4"/>
      <c r="KDR129" s="4"/>
      <c r="KDS129" s="4"/>
      <c r="KDT129" s="4"/>
      <c r="KDU129" s="4"/>
      <c r="KDV129" s="4"/>
      <c r="KDW129" s="4"/>
      <c r="KDX129" s="4"/>
      <c r="KDY129" s="4"/>
      <c r="KDZ129" s="4"/>
      <c r="KEA129" s="4"/>
      <c r="KEB129" s="4"/>
      <c r="KEC129" s="4"/>
      <c r="KED129" s="4"/>
      <c r="KEE129" s="4"/>
      <c r="KEF129" s="4"/>
      <c r="KEG129" s="4"/>
      <c r="KEH129" s="4"/>
      <c r="KEI129" s="4"/>
      <c r="KEJ129" s="4"/>
      <c r="KEK129" s="4"/>
      <c r="KEL129" s="4"/>
      <c r="KEM129" s="4"/>
      <c r="KEN129" s="4"/>
      <c r="KEO129" s="4"/>
      <c r="KEP129" s="4"/>
      <c r="KEQ129" s="4"/>
      <c r="KER129" s="4"/>
      <c r="KES129" s="4"/>
      <c r="KET129" s="4"/>
      <c r="KEU129" s="4"/>
      <c r="KEV129" s="4"/>
      <c r="KEW129" s="4"/>
      <c r="KEX129" s="4"/>
      <c r="KEY129" s="4"/>
      <c r="KEZ129" s="4"/>
      <c r="KFA129" s="4"/>
      <c r="KFB129" s="4"/>
      <c r="KFC129" s="4"/>
      <c r="KFD129" s="4"/>
      <c r="KFE129" s="4"/>
      <c r="KFF129" s="4"/>
      <c r="KFG129" s="4"/>
      <c r="KFH129" s="4"/>
      <c r="KFI129" s="4"/>
      <c r="KFJ129" s="4"/>
      <c r="KFK129" s="4"/>
      <c r="KFL129" s="4"/>
      <c r="KFM129" s="4"/>
      <c r="KFN129" s="4"/>
      <c r="KFO129" s="4"/>
      <c r="KFP129" s="4"/>
      <c r="KFQ129" s="4"/>
      <c r="KFR129" s="4"/>
      <c r="KFS129" s="4"/>
      <c r="KFT129" s="4"/>
      <c r="KFU129" s="4"/>
      <c r="KFV129" s="4"/>
      <c r="KFW129" s="4"/>
      <c r="KFX129" s="4"/>
      <c r="KFY129" s="4"/>
      <c r="KFZ129" s="4"/>
      <c r="KGA129" s="4"/>
      <c r="KGB129" s="4"/>
      <c r="KGC129" s="4"/>
      <c r="KGD129" s="4"/>
      <c r="KGE129" s="4"/>
      <c r="KGF129" s="4"/>
      <c r="KGG129" s="4"/>
      <c r="KGH129" s="4"/>
      <c r="KGI129" s="4"/>
      <c r="KGJ129" s="4"/>
      <c r="KGK129" s="4"/>
      <c r="KGL129" s="4"/>
      <c r="KGM129" s="4"/>
      <c r="KGN129" s="4"/>
      <c r="KGO129" s="4"/>
      <c r="KGP129" s="4"/>
      <c r="KGQ129" s="4"/>
      <c r="KGR129" s="4"/>
      <c r="KGS129" s="4"/>
      <c r="KGT129" s="4"/>
      <c r="KGU129" s="4"/>
      <c r="KGV129" s="4"/>
      <c r="KGW129" s="4"/>
      <c r="KGX129" s="4"/>
      <c r="KGY129" s="4"/>
      <c r="KGZ129" s="4"/>
      <c r="KHA129" s="4"/>
      <c r="KHB129" s="4"/>
      <c r="KHC129" s="4"/>
      <c r="KHD129" s="4"/>
      <c r="KHE129" s="4"/>
      <c r="KHF129" s="4"/>
      <c r="KHG129" s="4"/>
      <c r="KHH129" s="4"/>
      <c r="KHI129" s="4"/>
      <c r="KHJ129" s="4"/>
      <c r="KHK129" s="4"/>
      <c r="KHL129" s="4"/>
      <c r="KHM129" s="4"/>
      <c r="KHN129" s="4"/>
      <c r="KHO129" s="4"/>
      <c r="KHP129" s="4"/>
      <c r="KHQ129" s="4"/>
      <c r="KHR129" s="4"/>
      <c r="KHS129" s="4"/>
      <c r="KHT129" s="4"/>
      <c r="KHU129" s="4"/>
      <c r="KHV129" s="4"/>
      <c r="KHW129" s="4"/>
      <c r="KHX129" s="4"/>
      <c r="KHY129" s="4"/>
      <c r="KHZ129" s="4"/>
      <c r="KIA129" s="4"/>
      <c r="KIB129" s="4"/>
      <c r="KIC129" s="4"/>
      <c r="KID129" s="4"/>
      <c r="KIE129" s="4"/>
      <c r="KIF129" s="4"/>
      <c r="KIG129" s="4"/>
      <c r="KIH129" s="4"/>
      <c r="KII129" s="4"/>
      <c r="KIJ129" s="4"/>
      <c r="KIK129" s="4"/>
      <c r="KIL129" s="4"/>
      <c r="KIM129" s="4"/>
      <c r="KIN129" s="4"/>
      <c r="KIO129" s="4"/>
      <c r="KIP129" s="4"/>
      <c r="KIQ129" s="4"/>
      <c r="KIR129" s="4"/>
      <c r="KIS129" s="4"/>
      <c r="KIT129" s="4"/>
      <c r="KIU129" s="4"/>
      <c r="KIV129" s="4"/>
      <c r="KIW129" s="4"/>
      <c r="KIX129" s="4"/>
      <c r="KIY129" s="4"/>
      <c r="KIZ129" s="4"/>
      <c r="KJA129" s="4"/>
      <c r="KJB129" s="4"/>
      <c r="KJC129" s="4"/>
      <c r="KJD129" s="4"/>
      <c r="KJE129" s="4"/>
      <c r="KJF129" s="4"/>
      <c r="KJG129" s="4"/>
      <c r="KJH129" s="4"/>
      <c r="KJI129" s="4"/>
      <c r="KJJ129" s="4"/>
      <c r="KJK129" s="4"/>
      <c r="KJL129" s="4"/>
      <c r="KJM129" s="4"/>
      <c r="KJN129" s="4"/>
      <c r="KJO129" s="4"/>
      <c r="KJP129" s="4"/>
      <c r="KJQ129" s="4"/>
      <c r="KJR129" s="4"/>
      <c r="KJS129" s="4"/>
      <c r="KJT129" s="4"/>
      <c r="KJU129" s="4"/>
      <c r="KJV129" s="4"/>
      <c r="KJW129" s="4"/>
      <c r="KJX129" s="4"/>
      <c r="KJY129" s="4"/>
      <c r="KJZ129" s="4"/>
      <c r="KKA129" s="4"/>
      <c r="KKB129" s="4"/>
      <c r="KKC129" s="4"/>
      <c r="KKD129" s="4"/>
      <c r="KKE129" s="4"/>
      <c r="KKF129" s="4"/>
      <c r="KKG129" s="4"/>
      <c r="KKH129" s="4"/>
      <c r="KKI129" s="4"/>
      <c r="KKJ129" s="4"/>
      <c r="KKK129" s="4"/>
      <c r="KKL129" s="4"/>
      <c r="KKM129" s="4"/>
      <c r="KKN129" s="4"/>
      <c r="KKO129" s="4"/>
      <c r="KKP129" s="4"/>
      <c r="KKQ129" s="4"/>
      <c r="KKR129" s="4"/>
      <c r="KKS129" s="4"/>
      <c r="KKT129" s="4"/>
      <c r="KKU129" s="4"/>
      <c r="KKV129" s="4"/>
      <c r="KKW129" s="4"/>
      <c r="KKX129" s="4"/>
      <c r="KKY129" s="4"/>
      <c r="KKZ129" s="4"/>
      <c r="KLA129" s="4"/>
      <c r="KLB129" s="4"/>
      <c r="KLC129" s="4"/>
      <c r="KLD129" s="4"/>
      <c r="KLE129" s="4"/>
      <c r="KLF129" s="4"/>
      <c r="KLG129" s="4"/>
      <c r="KLH129" s="4"/>
      <c r="KLI129" s="4"/>
      <c r="KLJ129" s="4"/>
      <c r="KLK129" s="4"/>
      <c r="KLL129" s="4"/>
      <c r="KLM129" s="4"/>
      <c r="KLN129" s="4"/>
      <c r="KLO129" s="4"/>
      <c r="KLP129" s="4"/>
      <c r="KLQ129" s="4"/>
      <c r="KLR129" s="4"/>
      <c r="KLS129" s="4"/>
      <c r="KLT129" s="4"/>
      <c r="KLU129" s="4"/>
      <c r="KLV129" s="4"/>
      <c r="KLW129" s="4"/>
      <c r="KLX129" s="4"/>
      <c r="KLY129" s="4"/>
      <c r="KLZ129" s="4"/>
      <c r="KMA129" s="4"/>
      <c r="KMB129" s="4"/>
      <c r="KMC129" s="4"/>
      <c r="KMD129" s="4"/>
      <c r="KME129" s="4"/>
      <c r="KMF129" s="4"/>
      <c r="KMG129" s="4"/>
      <c r="KMH129" s="4"/>
      <c r="KMI129" s="4"/>
      <c r="KMJ129" s="4"/>
      <c r="KMK129" s="4"/>
      <c r="KML129" s="4"/>
      <c r="KMM129" s="4"/>
      <c r="KMN129" s="4"/>
      <c r="KMO129" s="4"/>
      <c r="KMP129" s="4"/>
      <c r="KMQ129" s="4"/>
      <c r="KMR129" s="4"/>
      <c r="KMS129" s="4"/>
      <c r="KMT129" s="4"/>
      <c r="KMU129" s="4"/>
      <c r="KMV129" s="4"/>
      <c r="KMW129" s="4"/>
      <c r="KMX129" s="4"/>
      <c r="KMY129" s="4"/>
      <c r="KMZ129" s="4"/>
      <c r="KNA129" s="4"/>
      <c r="KNB129" s="4"/>
      <c r="KNC129" s="4"/>
      <c r="KND129" s="4"/>
      <c r="KNE129" s="4"/>
      <c r="KNF129" s="4"/>
      <c r="KNG129" s="4"/>
      <c r="KNH129" s="4"/>
      <c r="KNI129" s="4"/>
      <c r="KNJ129" s="4"/>
      <c r="KNK129" s="4"/>
      <c r="KNL129" s="4"/>
      <c r="KNM129" s="4"/>
      <c r="KNN129" s="4"/>
      <c r="KNO129" s="4"/>
      <c r="KNP129" s="4"/>
      <c r="KNQ129" s="4"/>
      <c r="KNR129" s="4"/>
      <c r="KNS129" s="4"/>
      <c r="KNT129" s="4"/>
      <c r="KNU129" s="4"/>
      <c r="KNV129" s="4"/>
      <c r="KNW129" s="4"/>
      <c r="KNX129" s="4"/>
      <c r="KNY129" s="4"/>
      <c r="KNZ129" s="4"/>
      <c r="KOA129" s="4"/>
      <c r="KOB129" s="4"/>
      <c r="KOC129" s="4"/>
      <c r="KOD129" s="4"/>
      <c r="KOE129" s="4"/>
      <c r="KOF129" s="4"/>
      <c r="KOG129" s="4"/>
      <c r="KOH129" s="4"/>
      <c r="KOI129" s="4"/>
      <c r="KOJ129" s="4"/>
      <c r="KOK129" s="4"/>
      <c r="KOL129" s="4"/>
      <c r="KOM129" s="4"/>
      <c r="KON129" s="4"/>
      <c r="KOO129" s="4"/>
      <c r="KOP129" s="4"/>
      <c r="KOQ129" s="4"/>
      <c r="KOR129" s="4"/>
      <c r="KOS129" s="4"/>
      <c r="KOT129" s="4"/>
      <c r="KOU129" s="4"/>
      <c r="KOV129" s="4"/>
      <c r="KOW129" s="4"/>
      <c r="KOX129" s="4"/>
      <c r="KOY129" s="4"/>
      <c r="KOZ129" s="4"/>
      <c r="KPA129" s="4"/>
      <c r="KPB129" s="4"/>
      <c r="KPC129" s="4"/>
      <c r="KPD129" s="4"/>
      <c r="KPE129" s="4"/>
      <c r="KPF129" s="4"/>
      <c r="KPG129" s="4"/>
      <c r="KPH129" s="4"/>
      <c r="KPI129" s="4"/>
      <c r="KPJ129" s="4"/>
      <c r="KPK129" s="4"/>
      <c r="KPL129" s="4"/>
      <c r="KPM129" s="4"/>
      <c r="KPN129" s="4"/>
      <c r="KPO129" s="4"/>
      <c r="KPP129" s="4"/>
      <c r="KPQ129" s="4"/>
      <c r="KPR129" s="4"/>
      <c r="KPS129" s="4"/>
      <c r="KPT129" s="4"/>
      <c r="KPU129" s="4"/>
      <c r="KPV129" s="4"/>
      <c r="KPW129" s="4"/>
      <c r="KPX129" s="4"/>
      <c r="KPY129" s="4"/>
      <c r="KPZ129" s="4"/>
      <c r="KQA129" s="4"/>
      <c r="KQB129" s="4"/>
      <c r="KQC129" s="4"/>
      <c r="KQD129" s="4"/>
      <c r="KQE129" s="4"/>
      <c r="KQF129" s="4"/>
      <c r="KQG129" s="4"/>
      <c r="KQH129" s="4"/>
      <c r="KQI129" s="4"/>
      <c r="KQJ129" s="4"/>
      <c r="KQK129" s="4"/>
      <c r="KQL129" s="4"/>
      <c r="KQM129" s="4"/>
      <c r="KQN129" s="4"/>
      <c r="KQO129" s="4"/>
      <c r="KQP129" s="4"/>
      <c r="KQQ129" s="4"/>
      <c r="KQR129" s="4"/>
      <c r="KQS129" s="4"/>
      <c r="KQT129" s="4"/>
      <c r="KQU129" s="4"/>
      <c r="KQV129" s="4"/>
      <c r="KQW129" s="4"/>
      <c r="KQX129" s="4"/>
      <c r="KQY129" s="4"/>
      <c r="KQZ129" s="4"/>
      <c r="KRA129" s="4"/>
      <c r="KRB129" s="4"/>
      <c r="KRC129" s="4"/>
      <c r="KRD129" s="4"/>
      <c r="KRE129" s="4"/>
      <c r="KRF129" s="4"/>
      <c r="KRG129" s="4"/>
      <c r="KRH129" s="4"/>
      <c r="KRI129" s="4"/>
      <c r="KRJ129" s="4"/>
      <c r="KRK129" s="4"/>
      <c r="KRL129" s="4"/>
      <c r="KRM129" s="4"/>
      <c r="KRN129" s="4"/>
      <c r="KRO129" s="4"/>
      <c r="KRP129" s="4"/>
      <c r="KRQ129" s="4"/>
      <c r="KRR129" s="4"/>
      <c r="KRS129" s="4"/>
      <c r="KRT129" s="4"/>
      <c r="KRU129" s="4"/>
      <c r="KRV129" s="4"/>
      <c r="KRW129" s="4"/>
      <c r="KRX129" s="4"/>
      <c r="KRY129" s="4"/>
      <c r="KRZ129" s="4"/>
      <c r="KSA129" s="4"/>
      <c r="KSB129" s="4"/>
      <c r="KSC129" s="4"/>
      <c r="KSD129" s="4"/>
      <c r="KSE129" s="4"/>
      <c r="KSF129" s="4"/>
      <c r="KSG129" s="4"/>
      <c r="KSH129" s="4"/>
      <c r="KSI129" s="4"/>
      <c r="KSJ129" s="4"/>
      <c r="KSK129" s="4"/>
      <c r="KSL129" s="4"/>
      <c r="KSM129" s="4"/>
      <c r="KSN129" s="4"/>
      <c r="KSO129" s="4"/>
      <c r="KSP129" s="4"/>
      <c r="KSQ129" s="4"/>
      <c r="KSR129" s="4"/>
      <c r="KSS129" s="4"/>
      <c r="KST129" s="4"/>
      <c r="KSU129" s="4"/>
      <c r="KSV129" s="4"/>
      <c r="KSW129" s="4"/>
      <c r="KSX129" s="4"/>
      <c r="KSY129" s="4"/>
      <c r="KSZ129" s="4"/>
      <c r="KTA129" s="4"/>
      <c r="KTB129" s="4"/>
      <c r="KTC129" s="4"/>
      <c r="KTD129" s="4"/>
      <c r="KTE129" s="4"/>
      <c r="KTF129" s="4"/>
      <c r="KTG129" s="4"/>
      <c r="KTH129" s="4"/>
      <c r="KTI129" s="4"/>
      <c r="KTJ129" s="4"/>
      <c r="KTK129" s="4"/>
      <c r="KTL129" s="4"/>
      <c r="KTM129" s="4"/>
      <c r="KTN129" s="4"/>
      <c r="KTO129" s="4"/>
      <c r="KTP129" s="4"/>
      <c r="KTQ129" s="4"/>
      <c r="KTR129" s="4"/>
      <c r="KTS129" s="4"/>
      <c r="KTT129" s="4"/>
      <c r="KTU129" s="4"/>
      <c r="KTV129" s="4"/>
      <c r="KTW129" s="4"/>
      <c r="KTX129" s="4"/>
      <c r="KTY129" s="4"/>
      <c r="KTZ129" s="4"/>
      <c r="KUA129" s="4"/>
      <c r="KUB129" s="4"/>
      <c r="KUC129" s="4"/>
      <c r="KUD129" s="4"/>
      <c r="KUE129" s="4"/>
      <c r="KUF129" s="4"/>
      <c r="KUG129" s="4"/>
      <c r="KUH129" s="4"/>
      <c r="KUI129" s="4"/>
      <c r="KUJ129" s="4"/>
      <c r="KUK129" s="4"/>
      <c r="KUL129" s="4"/>
      <c r="KUM129" s="4"/>
      <c r="KUN129" s="4"/>
      <c r="KUO129" s="4"/>
      <c r="KUP129" s="4"/>
      <c r="KUQ129" s="4"/>
      <c r="KUR129" s="4"/>
      <c r="KUS129" s="4"/>
      <c r="KUT129" s="4"/>
      <c r="KUU129" s="4"/>
      <c r="KUV129" s="4"/>
      <c r="KUW129" s="4"/>
      <c r="KUX129" s="4"/>
      <c r="KUY129" s="4"/>
      <c r="KUZ129" s="4"/>
      <c r="KVA129" s="4"/>
      <c r="KVB129" s="4"/>
      <c r="KVC129" s="4"/>
      <c r="KVD129" s="4"/>
      <c r="KVE129" s="4"/>
      <c r="KVF129" s="4"/>
      <c r="KVG129" s="4"/>
      <c r="KVH129" s="4"/>
      <c r="KVI129" s="4"/>
      <c r="KVJ129" s="4"/>
      <c r="KVK129" s="4"/>
      <c r="KVL129" s="4"/>
      <c r="KVM129" s="4"/>
      <c r="KVN129" s="4"/>
      <c r="KVO129" s="4"/>
      <c r="KVP129" s="4"/>
      <c r="KVQ129" s="4"/>
      <c r="KVR129" s="4"/>
      <c r="KVS129" s="4"/>
      <c r="KVT129" s="4"/>
      <c r="KVU129" s="4"/>
      <c r="KVV129" s="4"/>
      <c r="KVW129" s="4"/>
      <c r="KVX129" s="4"/>
      <c r="KVY129" s="4"/>
      <c r="KVZ129" s="4"/>
      <c r="KWA129" s="4"/>
      <c r="KWB129" s="4"/>
      <c r="KWC129" s="4"/>
      <c r="KWD129" s="4"/>
      <c r="KWE129" s="4"/>
      <c r="KWF129" s="4"/>
      <c r="KWG129" s="4"/>
      <c r="KWH129" s="4"/>
      <c r="KWI129" s="4"/>
      <c r="KWJ129" s="4"/>
      <c r="KWK129" s="4"/>
      <c r="KWL129" s="4"/>
      <c r="KWM129" s="4"/>
      <c r="KWN129" s="4"/>
      <c r="KWO129" s="4"/>
      <c r="KWP129" s="4"/>
      <c r="KWQ129" s="4"/>
      <c r="KWR129" s="4"/>
      <c r="KWS129" s="4"/>
      <c r="KWT129" s="4"/>
      <c r="KWU129" s="4"/>
      <c r="KWV129" s="4"/>
      <c r="KWW129" s="4"/>
      <c r="KWX129" s="4"/>
      <c r="KWY129" s="4"/>
      <c r="KWZ129" s="4"/>
      <c r="KXA129" s="4"/>
      <c r="KXB129" s="4"/>
      <c r="KXC129" s="4"/>
      <c r="KXD129" s="4"/>
      <c r="KXE129" s="4"/>
      <c r="KXF129" s="4"/>
      <c r="KXG129" s="4"/>
      <c r="KXH129" s="4"/>
      <c r="KXI129" s="4"/>
      <c r="KXJ129" s="4"/>
      <c r="KXK129" s="4"/>
      <c r="KXL129" s="4"/>
      <c r="KXM129" s="4"/>
      <c r="KXN129" s="4"/>
      <c r="KXO129" s="4"/>
      <c r="KXP129" s="4"/>
      <c r="KXQ129" s="4"/>
      <c r="KXR129" s="4"/>
      <c r="KXS129" s="4"/>
      <c r="KXT129" s="4"/>
      <c r="KXU129" s="4"/>
      <c r="KXV129" s="4"/>
      <c r="KXW129" s="4"/>
      <c r="KXX129" s="4"/>
      <c r="KXY129" s="4"/>
      <c r="KXZ129" s="4"/>
      <c r="KYA129" s="4"/>
      <c r="KYB129" s="4"/>
      <c r="KYC129" s="4"/>
      <c r="KYD129" s="4"/>
      <c r="KYE129" s="4"/>
      <c r="KYF129" s="4"/>
      <c r="KYG129" s="4"/>
      <c r="KYH129" s="4"/>
      <c r="KYI129" s="4"/>
      <c r="KYJ129" s="4"/>
      <c r="KYK129" s="4"/>
      <c r="KYL129" s="4"/>
      <c r="KYM129" s="4"/>
      <c r="KYN129" s="4"/>
      <c r="KYO129" s="4"/>
      <c r="KYP129" s="4"/>
      <c r="KYQ129" s="4"/>
      <c r="KYR129" s="4"/>
      <c r="KYS129" s="4"/>
      <c r="KYT129" s="4"/>
      <c r="KYU129" s="4"/>
      <c r="KYV129" s="4"/>
      <c r="KYW129" s="4"/>
      <c r="KYX129" s="4"/>
      <c r="KYY129" s="4"/>
      <c r="KYZ129" s="4"/>
      <c r="KZA129" s="4"/>
      <c r="KZB129" s="4"/>
      <c r="KZC129" s="4"/>
      <c r="KZD129" s="4"/>
      <c r="KZE129" s="4"/>
      <c r="KZF129" s="4"/>
      <c r="KZG129" s="4"/>
      <c r="KZH129" s="4"/>
      <c r="KZI129" s="4"/>
      <c r="KZJ129" s="4"/>
      <c r="KZK129" s="4"/>
      <c r="KZL129" s="4"/>
      <c r="KZM129" s="4"/>
      <c r="KZN129" s="4"/>
      <c r="KZO129" s="4"/>
      <c r="KZP129" s="4"/>
      <c r="KZQ129" s="4"/>
      <c r="KZR129" s="4"/>
      <c r="KZS129" s="4"/>
      <c r="KZT129" s="4"/>
      <c r="KZU129" s="4"/>
      <c r="KZV129" s="4"/>
      <c r="KZW129" s="4"/>
      <c r="KZX129" s="4"/>
      <c r="KZY129" s="4"/>
      <c r="KZZ129" s="4"/>
      <c r="LAA129" s="4"/>
      <c r="LAB129" s="4"/>
      <c r="LAC129" s="4"/>
      <c r="LAD129" s="4"/>
      <c r="LAE129" s="4"/>
      <c r="LAF129" s="4"/>
      <c r="LAG129" s="4"/>
      <c r="LAH129" s="4"/>
      <c r="LAI129" s="4"/>
      <c r="LAJ129" s="4"/>
      <c r="LAK129" s="4"/>
      <c r="LAL129" s="4"/>
      <c r="LAM129" s="4"/>
      <c r="LAN129" s="4"/>
      <c r="LAO129" s="4"/>
      <c r="LAP129" s="4"/>
      <c r="LAQ129" s="4"/>
      <c r="LAR129" s="4"/>
      <c r="LAS129" s="4"/>
      <c r="LAT129" s="4"/>
      <c r="LAU129" s="4"/>
      <c r="LAV129" s="4"/>
      <c r="LAW129" s="4"/>
      <c r="LAX129" s="4"/>
      <c r="LAY129" s="4"/>
      <c r="LAZ129" s="4"/>
      <c r="LBA129" s="4"/>
      <c r="LBB129" s="4"/>
      <c r="LBC129" s="4"/>
      <c r="LBD129" s="4"/>
      <c r="LBE129" s="4"/>
      <c r="LBF129" s="4"/>
      <c r="LBG129" s="4"/>
      <c r="LBH129" s="4"/>
      <c r="LBI129" s="4"/>
      <c r="LBJ129" s="4"/>
      <c r="LBK129" s="4"/>
      <c r="LBL129" s="4"/>
      <c r="LBM129" s="4"/>
      <c r="LBN129" s="4"/>
      <c r="LBO129" s="4"/>
      <c r="LBP129" s="4"/>
      <c r="LBQ129" s="4"/>
      <c r="LBR129" s="4"/>
      <c r="LBS129" s="4"/>
      <c r="LBT129" s="4"/>
      <c r="LBU129" s="4"/>
      <c r="LBV129" s="4"/>
      <c r="LBW129" s="4"/>
      <c r="LBX129" s="4"/>
      <c r="LBY129" s="4"/>
      <c r="LBZ129" s="4"/>
      <c r="LCA129" s="4"/>
      <c r="LCB129" s="4"/>
      <c r="LCC129" s="4"/>
      <c r="LCD129" s="4"/>
      <c r="LCE129" s="4"/>
      <c r="LCF129" s="4"/>
      <c r="LCG129" s="4"/>
      <c r="LCH129" s="4"/>
      <c r="LCI129" s="4"/>
      <c r="LCJ129" s="4"/>
      <c r="LCK129" s="4"/>
      <c r="LCL129" s="4"/>
      <c r="LCM129" s="4"/>
      <c r="LCN129" s="4"/>
      <c r="LCO129" s="4"/>
      <c r="LCP129" s="4"/>
      <c r="LCQ129" s="4"/>
      <c r="LCR129" s="4"/>
      <c r="LCS129" s="4"/>
      <c r="LCT129" s="4"/>
      <c r="LCU129" s="4"/>
      <c r="LCV129" s="4"/>
      <c r="LCW129" s="4"/>
      <c r="LCX129" s="4"/>
      <c r="LCY129" s="4"/>
      <c r="LCZ129" s="4"/>
      <c r="LDA129" s="4"/>
      <c r="LDB129" s="4"/>
      <c r="LDC129" s="4"/>
      <c r="LDD129" s="4"/>
      <c r="LDE129" s="4"/>
      <c r="LDF129" s="4"/>
      <c r="LDG129" s="4"/>
      <c r="LDH129" s="4"/>
      <c r="LDI129" s="4"/>
      <c r="LDJ129" s="4"/>
      <c r="LDK129" s="4"/>
      <c r="LDL129" s="4"/>
      <c r="LDM129" s="4"/>
      <c r="LDN129" s="4"/>
      <c r="LDO129" s="4"/>
      <c r="LDP129" s="4"/>
      <c r="LDQ129" s="4"/>
      <c r="LDR129" s="4"/>
      <c r="LDS129" s="4"/>
      <c r="LDT129" s="4"/>
      <c r="LDU129" s="4"/>
      <c r="LDV129" s="4"/>
      <c r="LDW129" s="4"/>
      <c r="LDX129" s="4"/>
      <c r="LDY129" s="4"/>
      <c r="LDZ129" s="4"/>
      <c r="LEA129" s="4"/>
      <c r="LEB129" s="4"/>
      <c r="LEC129" s="4"/>
      <c r="LED129" s="4"/>
      <c r="LEE129" s="4"/>
      <c r="LEF129" s="4"/>
      <c r="LEG129" s="4"/>
      <c r="LEH129" s="4"/>
      <c r="LEI129" s="4"/>
      <c r="LEJ129" s="4"/>
      <c r="LEK129" s="4"/>
      <c r="LEL129" s="4"/>
      <c r="LEM129" s="4"/>
      <c r="LEN129" s="4"/>
      <c r="LEO129" s="4"/>
      <c r="LEP129" s="4"/>
      <c r="LEQ129" s="4"/>
      <c r="LER129" s="4"/>
      <c r="LES129" s="4"/>
      <c r="LET129" s="4"/>
      <c r="LEU129" s="4"/>
      <c r="LEV129" s="4"/>
      <c r="LEW129" s="4"/>
      <c r="LEX129" s="4"/>
      <c r="LEY129" s="4"/>
      <c r="LEZ129" s="4"/>
      <c r="LFA129" s="4"/>
      <c r="LFB129" s="4"/>
      <c r="LFC129" s="4"/>
      <c r="LFD129" s="4"/>
      <c r="LFE129" s="4"/>
      <c r="LFF129" s="4"/>
      <c r="LFG129" s="4"/>
      <c r="LFH129" s="4"/>
      <c r="LFI129" s="4"/>
      <c r="LFJ129" s="4"/>
      <c r="LFK129" s="4"/>
      <c r="LFL129" s="4"/>
      <c r="LFM129" s="4"/>
      <c r="LFN129" s="4"/>
      <c r="LFO129" s="4"/>
      <c r="LFP129" s="4"/>
      <c r="LFQ129" s="4"/>
      <c r="LFR129" s="4"/>
      <c r="LFS129" s="4"/>
      <c r="LFT129" s="4"/>
      <c r="LFU129" s="4"/>
      <c r="LFV129" s="4"/>
      <c r="LFW129" s="4"/>
      <c r="LFX129" s="4"/>
      <c r="LFY129" s="4"/>
      <c r="LFZ129" s="4"/>
      <c r="LGA129" s="4"/>
      <c r="LGB129" s="4"/>
      <c r="LGC129" s="4"/>
      <c r="LGD129" s="4"/>
      <c r="LGE129" s="4"/>
      <c r="LGF129" s="4"/>
      <c r="LGG129" s="4"/>
      <c r="LGH129" s="4"/>
      <c r="LGI129" s="4"/>
      <c r="LGJ129" s="4"/>
      <c r="LGK129" s="4"/>
      <c r="LGL129" s="4"/>
      <c r="LGM129" s="4"/>
      <c r="LGN129" s="4"/>
      <c r="LGO129" s="4"/>
      <c r="LGP129" s="4"/>
      <c r="LGQ129" s="4"/>
      <c r="LGR129" s="4"/>
      <c r="LGS129" s="4"/>
      <c r="LGT129" s="4"/>
      <c r="LGU129" s="4"/>
      <c r="LGV129" s="4"/>
      <c r="LGW129" s="4"/>
      <c r="LGX129" s="4"/>
      <c r="LGY129" s="4"/>
      <c r="LGZ129" s="4"/>
      <c r="LHA129" s="4"/>
      <c r="LHB129" s="4"/>
      <c r="LHC129" s="4"/>
      <c r="LHD129" s="4"/>
      <c r="LHE129" s="4"/>
      <c r="LHF129" s="4"/>
      <c r="LHG129" s="4"/>
      <c r="LHH129" s="4"/>
      <c r="LHI129" s="4"/>
      <c r="LHJ129" s="4"/>
      <c r="LHK129" s="4"/>
      <c r="LHL129" s="4"/>
      <c r="LHM129" s="4"/>
      <c r="LHN129" s="4"/>
      <c r="LHO129" s="4"/>
      <c r="LHP129" s="4"/>
      <c r="LHQ129" s="4"/>
      <c r="LHR129" s="4"/>
      <c r="LHS129" s="4"/>
      <c r="LHT129" s="4"/>
      <c r="LHU129" s="4"/>
      <c r="LHV129" s="4"/>
      <c r="LHW129" s="4"/>
      <c r="LHX129" s="4"/>
      <c r="LHY129" s="4"/>
      <c r="LHZ129" s="4"/>
      <c r="LIA129" s="4"/>
      <c r="LIB129" s="4"/>
      <c r="LIC129" s="4"/>
      <c r="LID129" s="4"/>
      <c r="LIE129" s="4"/>
      <c r="LIF129" s="4"/>
      <c r="LIG129" s="4"/>
      <c r="LIH129" s="4"/>
      <c r="LII129" s="4"/>
      <c r="LIJ129" s="4"/>
      <c r="LIK129" s="4"/>
      <c r="LIL129" s="4"/>
      <c r="LIM129" s="4"/>
      <c r="LIN129" s="4"/>
      <c r="LIO129" s="4"/>
      <c r="LIP129" s="4"/>
      <c r="LIQ129" s="4"/>
      <c r="LIR129" s="4"/>
      <c r="LIS129" s="4"/>
      <c r="LIT129" s="4"/>
      <c r="LIU129" s="4"/>
      <c r="LIV129" s="4"/>
      <c r="LIW129" s="4"/>
      <c r="LIX129" s="4"/>
      <c r="LIY129" s="4"/>
      <c r="LIZ129" s="4"/>
      <c r="LJA129" s="4"/>
      <c r="LJB129" s="4"/>
      <c r="LJC129" s="4"/>
      <c r="LJD129" s="4"/>
      <c r="LJE129" s="4"/>
      <c r="LJF129" s="4"/>
      <c r="LJG129" s="4"/>
      <c r="LJH129" s="4"/>
      <c r="LJI129" s="4"/>
      <c r="LJJ129" s="4"/>
      <c r="LJK129" s="4"/>
      <c r="LJL129" s="4"/>
      <c r="LJM129" s="4"/>
      <c r="LJN129" s="4"/>
      <c r="LJO129" s="4"/>
      <c r="LJP129" s="4"/>
      <c r="LJQ129" s="4"/>
      <c r="LJR129" s="4"/>
      <c r="LJS129" s="4"/>
      <c r="LJT129" s="4"/>
      <c r="LJU129" s="4"/>
      <c r="LJV129" s="4"/>
      <c r="LJW129" s="4"/>
      <c r="LJX129" s="4"/>
      <c r="LJY129" s="4"/>
      <c r="LJZ129" s="4"/>
      <c r="LKA129" s="4"/>
      <c r="LKB129" s="4"/>
      <c r="LKC129" s="4"/>
      <c r="LKD129" s="4"/>
      <c r="LKE129" s="4"/>
      <c r="LKF129" s="4"/>
      <c r="LKG129" s="4"/>
      <c r="LKH129" s="4"/>
      <c r="LKI129" s="4"/>
      <c r="LKJ129" s="4"/>
      <c r="LKK129" s="4"/>
      <c r="LKL129" s="4"/>
      <c r="LKM129" s="4"/>
      <c r="LKN129" s="4"/>
      <c r="LKO129" s="4"/>
      <c r="LKP129" s="4"/>
      <c r="LKQ129" s="4"/>
      <c r="LKR129" s="4"/>
      <c r="LKS129" s="4"/>
      <c r="LKT129" s="4"/>
      <c r="LKU129" s="4"/>
      <c r="LKV129" s="4"/>
      <c r="LKW129" s="4"/>
      <c r="LKX129" s="4"/>
      <c r="LKY129" s="4"/>
      <c r="LKZ129" s="4"/>
      <c r="LLA129" s="4"/>
      <c r="LLB129" s="4"/>
      <c r="LLC129" s="4"/>
      <c r="LLD129" s="4"/>
      <c r="LLE129" s="4"/>
      <c r="LLF129" s="4"/>
      <c r="LLG129" s="4"/>
      <c r="LLH129" s="4"/>
      <c r="LLI129" s="4"/>
      <c r="LLJ129" s="4"/>
      <c r="LLK129" s="4"/>
      <c r="LLL129" s="4"/>
      <c r="LLM129" s="4"/>
      <c r="LLN129" s="4"/>
      <c r="LLO129" s="4"/>
      <c r="LLP129" s="4"/>
      <c r="LLQ129" s="4"/>
      <c r="LLR129" s="4"/>
      <c r="LLS129" s="4"/>
      <c r="LLT129" s="4"/>
      <c r="LLU129" s="4"/>
      <c r="LLV129" s="4"/>
      <c r="LLW129" s="4"/>
      <c r="LLX129" s="4"/>
      <c r="LLY129" s="4"/>
      <c r="LLZ129" s="4"/>
      <c r="LMA129" s="4"/>
      <c r="LMB129" s="4"/>
      <c r="LMC129" s="4"/>
      <c r="LMD129" s="4"/>
      <c r="LME129" s="4"/>
      <c r="LMF129" s="4"/>
      <c r="LMG129" s="4"/>
      <c r="LMH129" s="4"/>
      <c r="LMI129" s="4"/>
      <c r="LMJ129" s="4"/>
      <c r="LMK129" s="4"/>
      <c r="LML129" s="4"/>
      <c r="LMM129" s="4"/>
      <c r="LMN129" s="4"/>
      <c r="LMO129" s="4"/>
      <c r="LMP129" s="4"/>
      <c r="LMQ129" s="4"/>
      <c r="LMR129" s="4"/>
      <c r="LMS129" s="4"/>
      <c r="LMT129" s="4"/>
      <c r="LMU129" s="4"/>
      <c r="LMV129" s="4"/>
      <c r="LMW129" s="4"/>
      <c r="LMX129" s="4"/>
      <c r="LMY129" s="4"/>
      <c r="LMZ129" s="4"/>
      <c r="LNA129" s="4"/>
      <c r="LNB129" s="4"/>
      <c r="LNC129" s="4"/>
      <c r="LND129" s="4"/>
      <c r="LNE129" s="4"/>
      <c r="LNF129" s="4"/>
      <c r="LNG129" s="4"/>
      <c r="LNH129" s="4"/>
      <c r="LNI129" s="4"/>
      <c r="LNJ129" s="4"/>
      <c r="LNK129" s="4"/>
      <c r="LNL129" s="4"/>
      <c r="LNM129" s="4"/>
      <c r="LNN129" s="4"/>
      <c r="LNO129" s="4"/>
      <c r="LNP129" s="4"/>
      <c r="LNQ129" s="4"/>
      <c r="LNR129" s="4"/>
      <c r="LNS129" s="4"/>
      <c r="LNT129" s="4"/>
      <c r="LNU129" s="4"/>
      <c r="LNV129" s="4"/>
      <c r="LNW129" s="4"/>
      <c r="LNX129" s="4"/>
      <c r="LNY129" s="4"/>
      <c r="LNZ129" s="4"/>
      <c r="LOA129" s="4"/>
      <c r="LOB129" s="4"/>
      <c r="LOC129" s="4"/>
      <c r="LOD129" s="4"/>
      <c r="LOE129" s="4"/>
      <c r="LOF129" s="4"/>
      <c r="LOG129" s="4"/>
      <c r="LOH129" s="4"/>
      <c r="LOI129" s="4"/>
      <c r="LOJ129" s="4"/>
      <c r="LOK129" s="4"/>
      <c r="LOL129" s="4"/>
      <c r="LOM129" s="4"/>
      <c r="LON129" s="4"/>
      <c r="LOO129" s="4"/>
      <c r="LOP129" s="4"/>
      <c r="LOQ129" s="4"/>
      <c r="LOR129" s="4"/>
      <c r="LOS129" s="4"/>
      <c r="LOT129" s="4"/>
      <c r="LOU129" s="4"/>
      <c r="LOV129" s="4"/>
      <c r="LOW129" s="4"/>
      <c r="LOX129" s="4"/>
      <c r="LOY129" s="4"/>
      <c r="LOZ129" s="4"/>
      <c r="LPA129" s="4"/>
      <c r="LPB129" s="4"/>
      <c r="LPC129" s="4"/>
      <c r="LPD129" s="4"/>
      <c r="LPE129" s="4"/>
      <c r="LPF129" s="4"/>
      <c r="LPG129" s="4"/>
      <c r="LPH129" s="4"/>
      <c r="LPI129" s="4"/>
      <c r="LPJ129" s="4"/>
      <c r="LPK129" s="4"/>
      <c r="LPL129" s="4"/>
      <c r="LPM129" s="4"/>
      <c r="LPN129" s="4"/>
      <c r="LPO129" s="4"/>
      <c r="LPP129" s="4"/>
      <c r="LPQ129" s="4"/>
      <c r="LPR129" s="4"/>
      <c r="LPS129" s="4"/>
      <c r="LPT129" s="4"/>
      <c r="LPU129" s="4"/>
      <c r="LPV129" s="4"/>
      <c r="LPW129" s="4"/>
      <c r="LPX129" s="4"/>
      <c r="LPY129" s="4"/>
      <c r="LPZ129" s="4"/>
      <c r="LQA129" s="4"/>
      <c r="LQB129" s="4"/>
      <c r="LQC129" s="4"/>
      <c r="LQD129" s="4"/>
      <c r="LQE129" s="4"/>
      <c r="LQF129" s="4"/>
      <c r="LQG129" s="4"/>
      <c r="LQH129" s="4"/>
      <c r="LQI129" s="4"/>
      <c r="LQJ129" s="4"/>
      <c r="LQK129" s="4"/>
      <c r="LQL129" s="4"/>
      <c r="LQM129" s="4"/>
      <c r="LQN129" s="4"/>
      <c r="LQO129" s="4"/>
      <c r="LQP129" s="4"/>
      <c r="LQQ129" s="4"/>
      <c r="LQR129" s="4"/>
      <c r="LQS129" s="4"/>
      <c r="LQT129" s="4"/>
      <c r="LQU129" s="4"/>
      <c r="LQV129" s="4"/>
      <c r="LQW129" s="4"/>
      <c r="LQX129" s="4"/>
      <c r="LQY129" s="4"/>
      <c r="LQZ129" s="4"/>
      <c r="LRA129" s="4"/>
      <c r="LRB129" s="4"/>
      <c r="LRC129" s="4"/>
      <c r="LRD129" s="4"/>
      <c r="LRE129" s="4"/>
      <c r="LRF129" s="4"/>
      <c r="LRG129" s="4"/>
      <c r="LRH129" s="4"/>
      <c r="LRI129" s="4"/>
      <c r="LRJ129" s="4"/>
      <c r="LRK129" s="4"/>
      <c r="LRL129" s="4"/>
      <c r="LRM129" s="4"/>
      <c r="LRN129" s="4"/>
      <c r="LRO129" s="4"/>
      <c r="LRP129" s="4"/>
      <c r="LRQ129" s="4"/>
      <c r="LRR129" s="4"/>
      <c r="LRS129" s="4"/>
      <c r="LRT129" s="4"/>
      <c r="LRU129" s="4"/>
      <c r="LRV129" s="4"/>
      <c r="LRW129" s="4"/>
      <c r="LRX129" s="4"/>
      <c r="LRY129" s="4"/>
      <c r="LRZ129" s="4"/>
      <c r="LSA129" s="4"/>
      <c r="LSB129" s="4"/>
      <c r="LSC129" s="4"/>
      <c r="LSD129" s="4"/>
      <c r="LSE129" s="4"/>
      <c r="LSF129" s="4"/>
      <c r="LSG129" s="4"/>
      <c r="LSH129" s="4"/>
      <c r="LSI129" s="4"/>
      <c r="LSJ129" s="4"/>
      <c r="LSK129" s="4"/>
      <c r="LSL129" s="4"/>
      <c r="LSM129" s="4"/>
      <c r="LSN129" s="4"/>
      <c r="LSO129" s="4"/>
      <c r="LSP129" s="4"/>
      <c r="LSQ129" s="4"/>
      <c r="LSR129" s="4"/>
      <c r="LSS129" s="4"/>
      <c r="LST129" s="4"/>
      <c r="LSU129" s="4"/>
      <c r="LSV129" s="4"/>
      <c r="LSW129" s="4"/>
      <c r="LSX129" s="4"/>
      <c r="LSY129" s="4"/>
      <c r="LSZ129" s="4"/>
      <c r="LTA129" s="4"/>
      <c r="LTB129" s="4"/>
      <c r="LTC129" s="4"/>
      <c r="LTD129" s="4"/>
      <c r="LTE129" s="4"/>
      <c r="LTF129" s="4"/>
      <c r="LTG129" s="4"/>
      <c r="LTH129" s="4"/>
      <c r="LTI129" s="4"/>
      <c r="LTJ129" s="4"/>
      <c r="LTK129" s="4"/>
      <c r="LTL129" s="4"/>
      <c r="LTM129" s="4"/>
      <c r="LTN129" s="4"/>
      <c r="LTO129" s="4"/>
      <c r="LTP129" s="4"/>
      <c r="LTQ129" s="4"/>
      <c r="LTR129" s="4"/>
      <c r="LTS129" s="4"/>
      <c r="LTT129" s="4"/>
      <c r="LTU129" s="4"/>
      <c r="LTV129" s="4"/>
      <c r="LTW129" s="4"/>
      <c r="LTX129" s="4"/>
      <c r="LTY129" s="4"/>
      <c r="LTZ129" s="4"/>
      <c r="LUA129" s="4"/>
      <c r="LUB129" s="4"/>
      <c r="LUC129" s="4"/>
      <c r="LUD129" s="4"/>
      <c r="LUE129" s="4"/>
      <c r="LUF129" s="4"/>
      <c r="LUG129" s="4"/>
      <c r="LUH129" s="4"/>
      <c r="LUI129" s="4"/>
      <c r="LUJ129" s="4"/>
      <c r="LUK129" s="4"/>
      <c r="LUL129" s="4"/>
      <c r="LUM129" s="4"/>
      <c r="LUN129" s="4"/>
      <c r="LUO129" s="4"/>
      <c r="LUP129" s="4"/>
      <c r="LUQ129" s="4"/>
      <c r="LUR129" s="4"/>
      <c r="LUS129" s="4"/>
      <c r="LUT129" s="4"/>
      <c r="LUU129" s="4"/>
      <c r="LUV129" s="4"/>
      <c r="LUW129" s="4"/>
      <c r="LUX129" s="4"/>
      <c r="LUY129" s="4"/>
      <c r="LUZ129" s="4"/>
      <c r="LVA129" s="4"/>
      <c r="LVB129" s="4"/>
      <c r="LVC129" s="4"/>
      <c r="LVD129" s="4"/>
      <c r="LVE129" s="4"/>
      <c r="LVF129" s="4"/>
      <c r="LVG129" s="4"/>
      <c r="LVH129" s="4"/>
      <c r="LVI129" s="4"/>
      <c r="LVJ129" s="4"/>
      <c r="LVK129" s="4"/>
      <c r="LVL129" s="4"/>
      <c r="LVM129" s="4"/>
      <c r="LVN129" s="4"/>
      <c r="LVO129" s="4"/>
      <c r="LVP129" s="4"/>
      <c r="LVQ129" s="4"/>
      <c r="LVR129" s="4"/>
      <c r="LVS129" s="4"/>
      <c r="LVT129" s="4"/>
      <c r="LVU129" s="4"/>
      <c r="LVV129" s="4"/>
      <c r="LVW129" s="4"/>
      <c r="LVX129" s="4"/>
      <c r="LVY129" s="4"/>
      <c r="LVZ129" s="4"/>
      <c r="LWA129" s="4"/>
      <c r="LWB129" s="4"/>
      <c r="LWC129" s="4"/>
      <c r="LWD129" s="4"/>
      <c r="LWE129" s="4"/>
      <c r="LWF129" s="4"/>
      <c r="LWG129" s="4"/>
      <c r="LWH129" s="4"/>
      <c r="LWI129" s="4"/>
      <c r="LWJ129" s="4"/>
      <c r="LWK129" s="4"/>
      <c r="LWL129" s="4"/>
      <c r="LWM129" s="4"/>
      <c r="LWN129" s="4"/>
      <c r="LWO129" s="4"/>
      <c r="LWP129" s="4"/>
      <c r="LWQ129" s="4"/>
      <c r="LWR129" s="4"/>
      <c r="LWS129" s="4"/>
      <c r="LWT129" s="4"/>
      <c r="LWU129" s="4"/>
      <c r="LWV129" s="4"/>
      <c r="LWW129" s="4"/>
      <c r="LWX129" s="4"/>
      <c r="LWY129" s="4"/>
      <c r="LWZ129" s="4"/>
      <c r="LXA129" s="4"/>
      <c r="LXB129" s="4"/>
      <c r="LXC129" s="4"/>
      <c r="LXD129" s="4"/>
      <c r="LXE129" s="4"/>
      <c r="LXF129" s="4"/>
      <c r="LXG129" s="4"/>
      <c r="LXH129" s="4"/>
      <c r="LXI129" s="4"/>
      <c r="LXJ129" s="4"/>
      <c r="LXK129" s="4"/>
      <c r="LXL129" s="4"/>
      <c r="LXM129" s="4"/>
      <c r="LXN129" s="4"/>
      <c r="LXO129" s="4"/>
      <c r="LXP129" s="4"/>
      <c r="LXQ129" s="4"/>
      <c r="LXR129" s="4"/>
      <c r="LXS129" s="4"/>
      <c r="LXT129" s="4"/>
      <c r="LXU129" s="4"/>
      <c r="LXV129" s="4"/>
      <c r="LXW129" s="4"/>
      <c r="LXX129" s="4"/>
      <c r="LXY129" s="4"/>
      <c r="LXZ129" s="4"/>
      <c r="LYA129" s="4"/>
      <c r="LYB129" s="4"/>
      <c r="LYC129" s="4"/>
      <c r="LYD129" s="4"/>
      <c r="LYE129" s="4"/>
      <c r="LYF129" s="4"/>
      <c r="LYG129" s="4"/>
      <c r="LYH129" s="4"/>
      <c r="LYI129" s="4"/>
      <c r="LYJ129" s="4"/>
      <c r="LYK129" s="4"/>
      <c r="LYL129" s="4"/>
      <c r="LYM129" s="4"/>
      <c r="LYN129" s="4"/>
      <c r="LYO129" s="4"/>
      <c r="LYP129" s="4"/>
      <c r="LYQ129" s="4"/>
      <c r="LYR129" s="4"/>
      <c r="LYS129" s="4"/>
      <c r="LYT129" s="4"/>
      <c r="LYU129" s="4"/>
      <c r="LYV129" s="4"/>
      <c r="LYW129" s="4"/>
      <c r="LYX129" s="4"/>
      <c r="LYY129" s="4"/>
      <c r="LYZ129" s="4"/>
      <c r="LZA129" s="4"/>
      <c r="LZB129" s="4"/>
      <c r="LZC129" s="4"/>
      <c r="LZD129" s="4"/>
      <c r="LZE129" s="4"/>
      <c r="LZF129" s="4"/>
      <c r="LZG129" s="4"/>
      <c r="LZH129" s="4"/>
      <c r="LZI129" s="4"/>
      <c r="LZJ129" s="4"/>
      <c r="LZK129" s="4"/>
      <c r="LZL129" s="4"/>
      <c r="LZM129" s="4"/>
      <c r="LZN129" s="4"/>
      <c r="LZO129" s="4"/>
      <c r="LZP129" s="4"/>
      <c r="LZQ129" s="4"/>
      <c r="LZR129" s="4"/>
      <c r="LZS129" s="4"/>
      <c r="LZT129" s="4"/>
      <c r="LZU129" s="4"/>
      <c r="LZV129" s="4"/>
      <c r="LZW129" s="4"/>
      <c r="LZX129" s="4"/>
      <c r="LZY129" s="4"/>
      <c r="LZZ129" s="4"/>
      <c r="MAA129" s="4"/>
      <c r="MAB129" s="4"/>
      <c r="MAC129" s="4"/>
      <c r="MAD129" s="4"/>
      <c r="MAE129" s="4"/>
      <c r="MAF129" s="4"/>
      <c r="MAG129" s="4"/>
      <c r="MAH129" s="4"/>
      <c r="MAI129" s="4"/>
      <c r="MAJ129" s="4"/>
      <c r="MAK129" s="4"/>
      <c r="MAL129" s="4"/>
      <c r="MAM129" s="4"/>
      <c r="MAN129" s="4"/>
      <c r="MAO129" s="4"/>
      <c r="MAP129" s="4"/>
      <c r="MAQ129" s="4"/>
      <c r="MAR129" s="4"/>
      <c r="MAS129" s="4"/>
      <c r="MAT129" s="4"/>
      <c r="MAU129" s="4"/>
      <c r="MAV129" s="4"/>
      <c r="MAW129" s="4"/>
      <c r="MAX129" s="4"/>
      <c r="MAY129" s="4"/>
      <c r="MAZ129" s="4"/>
      <c r="MBA129" s="4"/>
      <c r="MBB129" s="4"/>
      <c r="MBC129" s="4"/>
      <c r="MBD129" s="4"/>
      <c r="MBE129" s="4"/>
      <c r="MBF129" s="4"/>
      <c r="MBG129" s="4"/>
      <c r="MBH129" s="4"/>
      <c r="MBI129" s="4"/>
      <c r="MBJ129" s="4"/>
      <c r="MBK129" s="4"/>
      <c r="MBL129" s="4"/>
      <c r="MBM129" s="4"/>
      <c r="MBN129" s="4"/>
      <c r="MBO129" s="4"/>
      <c r="MBP129" s="4"/>
      <c r="MBQ129" s="4"/>
      <c r="MBR129" s="4"/>
      <c r="MBS129" s="4"/>
      <c r="MBT129" s="4"/>
      <c r="MBU129" s="4"/>
      <c r="MBV129" s="4"/>
      <c r="MBW129" s="4"/>
      <c r="MBX129" s="4"/>
      <c r="MBY129" s="4"/>
      <c r="MBZ129" s="4"/>
      <c r="MCA129" s="4"/>
      <c r="MCB129" s="4"/>
      <c r="MCC129" s="4"/>
      <c r="MCD129" s="4"/>
      <c r="MCE129" s="4"/>
      <c r="MCF129" s="4"/>
      <c r="MCG129" s="4"/>
      <c r="MCH129" s="4"/>
      <c r="MCI129" s="4"/>
      <c r="MCJ129" s="4"/>
      <c r="MCK129" s="4"/>
      <c r="MCL129" s="4"/>
      <c r="MCM129" s="4"/>
      <c r="MCN129" s="4"/>
      <c r="MCO129" s="4"/>
      <c r="MCP129" s="4"/>
      <c r="MCQ129" s="4"/>
      <c r="MCR129" s="4"/>
      <c r="MCS129" s="4"/>
      <c r="MCT129" s="4"/>
      <c r="MCU129" s="4"/>
      <c r="MCV129" s="4"/>
      <c r="MCW129" s="4"/>
      <c r="MCX129" s="4"/>
      <c r="MCY129" s="4"/>
      <c r="MCZ129" s="4"/>
      <c r="MDA129" s="4"/>
      <c r="MDB129" s="4"/>
      <c r="MDC129" s="4"/>
      <c r="MDD129" s="4"/>
      <c r="MDE129" s="4"/>
      <c r="MDF129" s="4"/>
      <c r="MDG129" s="4"/>
      <c r="MDH129" s="4"/>
      <c r="MDI129" s="4"/>
      <c r="MDJ129" s="4"/>
      <c r="MDK129" s="4"/>
      <c r="MDL129" s="4"/>
      <c r="MDM129" s="4"/>
      <c r="MDN129" s="4"/>
      <c r="MDO129" s="4"/>
      <c r="MDP129" s="4"/>
      <c r="MDQ129" s="4"/>
      <c r="MDR129" s="4"/>
      <c r="MDS129" s="4"/>
      <c r="MDT129" s="4"/>
      <c r="MDU129" s="4"/>
      <c r="MDV129" s="4"/>
      <c r="MDW129" s="4"/>
      <c r="MDX129" s="4"/>
      <c r="MDY129" s="4"/>
      <c r="MDZ129" s="4"/>
      <c r="MEA129" s="4"/>
      <c r="MEB129" s="4"/>
      <c r="MEC129" s="4"/>
      <c r="MED129" s="4"/>
      <c r="MEE129" s="4"/>
      <c r="MEF129" s="4"/>
      <c r="MEG129" s="4"/>
      <c r="MEH129" s="4"/>
      <c r="MEI129" s="4"/>
      <c r="MEJ129" s="4"/>
      <c r="MEK129" s="4"/>
      <c r="MEL129" s="4"/>
      <c r="MEM129" s="4"/>
      <c r="MEN129" s="4"/>
      <c r="MEO129" s="4"/>
      <c r="MEP129" s="4"/>
      <c r="MEQ129" s="4"/>
      <c r="MER129" s="4"/>
      <c r="MES129" s="4"/>
      <c r="MET129" s="4"/>
      <c r="MEU129" s="4"/>
      <c r="MEV129" s="4"/>
      <c r="MEW129" s="4"/>
      <c r="MEX129" s="4"/>
      <c r="MEY129" s="4"/>
      <c r="MEZ129" s="4"/>
      <c r="MFA129" s="4"/>
      <c r="MFB129" s="4"/>
      <c r="MFC129" s="4"/>
      <c r="MFD129" s="4"/>
      <c r="MFE129" s="4"/>
      <c r="MFF129" s="4"/>
      <c r="MFG129" s="4"/>
      <c r="MFH129" s="4"/>
      <c r="MFI129" s="4"/>
      <c r="MFJ129" s="4"/>
      <c r="MFK129" s="4"/>
      <c r="MFL129" s="4"/>
      <c r="MFM129" s="4"/>
      <c r="MFN129" s="4"/>
      <c r="MFO129" s="4"/>
      <c r="MFP129" s="4"/>
      <c r="MFQ129" s="4"/>
      <c r="MFR129" s="4"/>
      <c r="MFS129" s="4"/>
      <c r="MFT129" s="4"/>
      <c r="MFU129" s="4"/>
      <c r="MFV129" s="4"/>
      <c r="MFW129" s="4"/>
      <c r="MFX129" s="4"/>
      <c r="MFY129" s="4"/>
      <c r="MFZ129" s="4"/>
      <c r="MGA129" s="4"/>
      <c r="MGB129" s="4"/>
      <c r="MGC129" s="4"/>
      <c r="MGD129" s="4"/>
      <c r="MGE129" s="4"/>
      <c r="MGF129" s="4"/>
      <c r="MGG129" s="4"/>
      <c r="MGH129" s="4"/>
      <c r="MGI129" s="4"/>
      <c r="MGJ129" s="4"/>
      <c r="MGK129" s="4"/>
      <c r="MGL129" s="4"/>
      <c r="MGM129" s="4"/>
      <c r="MGN129" s="4"/>
      <c r="MGO129" s="4"/>
      <c r="MGP129" s="4"/>
      <c r="MGQ129" s="4"/>
      <c r="MGR129" s="4"/>
      <c r="MGS129" s="4"/>
      <c r="MGT129" s="4"/>
      <c r="MGU129" s="4"/>
      <c r="MGV129" s="4"/>
      <c r="MGW129" s="4"/>
      <c r="MGX129" s="4"/>
      <c r="MGY129" s="4"/>
      <c r="MGZ129" s="4"/>
      <c r="MHA129" s="4"/>
      <c r="MHB129" s="4"/>
      <c r="MHC129" s="4"/>
      <c r="MHD129" s="4"/>
      <c r="MHE129" s="4"/>
      <c r="MHF129" s="4"/>
      <c r="MHG129" s="4"/>
      <c r="MHH129" s="4"/>
      <c r="MHI129" s="4"/>
      <c r="MHJ129" s="4"/>
      <c r="MHK129" s="4"/>
      <c r="MHL129" s="4"/>
      <c r="MHM129" s="4"/>
      <c r="MHN129" s="4"/>
      <c r="MHO129" s="4"/>
      <c r="MHP129" s="4"/>
      <c r="MHQ129" s="4"/>
      <c r="MHR129" s="4"/>
      <c r="MHS129" s="4"/>
      <c r="MHT129" s="4"/>
      <c r="MHU129" s="4"/>
      <c r="MHV129" s="4"/>
      <c r="MHW129" s="4"/>
      <c r="MHX129" s="4"/>
      <c r="MHY129" s="4"/>
      <c r="MHZ129" s="4"/>
      <c r="MIA129" s="4"/>
      <c r="MIB129" s="4"/>
      <c r="MIC129" s="4"/>
      <c r="MID129" s="4"/>
      <c r="MIE129" s="4"/>
      <c r="MIF129" s="4"/>
      <c r="MIG129" s="4"/>
      <c r="MIH129" s="4"/>
      <c r="MII129" s="4"/>
      <c r="MIJ129" s="4"/>
      <c r="MIK129" s="4"/>
      <c r="MIL129" s="4"/>
      <c r="MIM129" s="4"/>
      <c r="MIN129" s="4"/>
      <c r="MIO129" s="4"/>
      <c r="MIP129" s="4"/>
      <c r="MIQ129" s="4"/>
      <c r="MIR129" s="4"/>
      <c r="MIS129" s="4"/>
      <c r="MIT129" s="4"/>
      <c r="MIU129" s="4"/>
      <c r="MIV129" s="4"/>
      <c r="MIW129" s="4"/>
      <c r="MIX129" s="4"/>
      <c r="MIY129" s="4"/>
      <c r="MIZ129" s="4"/>
      <c r="MJA129" s="4"/>
      <c r="MJB129" s="4"/>
      <c r="MJC129" s="4"/>
      <c r="MJD129" s="4"/>
      <c r="MJE129" s="4"/>
      <c r="MJF129" s="4"/>
      <c r="MJG129" s="4"/>
      <c r="MJH129" s="4"/>
      <c r="MJI129" s="4"/>
      <c r="MJJ129" s="4"/>
      <c r="MJK129" s="4"/>
      <c r="MJL129" s="4"/>
      <c r="MJM129" s="4"/>
      <c r="MJN129" s="4"/>
      <c r="MJO129" s="4"/>
      <c r="MJP129" s="4"/>
      <c r="MJQ129" s="4"/>
      <c r="MJR129" s="4"/>
      <c r="MJS129" s="4"/>
      <c r="MJT129" s="4"/>
      <c r="MJU129" s="4"/>
      <c r="MJV129" s="4"/>
      <c r="MJW129" s="4"/>
      <c r="MJX129" s="4"/>
      <c r="MJY129" s="4"/>
      <c r="MJZ129" s="4"/>
      <c r="MKA129" s="4"/>
      <c r="MKB129" s="4"/>
      <c r="MKC129" s="4"/>
      <c r="MKD129" s="4"/>
      <c r="MKE129" s="4"/>
      <c r="MKF129" s="4"/>
      <c r="MKG129" s="4"/>
      <c r="MKH129" s="4"/>
      <c r="MKI129" s="4"/>
      <c r="MKJ129" s="4"/>
      <c r="MKK129" s="4"/>
      <c r="MKL129" s="4"/>
      <c r="MKM129" s="4"/>
      <c r="MKN129" s="4"/>
      <c r="MKO129" s="4"/>
      <c r="MKP129" s="4"/>
      <c r="MKQ129" s="4"/>
      <c r="MKR129" s="4"/>
      <c r="MKS129" s="4"/>
      <c r="MKT129" s="4"/>
      <c r="MKU129" s="4"/>
      <c r="MKV129" s="4"/>
      <c r="MKW129" s="4"/>
      <c r="MKX129" s="4"/>
      <c r="MKY129" s="4"/>
      <c r="MKZ129" s="4"/>
      <c r="MLA129" s="4"/>
      <c r="MLB129" s="4"/>
      <c r="MLC129" s="4"/>
      <c r="MLD129" s="4"/>
      <c r="MLE129" s="4"/>
      <c r="MLF129" s="4"/>
      <c r="MLG129" s="4"/>
      <c r="MLH129" s="4"/>
      <c r="MLI129" s="4"/>
      <c r="MLJ129" s="4"/>
      <c r="MLK129" s="4"/>
      <c r="MLL129" s="4"/>
      <c r="MLM129" s="4"/>
      <c r="MLN129" s="4"/>
      <c r="MLO129" s="4"/>
      <c r="MLP129" s="4"/>
      <c r="MLQ129" s="4"/>
      <c r="MLR129" s="4"/>
      <c r="MLS129" s="4"/>
      <c r="MLT129" s="4"/>
      <c r="MLU129" s="4"/>
      <c r="MLV129" s="4"/>
      <c r="MLW129" s="4"/>
      <c r="MLX129" s="4"/>
      <c r="MLY129" s="4"/>
      <c r="MLZ129" s="4"/>
      <c r="MMA129" s="4"/>
      <c r="MMB129" s="4"/>
      <c r="MMC129" s="4"/>
      <c r="MMD129" s="4"/>
      <c r="MME129" s="4"/>
      <c r="MMF129" s="4"/>
      <c r="MMG129" s="4"/>
      <c r="MMH129" s="4"/>
      <c r="MMI129" s="4"/>
      <c r="MMJ129" s="4"/>
      <c r="MMK129" s="4"/>
      <c r="MML129" s="4"/>
      <c r="MMM129" s="4"/>
      <c r="MMN129" s="4"/>
      <c r="MMO129" s="4"/>
      <c r="MMP129" s="4"/>
      <c r="MMQ129" s="4"/>
      <c r="MMR129" s="4"/>
      <c r="MMS129" s="4"/>
      <c r="MMT129" s="4"/>
      <c r="MMU129" s="4"/>
      <c r="MMV129" s="4"/>
      <c r="MMW129" s="4"/>
      <c r="MMX129" s="4"/>
      <c r="MMY129" s="4"/>
      <c r="MMZ129" s="4"/>
      <c r="MNA129" s="4"/>
      <c r="MNB129" s="4"/>
      <c r="MNC129" s="4"/>
      <c r="MND129" s="4"/>
      <c r="MNE129" s="4"/>
      <c r="MNF129" s="4"/>
      <c r="MNG129" s="4"/>
      <c r="MNH129" s="4"/>
      <c r="MNI129" s="4"/>
      <c r="MNJ129" s="4"/>
      <c r="MNK129" s="4"/>
      <c r="MNL129" s="4"/>
      <c r="MNM129" s="4"/>
      <c r="MNN129" s="4"/>
      <c r="MNO129" s="4"/>
      <c r="MNP129" s="4"/>
      <c r="MNQ129" s="4"/>
      <c r="MNR129" s="4"/>
      <c r="MNS129" s="4"/>
      <c r="MNT129" s="4"/>
      <c r="MNU129" s="4"/>
      <c r="MNV129" s="4"/>
      <c r="MNW129" s="4"/>
      <c r="MNX129" s="4"/>
      <c r="MNY129" s="4"/>
      <c r="MNZ129" s="4"/>
      <c r="MOA129" s="4"/>
      <c r="MOB129" s="4"/>
      <c r="MOC129" s="4"/>
      <c r="MOD129" s="4"/>
      <c r="MOE129" s="4"/>
      <c r="MOF129" s="4"/>
      <c r="MOG129" s="4"/>
      <c r="MOH129" s="4"/>
      <c r="MOI129" s="4"/>
      <c r="MOJ129" s="4"/>
      <c r="MOK129" s="4"/>
      <c r="MOL129" s="4"/>
      <c r="MOM129" s="4"/>
      <c r="MON129" s="4"/>
      <c r="MOO129" s="4"/>
      <c r="MOP129" s="4"/>
      <c r="MOQ129" s="4"/>
      <c r="MOR129" s="4"/>
      <c r="MOS129" s="4"/>
      <c r="MOT129" s="4"/>
      <c r="MOU129" s="4"/>
      <c r="MOV129" s="4"/>
      <c r="MOW129" s="4"/>
      <c r="MOX129" s="4"/>
      <c r="MOY129" s="4"/>
      <c r="MOZ129" s="4"/>
      <c r="MPA129" s="4"/>
      <c r="MPB129" s="4"/>
      <c r="MPC129" s="4"/>
      <c r="MPD129" s="4"/>
      <c r="MPE129" s="4"/>
      <c r="MPF129" s="4"/>
      <c r="MPG129" s="4"/>
      <c r="MPH129" s="4"/>
      <c r="MPI129" s="4"/>
      <c r="MPJ129" s="4"/>
      <c r="MPK129" s="4"/>
      <c r="MPL129" s="4"/>
      <c r="MPM129" s="4"/>
      <c r="MPN129" s="4"/>
      <c r="MPO129" s="4"/>
      <c r="MPP129" s="4"/>
      <c r="MPQ129" s="4"/>
      <c r="MPR129" s="4"/>
      <c r="MPS129" s="4"/>
      <c r="MPT129" s="4"/>
      <c r="MPU129" s="4"/>
      <c r="MPV129" s="4"/>
      <c r="MPW129" s="4"/>
      <c r="MPX129" s="4"/>
      <c r="MPY129" s="4"/>
      <c r="MPZ129" s="4"/>
      <c r="MQA129" s="4"/>
      <c r="MQB129" s="4"/>
      <c r="MQC129" s="4"/>
      <c r="MQD129" s="4"/>
      <c r="MQE129" s="4"/>
      <c r="MQF129" s="4"/>
      <c r="MQG129" s="4"/>
      <c r="MQH129" s="4"/>
      <c r="MQI129" s="4"/>
      <c r="MQJ129" s="4"/>
      <c r="MQK129" s="4"/>
      <c r="MQL129" s="4"/>
      <c r="MQM129" s="4"/>
      <c r="MQN129" s="4"/>
      <c r="MQO129" s="4"/>
      <c r="MQP129" s="4"/>
      <c r="MQQ129" s="4"/>
      <c r="MQR129" s="4"/>
      <c r="MQS129" s="4"/>
      <c r="MQT129" s="4"/>
      <c r="MQU129" s="4"/>
      <c r="MQV129" s="4"/>
      <c r="MQW129" s="4"/>
      <c r="MQX129" s="4"/>
      <c r="MQY129" s="4"/>
      <c r="MQZ129" s="4"/>
      <c r="MRA129" s="4"/>
      <c r="MRB129" s="4"/>
      <c r="MRC129" s="4"/>
      <c r="MRD129" s="4"/>
      <c r="MRE129" s="4"/>
      <c r="MRF129" s="4"/>
      <c r="MRG129" s="4"/>
      <c r="MRH129" s="4"/>
      <c r="MRI129" s="4"/>
      <c r="MRJ129" s="4"/>
      <c r="MRK129" s="4"/>
      <c r="MRL129" s="4"/>
      <c r="MRM129" s="4"/>
      <c r="MRN129" s="4"/>
      <c r="MRO129" s="4"/>
      <c r="MRP129" s="4"/>
      <c r="MRQ129" s="4"/>
      <c r="MRR129" s="4"/>
      <c r="MRS129" s="4"/>
      <c r="MRT129" s="4"/>
      <c r="MRU129" s="4"/>
      <c r="MRV129" s="4"/>
      <c r="MRW129" s="4"/>
      <c r="MRX129" s="4"/>
      <c r="MRY129" s="4"/>
      <c r="MRZ129" s="4"/>
      <c r="MSA129" s="4"/>
      <c r="MSB129" s="4"/>
      <c r="MSC129" s="4"/>
      <c r="MSD129" s="4"/>
      <c r="MSE129" s="4"/>
      <c r="MSF129" s="4"/>
      <c r="MSG129" s="4"/>
      <c r="MSH129" s="4"/>
      <c r="MSI129" s="4"/>
      <c r="MSJ129" s="4"/>
      <c r="MSK129" s="4"/>
      <c r="MSL129" s="4"/>
      <c r="MSM129" s="4"/>
      <c r="MSN129" s="4"/>
      <c r="MSO129" s="4"/>
      <c r="MSP129" s="4"/>
      <c r="MSQ129" s="4"/>
      <c r="MSR129" s="4"/>
      <c r="MSS129" s="4"/>
      <c r="MST129" s="4"/>
      <c r="MSU129" s="4"/>
      <c r="MSV129" s="4"/>
      <c r="MSW129" s="4"/>
      <c r="MSX129" s="4"/>
      <c r="MSY129" s="4"/>
      <c r="MSZ129" s="4"/>
      <c r="MTA129" s="4"/>
      <c r="MTB129" s="4"/>
      <c r="MTC129" s="4"/>
      <c r="MTD129" s="4"/>
      <c r="MTE129" s="4"/>
      <c r="MTF129" s="4"/>
      <c r="MTG129" s="4"/>
      <c r="MTH129" s="4"/>
      <c r="MTI129" s="4"/>
      <c r="MTJ129" s="4"/>
      <c r="MTK129" s="4"/>
      <c r="MTL129" s="4"/>
      <c r="MTM129" s="4"/>
      <c r="MTN129" s="4"/>
      <c r="MTO129" s="4"/>
      <c r="MTP129" s="4"/>
      <c r="MTQ129" s="4"/>
      <c r="MTR129" s="4"/>
      <c r="MTS129" s="4"/>
      <c r="MTT129" s="4"/>
      <c r="MTU129" s="4"/>
      <c r="MTV129" s="4"/>
      <c r="MTW129" s="4"/>
      <c r="MTX129" s="4"/>
      <c r="MTY129" s="4"/>
      <c r="MTZ129" s="4"/>
      <c r="MUA129" s="4"/>
      <c r="MUB129" s="4"/>
      <c r="MUC129" s="4"/>
      <c r="MUD129" s="4"/>
      <c r="MUE129" s="4"/>
      <c r="MUF129" s="4"/>
      <c r="MUG129" s="4"/>
      <c r="MUH129" s="4"/>
      <c r="MUI129" s="4"/>
      <c r="MUJ129" s="4"/>
      <c r="MUK129" s="4"/>
      <c r="MUL129" s="4"/>
      <c r="MUM129" s="4"/>
      <c r="MUN129" s="4"/>
      <c r="MUO129" s="4"/>
      <c r="MUP129" s="4"/>
      <c r="MUQ129" s="4"/>
      <c r="MUR129" s="4"/>
      <c r="MUS129" s="4"/>
      <c r="MUT129" s="4"/>
      <c r="MUU129" s="4"/>
      <c r="MUV129" s="4"/>
      <c r="MUW129" s="4"/>
      <c r="MUX129" s="4"/>
      <c r="MUY129" s="4"/>
      <c r="MUZ129" s="4"/>
      <c r="MVA129" s="4"/>
      <c r="MVB129" s="4"/>
      <c r="MVC129" s="4"/>
      <c r="MVD129" s="4"/>
      <c r="MVE129" s="4"/>
      <c r="MVF129" s="4"/>
      <c r="MVG129" s="4"/>
      <c r="MVH129" s="4"/>
      <c r="MVI129" s="4"/>
      <c r="MVJ129" s="4"/>
      <c r="MVK129" s="4"/>
      <c r="MVL129" s="4"/>
      <c r="MVM129" s="4"/>
      <c r="MVN129" s="4"/>
      <c r="MVO129" s="4"/>
      <c r="MVP129" s="4"/>
      <c r="MVQ129" s="4"/>
      <c r="MVR129" s="4"/>
      <c r="MVS129" s="4"/>
      <c r="MVT129" s="4"/>
      <c r="MVU129" s="4"/>
      <c r="MVV129" s="4"/>
      <c r="MVW129" s="4"/>
      <c r="MVX129" s="4"/>
      <c r="MVY129" s="4"/>
      <c r="MVZ129" s="4"/>
      <c r="MWA129" s="4"/>
      <c r="MWB129" s="4"/>
      <c r="MWC129" s="4"/>
      <c r="MWD129" s="4"/>
      <c r="MWE129" s="4"/>
      <c r="MWF129" s="4"/>
      <c r="MWG129" s="4"/>
      <c r="MWH129" s="4"/>
      <c r="MWI129" s="4"/>
      <c r="MWJ129" s="4"/>
      <c r="MWK129" s="4"/>
      <c r="MWL129" s="4"/>
      <c r="MWM129" s="4"/>
      <c r="MWN129" s="4"/>
      <c r="MWO129" s="4"/>
      <c r="MWP129" s="4"/>
      <c r="MWQ129" s="4"/>
      <c r="MWR129" s="4"/>
      <c r="MWS129" s="4"/>
      <c r="MWT129" s="4"/>
      <c r="MWU129" s="4"/>
      <c r="MWV129" s="4"/>
      <c r="MWW129" s="4"/>
      <c r="MWX129" s="4"/>
      <c r="MWY129" s="4"/>
      <c r="MWZ129" s="4"/>
      <c r="MXA129" s="4"/>
      <c r="MXB129" s="4"/>
      <c r="MXC129" s="4"/>
      <c r="MXD129" s="4"/>
      <c r="MXE129" s="4"/>
      <c r="MXF129" s="4"/>
      <c r="MXG129" s="4"/>
      <c r="MXH129" s="4"/>
      <c r="MXI129" s="4"/>
      <c r="MXJ129" s="4"/>
      <c r="MXK129" s="4"/>
      <c r="MXL129" s="4"/>
      <c r="MXM129" s="4"/>
      <c r="MXN129" s="4"/>
      <c r="MXO129" s="4"/>
      <c r="MXP129" s="4"/>
      <c r="MXQ129" s="4"/>
      <c r="MXR129" s="4"/>
      <c r="MXS129" s="4"/>
      <c r="MXT129" s="4"/>
      <c r="MXU129" s="4"/>
      <c r="MXV129" s="4"/>
      <c r="MXW129" s="4"/>
      <c r="MXX129" s="4"/>
      <c r="MXY129" s="4"/>
      <c r="MXZ129" s="4"/>
      <c r="MYA129" s="4"/>
      <c r="MYB129" s="4"/>
      <c r="MYC129" s="4"/>
      <c r="MYD129" s="4"/>
      <c r="MYE129" s="4"/>
      <c r="MYF129" s="4"/>
      <c r="MYG129" s="4"/>
      <c r="MYH129" s="4"/>
      <c r="MYI129" s="4"/>
      <c r="MYJ129" s="4"/>
      <c r="MYK129" s="4"/>
      <c r="MYL129" s="4"/>
      <c r="MYM129" s="4"/>
      <c r="MYN129" s="4"/>
      <c r="MYO129" s="4"/>
      <c r="MYP129" s="4"/>
      <c r="MYQ129" s="4"/>
      <c r="MYR129" s="4"/>
      <c r="MYS129" s="4"/>
      <c r="MYT129" s="4"/>
      <c r="MYU129" s="4"/>
      <c r="MYV129" s="4"/>
      <c r="MYW129" s="4"/>
      <c r="MYX129" s="4"/>
      <c r="MYY129" s="4"/>
      <c r="MYZ129" s="4"/>
      <c r="MZA129" s="4"/>
      <c r="MZB129" s="4"/>
      <c r="MZC129" s="4"/>
      <c r="MZD129" s="4"/>
      <c r="MZE129" s="4"/>
      <c r="MZF129" s="4"/>
      <c r="MZG129" s="4"/>
      <c r="MZH129" s="4"/>
      <c r="MZI129" s="4"/>
      <c r="MZJ129" s="4"/>
      <c r="MZK129" s="4"/>
      <c r="MZL129" s="4"/>
      <c r="MZM129" s="4"/>
      <c r="MZN129" s="4"/>
      <c r="MZO129" s="4"/>
      <c r="MZP129" s="4"/>
      <c r="MZQ129" s="4"/>
      <c r="MZR129" s="4"/>
      <c r="MZS129" s="4"/>
      <c r="MZT129" s="4"/>
      <c r="MZU129" s="4"/>
      <c r="MZV129" s="4"/>
      <c r="MZW129" s="4"/>
      <c r="MZX129" s="4"/>
      <c r="MZY129" s="4"/>
      <c r="MZZ129" s="4"/>
      <c r="NAA129" s="4"/>
      <c r="NAB129" s="4"/>
      <c r="NAC129" s="4"/>
      <c r="NAD129" s="4"/>
      <c r="NAE129" s="4"/>
      <c r="NAF129" s="4"/>
      <c r="NAG129" s="4"/>
      <c r="NAH129" s="4"/>
      <c r="NAI129" s="4"/>
      <c r="NAJ129" s="4"/>
      <c r="NAK129" s="4"/>
      <c r="NAL129" s="4"/>
      <c r="NAM129" s="4"/>
      <c r="NAN129" s="4"/>
      <c r="NAO129" s="4"/>
      <c r="NAP129" s="4"/>
      <c r="NAQ129" s="4"/>
      <c r="NAR129" s="4"/>
      <c r="NAS129" s="4"/>
      <c r="NAT129" s="4"/>
      <c r="NAU129" s="4"/>
      <c r="NAV129" s="4"/>
      <c r="NAW129" s="4"/>
      <c r="NAX129" s="4"/>
      <c r="NAY129" s="4"/>
      <c r="NAZ129" s="4"/>
      <c r="NBA129" s="4"/>
      <c r="NBB129" s="4"/>
      <c r="NBC129" s="4"/>
      <c r="NBD129" s="4"/>
      <c r="NBE129" s="4"/>
      <c r="NBF129" s="4"/>
      <c r="NBG129" s="4"/>
      <c r="NBH129" s="4"/>
      <c r="NBI129" s="4"/>
      <c r="NBJ129" s="4"/>
      <c r="NBK129" s="4"/>
      <c r="NBL129" s="4"/>
      <c r="NBM129" s="4"/>
      <c r="NBN129" s="4"/>
      <c r="NBO129" s="4"/>
      <c r="NBP129" s="4"/>
      <c r="NBQ129" s="4"/>
      <c r="NBR129" s="4"/>
      <c r="NBS129" s="4"/>
      <c r="NBT129" s="4"/>
      <c r="NBU129" s="4"/>
      <c r="NBV129" s="4"/>
      <c r="NBW129" s="4"/>
      <c r="NBX129" s="4"/>
      <c r="NBY129" s="4"/>
      <c r="NBZ129" s="4"/>
      <c r="NCA129" s="4"/>
      <c r="NCB129" s="4"/>
      <c r="NCC129" s="4"/>
      <c r="NCD129" s="4"/>
      <c r="NCE129" s="4"/>
      <c r="NCF129" s="4"/>
      <c r="NCG129" s="4"/>
      <c r="NCH129" s="4"/>
      <c r="NCI129" s="4"/>
      <c r="NCJ129" s="4"/>
      <c r="NCK129" s="4"/>
      <c r="NCL129" s="4"/>
      <c r="NCM129" s="4"/>
      <c r="NCN129" s="4"/>
      <c r="NCO129" s="4"/>
      <c r="NCP129" s="4"/>
      <c r="NCQ129" s="4"/>
      <c r="NCR129" s="4"/>
      <c r="NCS129" s="4"/>
      <c r="NCT129" s="4"/>
      <c r="NCU129" s="4"/>
      <c r="NCV129" s="4"/>
      <c r="NCW129" s="4"/>
      <c r="NCX129" s="4"/>
      <c r="NCY129" s="4"/>
      <c r="NCZ129" s="4"/>
      <c r="NDA129" s="4"/>
      <c r="NDB129" s="4"/>
      <c r="NDC129" s="4"/>
      <c r="NDD129" s="4"/>
      <c r="NDE129" s="4"/>
      <c r="NDF129" s="4"/>
      <c r="NDG129" s="4"/>
      <c r="NDH129" s="4"/>
      <c r="NDI129" s="4"/>
      <c r="NDJ129" s="4"/>
      <c r="NDK129" s="4"/>
      <c r="NDL129" s="4"/>
      <c r="NDM129" s="4"/>
      <c r="NDN129" s="4"/>
      <c r="NDO129" s="4"/>
      <c r="NDP129" s="4"/>
      <c r="NDQ129" s="4"/>
      <c r="NDR129" s="4"/>
      <c r="NDS129" s="4"/>
      <c r="NDT129" s="4"/>
      <c r="NDU129" s="4"/>
      <c r="NDV129" s="4"/>
      <c r="NDW129" s="4"/>
      <c r="NDX129" s="4"/>
      <c r="NDY129" s="4"/>
      <c r="NDZ129" s="4"/>
      <c r="NEA129" s="4"/>
      <c r="NEB129" s="4"/>
      <c r="NEC129" s="4"/>
      <c r="NED129" s="4"/>
      <c r="NEE129" s="4"/>
      <c r="NEF129" s="4"/>
      <c r="NEG129" s="4"/>
      <c r="NEH129" s="4"/>
      <c r="NEI129" s="4"/>
      <c r="NEJ129" s="4"/>
      <c r="NEK129" s="4"/>
      <c r="NEL129" s="4"/>
      <c r="NEM129" s="4"/>
      <c r="NEN129" s="4"/>
      <c r="NEO129" s="4"/>
      <c r="NEP129" s="4"/>
      <c r="NEQ129" s="4"/>
      <c r="NER129" s="4"/>
      <c r="NES129" s="4"/>
      <c r="NET129" s="4"/>
      <c r="NEU129" s="4"/>
      <c r="NEV129" s="4"/>
      <c r="NEW129" s="4"/>
      <c r="NEX129" s="4"/>
      <c r="NEY129" s="4"/>
      <c r="NEZ129" s="4"/>
      <c r="NFA129" s="4"/>
      <c r="NFB129" s="4"/>
      <c r="NFC129" s="4"/>
      <c r="NFD129" s="4"/>
      <c r="NFE129" s="4"/>
      <c r="NFF129" s="4"/>
      <c r="NFG129" s="4"/>
      <c r="NFH129" s="4"/>
      <c r="NFI129" s="4"/>
      <c r="NFJ129" s="4"/>
      <c r="NFK129" s="4"/>
      <c r="NFL129" s="4"/>
      <c r="NFM129" s="4"/>
      <c r="NFN129" s="4"/>
      <c r="NFO129" s="4"/>
      <c r="NFP129" s="4"/>
      <c r="NFQ129" s="4"/>
      <c r="NFR129" s="4"/>
      <c r="NFS129" s="4"/>
      <c r="NFT129" s="4"/>
      <c r="NFU129" s="4"/>
      <c r="NFV129" s="4"/>
      <c r="NFW129" s="4"/>
      <c r="NFX129" s="4"/>
      <c r="NFY129" s="4"/>
      <c r="NFZ129" s="4"/>
      <c r="NGA129" s="4"/>
      <c r="NGB129" s="4"/>
      <c r="NGC129" s="4"/>
      <c r="NGD129" s="4"/>
      <c r="NGE129" s="4"/>
      <c r="NGF129" s="4"/>
      <c r="NGG129" s="4"/>
      <c r="NGH129" s="4"/>
      <c r="NGI129" s="4"/>
      <c r="NGJ129" s="4"/>
      <c r="NGK129" s="4"/>
      <c r="NGL129" s="4"/>
      <c r="NGM129" s="4"/>
      <c r="NGN129" s="4"/>
      <c r="NGO129" s="4"/>
      <c r="NGP129" s="4"/>
      <c r="NGQ129" s="4"/>
      <c r="NGR129" s="4"/>
      <c r="NGS129" s="4"/>
      <c r="NGT129" s="4"/>
      <c r="NGU129" s="4"/>
      <c r="NGV129" s="4"/>
      <c r="NGW129" s="4"/>
      <c r="NGX129" s="4"/>
      <c r="NGY129" s="4"/>
      <c r="NGZ129" s="4"/>
      <c r="NHA129" s="4"/>
      <c r="NHB129" s="4"/>
      <c r="NHC129" s="4"/>
      <c r="NHD129" s="4"/>
      <c r="NHE129" s="4"/>
      <c r="NHF129" s="4"/>
      <c r="NHG129" s="4"/>
      <c r="NHH129" s="4"/>
      <c r="NHI129" s="4"/>
      <c r="NHJ129" s="4"/>
      <c r="NHK129" s="4"/>
      <c r="NHL129" s="4"/>
      <c r="NHM129" s="4"/>
      <c r="NHN129" s="4"/>
      <c r="NHO129" s="4"/>
      <c r="NHP129" s="4"/>
      <c r="NHQ129" s="4"/>
      <c r="NHR129" s="4"/>
      <c r="NHS129" s="4"/>
      <c r="NHT129" s="4"/>
      <c r="NHU129" s="4"/>
      <c r="NHV129" s="4"/>
      <c r="NHW129" s="4"/>
      <c r="NHX129" s="4"/>
      <c r="NHY129" s="4"/>
      <c r="NHZ129" s="4"/>
      <c r="NIA129" s="4"/>
      <c r="NIB129" s="4"/>
      <c r="NIC129" s="4"/>
      <c r="NID129" s="4"/>
      <c r="NIE129" s="4"/>
      <c r="NIF129" s="4"/>
      <c r="NIG129" s="4"/>
      <c r="NIH129" s="4"/>
      <c r="NII129" s="4"/>
      <c r="NIJ129" s="4"/>
      <c r="NIK129" s="4"/>
      <c r="NIL129" s="4"/>
      <c r="NIM129" s="4"/>
      <c r="NIN129" s="4"/>
      <c r="NIO129" s="4"/>
      <c r="NIP129" s="4"/>
      <c r="NIQ129" s="4"/>
      <c r="NIR129" s="4"/>
      <c r="NIS129" s="4"/>
      <c r="NIT129" s="4"/>
      <c r="NIU129" s="4"/>
      <c r="NIV129" s="4"/>
      <c r="NIW129" s="4"/>
      <c r="NIX129" s="4"/>
      <c r="NIY129" s="4"/>
      <c r="NIZ129" s="4"/>
      <c r="NJA129" s="4"/>
      <c r="NJB129" s="4"/>
      <c r="NJC129" s="4"/>
      <c r="NJD129" s="4"/>
      <c r="NJE129" s="4"/>
      <c r="NJF129" s="4"/>
      <c r="NJG129" s="4"/>
      <c r="NJH129" s="4"/>
      <c r="NJI129" s="4"/>
      <c r="NJJ129" s="4"/>
      <c r="NJK129" s="4"/>
      <c r="NJL129" s="4"/>
      <c r="NJM129" s="4"/>
      <c r="NJN129" s="4"/>
      <c r="NJO129" s="4"/>
      <c r="NJP129" s="4"/>
      <c r="NJQ129" s="4"/>
      <c r="NJR129" s="4"/>
      <c r="NJS129" s="4"/>
      <c r="NJT129" s="4"/>
      <c r="NJU129" s="4"/>
      <c r="NJV129" s="4"/>
      <c r="NJW129" s="4"/>
      <c r="NJX129" s="4"/>
      <c r="NJY129" s="4"/>
      <c r="NJZ129" s="4"/>
      <c r="NKA129" s="4"/>
      <c r="NKB129" s="4"/>
      <c r="NKC129" s="4"/>
      <c r="NKD129" s="4"/>
      <c r="NKE129" s="4"/>
      <c r="NKF129" s="4"/>
      <c r="NKG129" s="4"/>
      <c r="NKH129" s="4"/>
      <c r="NKI129" s="4"/>
      <c r="NKJ129" s="4"/>
      <c r="NKK129" s="4"/>
      <c r="NKL129" s="4"/>
      <c r="NKM129" s="4"/>
      <c r="NKN129" s="4"/>
      <c r="NKO129" s="4"/>
      <c r="NKP129" s="4"/>
      <c r="NKQ129" s="4"/>
      <c r="NKR129" s="4"/>
      <c r="NKS129" s="4"/>
      <c r="NKT129" s="4"/>
      <c r="NKU129" s="4"/>
      <c r="NKV129" s="4"/>
      <c r="NKW129" s="4"/>
      <c r="NKX129" s="4"/>
      <c r="NKY129" s="4"/>
      <c r="NKZ129" s="4"/>
      <c r="NLA129" s="4"/>
      <c r="NLB129" s="4"/>
      <c r="NLC129" s="4"/>
      <c r="NLD129" s="4"/>
      <c r="NLE129" s="4"/>
      <c r="NLF129" s="4"/>
      <c r="NLG129" s="4"/>
      <c r="NLH129" s="4"/>
      <c r="NLI129" s="4"/>
      <c r="NLJ129" s="4"/>
      <c r="NLK129" s="4"/>
      <c r="NLL129" s="4"/>
      <c r="NLM129" s="4"/>
      <c r="NLN129" s="4"/>
      <c r="NLO129" s="4"/>
      <c r="NLP129" s="4"/>
      <c r="NLQ129" s="4"/>
      <c r="NLR129" s="4"/>
      <c r="NLS129" s="4"/>
      <c r="NLT129" s="4"/>
      <c r="NLU129" s="4"/>
      <c r="NLV129" s="4"/>
      <c r="NLW129" s="4"/>
      <c r="NLX129" s="4"/>
      <c r="NLY129" s="4"/>
      <c r="NLZ129" s="4"/>
      <c r="NMA129" s="4"/>
      <c r="NMB129" s="4"/>
      <c r="NMC129" s="4"/>
      <c r="NMD129" s="4"/>
      <c r="NME129" s="4"/>
      <c r="NMF129" s="4"/>
      <c r="NMG129" s="4"/>
      <c r="NMH129" s="4"/>
      <c r="NMI129" s="4"/>
      <c r="NMJ129" s="4"/>
      <c r="NMK129" s="4"/>
      <c r="NML129" s="4"/>
      <c r="NMM129" s="4"/>
      <c r="NMN129" s="4"/>
      <c r="NMO129" s="4"/>
      <c r="NMP129" s="4"/>
      <c r="NMQ129" s="4"/>
      <c r="NMR129" s="4"/>
      <c r="NMS129" s="4"/>
      <c r="NMT129" s="4"/>
      <c r="NMU129" s="4"/>
      <c r="NMV129" s="4"/>
      <c r="NMW129" s="4"/>
      <c r="NMX129" s="4"/>
      <c r="NMY129" s="4"/>
      <c r="NMZ129" s="4"/>
      <c r="NNA129" s="4"/>
      <c r="NNB129" s="4"/>
      <c r="NNC129" s="4"/>
      <c r="NND129" s="4"/>
      <c r="NNE129" s="4"/>
      <c r="NNF129" s="4"/>
      <c r="NNG129" s="4"/>
      <c r="NNH129" s="4"/>
      <c r="NNI129" s="4"/>
      <c r="NNJ129" s="4"/>
      <c r="NNK129" s="4"/>
      <c r="NNL129" s="4"/>
      <c r="NNM129" s="4"/>
      <c r="NNN129" s="4"/>
      <c r="NNO129" s="4"/>
      <c r="NNP129" s="4"/>
      <c r="NNQ129" s="4"/>
      <c r="NNR129" s="4"/>
      <c r="NNS129" s="4"/>
      <c r="NNT129" s="4"/>
      <c r="NNU129" s="4"/>
      <c r="NNV129" s="4"/>
      <c r="NNW129" s="4"/>
      <c r="NNX129" s="4"/>
      <c r="NNY129" s="4"/>
      <c r="NNZ129" s="4"/>
      <c r="NOA129" s="4"/>
      <c r="NOB129" s="4"/>
      <c r="NOC129" s="4"/>
      <c r="NOD129" s="4"/>
      <c r="NOE129" s="4"/>
      <c r="NOF129" s="4"/>
      <c r="NOG129" s="4"/>
      <c r="NOH129" s="4"/>
      <c r="NOI129" s="4"/>
      <c r="NOJ129" s="4"/>
      <c r="NOK129" s="4"/>
      <c r="NOL129" s="4"/>
      <c r="NOM129" s="4"/>
      <c r="NON129" s="4"/>
      <c r="NOO129" s="4"/>
      <c r="NOP129" s="4"/>
      <c r="NOQ129" s="4"/>
      <c r="NOR129" s="4"/>
      <c r="NOS129" s="4"/>
      <c r="NOT129" s="4"/>
      <c r="NOU129" s="4"/>
      <c r="NOV129" s="4"/>
      <c r="NOW129" s="4"/>
      <c r="NOX129" s="4"/>
      <c r="NOY129" s="4"/>
      <c r="NOZ129" s="4"/>
      <c r="NPA129" s="4"/>
      <c r="NPB129" s="4"/>
      <c r="NPC129" s="4"/>
      <c r="NPD129" s="4"/>
      <c r="NPE129" s="4"/>
      <c r="NPF129" s="4"/>
      <c r="NPG129" s="4"/>
      <c r="NPH129" s="4"/>
      <c r="NPI129" s="4"/>
      <c r="NPJ129" s="4"/>
      <c r="NPK129" s="4"/>
      <c r="NPL129" s="4"/>
      <c r="NPM129" s="4"/>
      <c r="NPN129" s="4"/>
      <c r="NPO129" s="4"/>
      <c r="NPP129" s="4"/>
      <c r="NPQ129" s="4"/>
      <c r="NPR129" s="4"/>
      <c r="NPS129" s="4"/>
      <c r="NPT129" s="4"/>
      <c r="NPU129" s="4"/>
      <c r="NPV129" s="4"/>
      <c r="NPW129" s="4"/>
      <c r="NPX129" s="4"/>
      <c r="NPY129" s="4"/>
      <c r="NPZ129" s="4"/>
      <c r="NQA129" s="4"/>
      <c r="NQB129" s="4"/>
      <c r="NQC129" s="4"/>
      <c r="NQD129" s="4"/>
      <c r="NQE129" s="4"/>
      <c r="NQF129" s="4"/>
      <c r="NQG129" s="4"/>
      <c r="NQH129" s="4"/>
      <c r="NQI129" s="4"/>
      <c r="NQJ129" s="4"/>
      <c r="NQK129" s="4"/>
      <c r="NQL129" s="4"/>
      <c r="NQM129" s="4"/>
      <c r="NQN129" s="4"/>
      <c r="NQO129" s="4"/>
      <c r="NQP129" s="4"/>
      <c r="NQQ129" s="4"/>
      <c r="NQR129" s="4"/>
      <c r="NQS129" s="4"/>
      <c r="NQT129" s="4"/>
      <c r="NQU129" s="4"/>
      <c r="NQV129" s="4"/>
      <c r="NQW129" s="4"/>
      <c r="NQX129" s="4"/>
      <c r="NQY129" s="4"/>
      <c r="NQZ129" s="4"/>
      <c r="NRA129" s="4"/>
      <c r="NRB129" s="4"/>
      <c r="NRC129" s="4"/>
      <c r="NRD129" s="4"/>
      <c r="NRE129" s="4"/>
      <c r="NRF129" s="4"/>
      <c r="NRG129" s="4"/>
      <c r="NRH129" s="4"/>
      <c r="NRI129" s="4"/>
      <c r="NRJ129" s="4"/>
      <c r="NRK129" s="4"/>
      <c r="NRL129" s="4"/>
      <c r="NRM129" s="4"/>
      <c r="NRN129" s="4"/>
      <c r="NRO129" s="4"/>
      <c r="NRP129" s="4"/>
      <c r="NRQ129" s="4"/>
      <c r="NRR129" s="4"/>
      <c r="NRS129" s="4"/>
      <c r="NRT129" s="4"/>
      <c r="NRU129" s="4"/>
      <c r="NRV129" s="4"/>
      <c r="NRW129" s="4"/>
      <c r="NRX129" s="4"/>
      <c r="NRY129" s="4"/>
      <c r="NRZ129" s="4"/>
      <c r="NSA129" s="4"/>
      <c r="NSB129" s="4"/>
      <c r="NSC129" s="4"/>
      <c r="NSD129" s="4"/>
      <c r="NSE129" s="4"/>
      <c r="NSF129" s="4"/>
      <c r="NSG129" s="4"/>
      <c r="NSH129" s="4"/>
      <c r="NSI129" s="4"/>
      <c r="NSJ129" s="4"/>
      <c r="NSK129" s="4"/>
      <c r="NSL129" s="4"/>
      <c r="NSM129" s="4"/>
      <c r="NSN129" s="4"/>
      <c r="NSO129" s="4"/>
      <c r="NSP129" s="4"/>
      <c r="NSQ129" s="4"/>
      <c r="NSR129" s="4"/>
      <c r="NSS129" s="4"/>
      <c r="NST129" s="4"/>
      <c r="NSU129" s="4"/>
      <c r="NSV129" s="4"/>
      <c r="NSW129" s="4"/>
      <c r="NSX129" s="4"/>
      <c r="NSY129" s="4"/>
      <c r="NSZ129" s="4"/>
      <c r="NTA129" s="4"/>
      <c r="NTB129" s="4"/>
      <c r="NTC129" s="4"/>
      <c r="NTD129" s="4"/>
      <c r="NTE129" s="4"/>
      <c r="NTF129" s="4"/>
      <c r="NTG129" s="4"/>
      <c r="NTH129" s="4"/>
      <c r="NTI129" s="4"/>
      <c r="NTJ129" s="4"/>
      <c r="NTK129" s="4"/>
      <c r="NTL129" s="4"/>
      <c r="NTM129" s="4"/>
      <c r="NTN129" s="4"/>
      <c r="NTO129" s="4"/>
      <c r="NTP129" s="4"/>
      <c r="NTQ129" s="4"/>
      <c r="NTR129" s="4"/>
      <c r="NTS129" s="4"/>
      <c r="NTT129" s="4"/>
      <c r="NTU129" s="4"/>
      <c r="NTV129" s="4"/>
      <c r="NTW129" s="4"/>
      <c r="NTX129" s="4"/>
      <c r="NTY129" s="4"/>
      <c r="NTZ129" s="4"/>
      <c r="NUA129" s="4"/>
      <c r="NUB129" s="4"/>
      <c r="NUC129" s="4"/>
      <c r="NUD129" s="4"/>
      <c r="NUE129" s="4"/>
      <c r="NUF129" s="4"/>
      <c r="NUG129" s="4"/>
      <c r="NUH129" s="4"/>
      <c r="NUI129" s="4"/>
      <c r="NUJ129" s="4"/>
      <c r="NUK129" s="4"/>
      <c r="NUL129" s="4"/>
      <c r="NUM129" s="4"/>
      <c r="NUN129" s="4"/>
      <c r="NUO129" s="4"/>
      <c r="NUP129" s="4"/>
      <c r="NUQ129" s="4"/>
      <c r="NUR129" s="4"/>
      <c r="NUS129" s="4"/>
      <c r="NUT129" s="4"/>
      <c r="NUU129" s="4"/>
      <c r="NUV129" s="4"/>
      <c r="NUW129" s="4"/>
      <c r="NUX129" s="4"/>
      <c r="NUY129" s="4"/>
      <c r="NUZ129" s="4"/>
      <c r="NVA129" s="4"/>
      <c r="NVB129" s="4"/>
      <c r="NVC129" s="4"/>
      <c r="NVD129" s="4"/>
      <c r="NVE129" s="4"/>
      <c r="NVF129" s="4"/>
      <c r="NVG129" s="4"/>
      <c r="NVH129" s="4"/>
      <c r="NVI129" s="4"/>
      <c r="NVJ129" s="4"/>
      <c r="NVK129" s="4"/>
      <c r="NVL129" s="4"/>
      <c r="NVM129" s="4"/>
      <c r="NVN129" s="4"/>
      <c r="NVO129" s="4"/>
      <c r="NVP129" s="4"/>
      <c r="NVQ129" s="4"/>
      <c r="NVR129" s="4"/>
      <c r="NVS129" s="4"/>
      <c r="NVT129" s="4"/>
      <c r="NVU129" s="4"/>
      <c r="NVV129" s="4"/>
      <c r="NVW129" s="4"/>
      <c r="NVX129" s="4"/>
      <c r="NVY129" s="4"/>
      <c r="NVZ129" s="4"/>
      <c r="NWA129" s="4"/>
      <c r="NWB129" s="4"/>
      <c r="NWC129" s="4"/>
      <c r="NWD129" s="4"/>
      <c r="NWE129" s="4"/>
      <c r="NWF129" s="4"/>
      <c r="NWG129" s="4"/>
      <c r="NWH129" s="4"/>
      <c r="NWI129" s="4"/>
      <c r="NWJ129" s="4"/>
      <c r="NWK129" s="4"/>
      <c r="NWL129" s="4"/>
      <c r="NWM129" s="4"/>
      <c r="NWN129" s="4"/>
      <c r="NWO129" s="4"/>
      <c r="NWP129" s="4"/>
      <c r="NWQ129" s="4"/>
      <c r="NWR129" s="4"/>
      <c r="NWS129" s="4"/>
      <c r="NWT129" s="4"/>
      <c r="NWU129" s="4"/>
      <c r="NWV129" s="4"/>
      <c r="NWW129" s="4"/>
      <c r="NWX129" s="4"/>
      <c r="NWY129" s="4"/>
      <c r="NWZ129" s="4"/>
      <c r="NXA129" s="4"/>
      <c r="NXB129" s="4"/>
      <c r="NXC129" s="4"/>
      <c r="NXD129" s="4"/>
      <c r="NXE129" s="4"/>
      <c r="NXF129" s="4"/>
      <c r="NXG129" s="4"/>
      <c r="NXH129" s="4"/>
      <c r="NXI129" s="4"/>
      <c r="NXJ129" s="4"/>
      <c r="NXK129" s="4"/>
      <c r="NXL129" s="4"/>
      <c r="NXM129" s="4"/>
      <c r="NXN129" s="4"/>
      <c r="NXO129" s="4"/>
      <c r="NXP129" s="4"/>
      <c r="NXQ129" s="4"/>
      <c r="NXR129" s="4"/>
      <c r="NXS129" s="4"/>
      <c r="NXT129" s="4"/>
      <c r="NXU129" s="4"/>
      <c r="NXV129" s="4"/>
      <c r="NXW129" s="4"/>
      <c r="NXX129" s="4"/>
      <c r="NXY129" s="4"/>
      <c r="NXZ129" s="4"/>
      <c r="NYA129" s="4"/>
      <c r="NYB129" s="4"/>
      <c r="NYC129" s="4"/>
      <c r="NYD129" s="4"/>
      <c r="NYE129" s="4"/>
      <c r="NYF129" s="4"/>
      <c r="NYG129" s="4"/>
      <c r="NYH129" s="4"/>
      <c r="NYI129" s="4"/>
      <c r="NYJ129" s="4"/>
      <c r="NYK129" s="4"/>
      <c r="NYL129" s="4"/>
      <c r="NYM129" s="4"/>
      <c r="NYN129" s="4"/>
      <c r="NYO129" s="4"/>
      <c r="NYP129" s="4"/>
      <c r="NYQ129" s="4"/>
      <c r="NYR129" s="4"/>
      <c r="NYS129" s="4"/>
      <c r="NYT129" s="4"/>
      <c r="NYU129" s="4"/>
      <c r="NYV129" s="4"/>
      <c r="NYW129" s="4"/>
      <c r="NYX129" s="4"/>
      <c r="NYY129" s="4"/>
      <c r="NYZ129" s="4"/>
      <c r="NZA129" s="4"/>
      <c r="NZB129" s="4"/>
      <c r="NZC129" s="4"/>
      <c r="NZD129" s="4"/>
      <c r="NZE129" s="4"/>
      <c r="NZF129" s="4"/>
      <c r="NZG129" s="4"/>
      <c r="NZH129" s="4"/>
      <c r="NZI129" s="4"/>
      <c r="NZJ129" s="4"/>
      <c r="NZK129" s="4"/>
      <c r="NZL129" s="4"/>
      <c r="NZM129" s="4"/>
      <c r="NZN129" s="4"/>
      <c r="NZO129" s="4"/>
      <c r="NZP129" s="4"/>
      <c r="NZQ129" s="4"/>
      <c r="NZR129" s="4"/>
      <c r="NZS129" s="4"/>
      <c r="NZT129" s="4"/>
      <c r="NZU129" s="4"/>
      <c r="NZV129" s="4"/>
      <c r="NZW129" s="4"/>
      <c r="NZX129" s="4"/>
      <c r="NZY129" s="4"/>
      <c r="NZZ129" s="4"/>
      <c r="OAA129" s="4"/>
      <c r="OAB129" s="4"/>
      <c r="OAC129" s="4"/>
      <c r="OAD129" s="4"/>
      <c r="OAE129" s="4"/>
      <c r="OAF129" s="4"/>
      <c r="OAG129" s="4"/>
      <c r="OAH129" s="4"/>
      <c r="OAI129" s="4"/>
      <c r="OAJ129" s="4"/>
      <c r="OAK129" s="4"/>
      <c r="OAL129" s="4"/>
      <c r="OAM129" s="4"/>
      <c r="OAN129" s="4"/>
      <c r="OAO129" s="4"/>
      <c r="OAP129" s="4"/>
      <c r="OAQ129" s="4"/>
      <c r="OAR129" s="4"/>
      <c r="OAS129" s="4"/>
      <c r="OAT129" s="4"/>
      <c r="OAU129" s="4"/>
      <c r="OAV129" s="4"/>
      <c r="OAW129" s="4"/>
      <c r="OAX129" s="4"/>
      <c r="OAY129" s="4"/>
      <c r="OAZ129" s="4"/>
      <c r="OBA129" s="4"/>
      <c r="OBB129" s="4"/>
      <c r="OBC129" s="4"/>
      <c r="OBD129" s="4"/>
      <c r="OBE129" s="4"/>
      <c r="OBF129" s="4"/>
      <c r="OBG129" s="4"/>
      <c r="OBH129" s="4"/>
      <c r="OBI129" s="4"/>
      <c r="OBJ129" s="4"/>
      <c r="OBK129" s="4"/>
      <c r="OBL129" s="4"/>
      <c r="OBM129" s="4"/>
      <c r="OBN129" s="4"/>
      <c r="OBO129" s="4"/>
      <c r="OBP129" s="4"/>
      <c r="OBQ129" s="4"/>
      <c r="OBR129" s="4"/>
      <c r="OBS129" s="4"/>
      <c r="OBT129" s="4"/>
      <c r="OBU129" s="4"/>
      <c r="OBV129" s="4"/>
      <c r="OBW129" s="4"/>
      <c r="OBX129" s="4"/>
      <c r="OBY129" s="4"/>
      <c r="OBZ129" s="4"/>
      <c r="OCA129" s="4"/>
      <c r="OCB129" s="4"/>
      <c r="OCC129" s="4"/>
      <c r="OCD129" s="4"/>
      <c r="OCE129" s="4"/>
      <c r="OCF129" s="4"/>
      <c r="OCG129" s="4"/>
      <c r="OCH129" s="4"/>
      <c r="OCI129" s="4"/>
      <c r="OCJ129" s="4"/>
      <c r="OCK129" s="4"/>
      <c r="OCL129" s="4"/>
      <c r="OCM129" s="4"/>
      <c r="OCN129" s="4"/>
      <c r="OCO129" s="4"/>
      <c r="OCP129" s="4"/>
      <c r="OCQ129" s="4"/>
      <c r="OCR129" s="4"/>
      <c r="OCS129" s="4"/>
      <c r="OCT129" s="4"/>
      <c r="OCU129" s="4"/>
      <c r="OCV129" s="4"/>
      <c r="OCW129" s="4"/>
      <c r="OCX129" s="4"/>
      <c r="OCY129" s="4"/>
      <c r="OCZ129" s="4"/>
      <c r="ODA129" s="4"/>
      <c r="ODB129" s="4"/>
      <c r="ODC129" s="4"/>
      <c r="ODD129" s="4"/>
      <c r="ODE129" s="4"/>
      <c r="ODF129" s="4"/>
      <c r="ODG129" s="4"/>
      <c r="ODH129" s="4"/>
      <c r="ODI129" s="4"/>
      <c r="ODJ129" s="4"/>
      <c r="ODK129" s="4"/>
      <c r="ODL129" s="4"/>
      <c r="ODM129" s="4"/>
      <c r="ODN129" s="4"/>
      <c r="ODO129" s="4"/>
      <c r="ODP129" s="4"/>
      <c r="ODQ129" s="4"/>
      <c r="ODR129" s="4"/>
      <c r="ODS129" s="4"/>
      <c r="ODT129" s="4"/>
      <c r="ODU129" s="4"/>
      <c r="ODV129" s="4"/>
      <c r="ODW129" s="4"/>
      <c r="ODX129" s="4"/>
      <c r="ODY129" s="4"/>
      <c r="ODZ129" s="4"/>
      <c r="OEA129" s="4"/>
      <c r="OEB129" s="4"/>
      <c r="OEC129" s="4"/>
      <c r="OED129" s="4"/>
      <c r="OEE129" s="4"/>
      <c r="OEF129" s="4"/>
      <c r="OEG129" s="4"/>
      <c r="OEH129" s="4"/>
      <c r="OEI129" s="4"/>
      <c r="OEJ129" s="4"/>
      <c r="OEK129" s="4"/>
      <c r="OEL129" s="4"/>
      <c r="OEM129" s="4"/>
      <c r="OEN129" s="4"/>
      <c r="OEO129" s="4"/>
      <c r="OEP129" s="4"/>
      <c r="OEQ129" s="4"/>
      <c r="OER129" s="4"/>
      <c r="OES129" s="4"/>
      <c r="OET129" s="4"/>
      <c r="OEU129" s="4"/>
      <c r="OEV129" s="4"/>
      <c r="OEW129" s="4"/>
      <c r="OEX129" s="4"/>
      <c r="OEY129" s="4"/>
      <c r="OEZ129" s="4"/>
      <c r="OFA129" s="4"/>
      <c r="OFB129" s="4"/>
      <c r="OFC129" s="4"/>
      <c r="OFD129" s="4"/>
      <c r="OFE129" s="4"/>
      <c r="OFF129" s="4"/>
      <c r="OFG129" s="4"/>
      <c r="OFH129" s="4"/>
      <c r="OFI129" s="4"/>
      <c r="OFJ129" s="4"/>
      <c r="OFK129" s="4"/>
      <c r="OFL129" s="4"/>
      <c r="OFM129" s="4"/>
      <c r="OFN129" s="4"/>
      <c r="OFO129" s="4"/>
      <c r="OFP129" s="4"/>
      <c r="OFQ129" s="4"/>
      <c r="OFR129" s="4"/>
      <c r="OFS129" s="4"/>
      <c r="OFT129" s="4"/>
      <c r="OFU129" s="4"/>
      <c r="OFV129" s="4"/>
      <c r="OFW129" s="4"/>
      <c r="OFX129" s="4"/>
      <c r="OFY129" s="4"/>
      <c r="OFZ129" s="4"/>
      <c r="OGA129" s="4"/>
      <c r="OGB129" s="4"/>
      <c r="OGC129" s="4"/>
      <c r="OGD129" s="4"/>
      <c r="OGE129" s="4"/>
      <c r="OGF129" s="4"/>
      <c r="OGG129" s="4"/>
      <c r="OGH129" s="4"/>
      <c r="OGI129" s="4"/>
      <c r="OGJ129" s="4"/>
      <c r="OGK129" s="4"/>
      <c r="OGL129" s="4"/>
      <c r="OGM129" s="4"/>
      <c r="OGN129" s="4"/>
      <c r="OGO129" s="4"/>
      <c r="OGP129" s="4"/>
      <c r="OGQ129" s="4"/>
      <c r="OGR129" s="4"/>
      <c r="OGS129" s="4"/>
      <c r="OGT129" s="4"/>
      <c r="OGU129" s="4"/>
      <c r="OGV129" s="4"/>
      <c r="OGW129" s="4"/>
      <c r="OGX129" s="4"/>
      <c r="OGY129" s="4"/>
      <c r="OGZ129" s="4"/>
      <c r="OHA129" s="4"/>
      <c r="OHB129" s="4"/>
      <c r="OHC129" s="4"/>
      <c r="OHD129" s="4"/>
      <c r="OHE129" s="4"/>
      <c r="OHF129" s="4"/>
      <c r="OHG129" s="4"/>
      <c r="OHH129" s="4"/>
      <c r="OHI129" s="4"/>
      <c r="OHJ129" s="4"/>
      <c r="OHK129" s="4"/>
      <c r="OHL129" s="4"/>
      <c r="OHM129" s="4"/>
      <c r="OHN129" s="4"/>
      <c r="OHO129" s="4"/>
      <c r="OHP129" s="4"/>
      <c r="OHQ129" s="4"/>
      <c r="OHR129" s="4"/>
      <c r="OHS129" s="4"/>
      <c r="OHT129" s="4"/>
      <c r="OHU129" s="4"/>
      <c r="OHV129" s="4"/>
      <c r="OHW129" s="4"/>
      <c r="OHX129" s="4"/>
      <c r="OHY129" s="4"/>
      <c r="OHZ129" s="4"/>
      <c r="OIA129" s="4"/>
      <c r="OIB129" s="4"/>
      <c r="OIC129" s="4"/>
      <c r="OID129" s="4"/>
      <c r="OIE129" s="4"/>
      <c r="OIF129" s="4"/>
      <c r="OIG129" s="4"/>
      <c r="OIH129" s="4"/>
      <c r="OII129" s="4"/>
      <c r="OIJ129" s="4"/>
      <c r="OIK129" s="4"/>
      <c r="OIL129" s="4"/>
      <c r="OIM129" s="4"/>
      <c r="OIN129" s="4"/>
      <c r="OIO129" s="4"/>
      <c r="OIP129" s="4"/>
      <c r="OIQ129" s="4"/>
      <c r="OIR129" s="4"/>
      <c r="OIS129" s="4"/>
      <c r="OIT129" s="4"/>
      <c r="OIU129" s="4"/>
      <c r="OIV129" s="4"/>
      <c r="OIW129" s="4"/>
      <c r="OIX129" s="4"/>
      <c r="OIY129" s="4"/>
      <c r="OIZ129" s="4"/>
      <c r="OJA129" s="4"/>
      <c r="OJB129" s="4"/>
      <c r="OJC129" s="4"/>
      <c r="OJD129" s="4"/>
      <c r="OJE129" s="4"/>
      <c r="OJF129" s="4"/>
      <c r="OJG129" s="4"/>
      <c r="OJH129" s="4"/>
      <c r="OJI129" s="4"/>
      <c r="OJJ129" s="4"/>
      <c r="OJK129" s="4"/>
      <c r="OJL129" s="4"/>
      <c r="OJM129" s="4"/>
      <c r="OJN129" s="4"/>
      <c r="OJO129" s="4"/>
      <c r="OJP129" s="4"/>
      <c r="OJQ129" s="4"/>
      <c r="OJR129" s="4"/>
      <c r="OJS129" s="4"/>
      <c r="OJT129" s="4"/>
      <c r="OJU129" s="4"/>
      <c r="OJV129" s="4"/>
      <c r="OJW129" s="4"/>
      <c r="OJX129" s="4"/>
      <c r="OJY129" s="4"/>
      <c r="OJZ129" s="4"/>
      <c r="OKA129" s="4"/>
      <c r="OKB129" s="4"/>
      <c r="OKC129" s="4"/>
      <c r="OKD129" s="4"/>
      <c r="OKE129" s="4"/>
      <c r="OKF129" s="4"/>
      <c r="OKG129" s="4"/>
      <c r="OKH129" s="4"/>
      <c r="OKI129" s="4"/>
      <c r="OKJ129" s="4"/>
      <c r="OKK129" s="4"/>
      <c r="OKL129" s="4"/>
      <c r="OKM129" s="4"/>
      <c r="OKN129" s="4"/>
      <c r="OKO129" s="4"/>
      <c r="OKP129" s="4"/>
      <c r="OKQ129" s="4"/>
      <c r="OKR129" s="4"/>
      <c r="OKS129" s="4"/>
      <c r="OKT129" s="4"/>
      <c r="OKU129" s="4"/>
      <c r="OKV129" s="4"/>
      <c r="OKW129" s="4"/>
      <c r="OKX129" s="4"/>
      <c r="OKY129" s="4"/>
      <c r="OKZ129" s="4"/>
      <c r="OLA129" s="4"/>
      <c r="OLB129" s="4"/>
      <c r="OLC129" s="4"/>
      <c r="OLD129" s="4"/>
      <c r="OLE129" s="4"/>
      <c r="OLF129" s="4"/>
      <c r="OLG129" s="4"/>
      <c r="OLH129" s="4"/>
      <c r="OLI129" s="4"/>
      <c r="OLJ129" s="4"/>
      <c r="OLK129" s="4"/>
      <c r="OLL129" s="4"/>
      <c r="OLM129" s="4"/>
      <c r="OLN129" s="4"/>
      <c r="OLO129" s="4"/>
      <c r="OLP129" s="4"/>
      <c r="OLQ129" s="4"/>
      <c r="OLR129" s="4"/>
      <c r="OLS129" s="4"/>
      <c r="OLT129" s="4"/>
      <c r="OLU129" s="4"/>
      <c r="OLV129" s="4"/>
      <c r="OLW129" s="4"/>
      <c r="OLX129" s="4"/>
      <c r="OLY129" s="4"/>
      <c r="OLZ129" s="4"/>
      <c r="OMA129" s="4"/>
      <c r="OMB129" s="4"/>
      <c r="OMC129" s="4"/>
      <c r="OMD129" s="4"/>
      <c r="OME129" s="4"/>
      <c r="OMF129" s="4"/>
      <c r="OMG129" s="4"/>
      <c r="OMH129" s="4"/>
      <c r="OMI129" s="4"/>
      <c r="OMJ129" s="4"/>
      <c r="OMK129" s="4"/>
      <c r="OML129" s="4"/>
      <c r="OMM129" s="4"/>
      <c r="OMN129" s="4"/>
      <c r="OMO129" s="4"/>
      <c r="OMP129" s="4"/>
      <c r="OMQ129" s="4"/>
      <c r="OMR129" s="4"/>
      <c r="OMS129" s="4"/>
      <c r="OMT129" s="4"/>
      <c r="OMU129" s="4"/>
      <c r="OMV129" s="4"/>
      <c r="OMW129" s="4"/>
      <c r="OMX129" s="4"/>
      <c r="OMY129" s="4"/>
      <c r="OMZ129" s="4"/>
      <c r="ONA129" s="4"/>
      <c r="ONB129" s="4"/>
      <c r="ONC129" s="4"/>
      <c r="OND129" s="4"/>
      <c r="ONE129" s="4"/>
      <c r="ONF129" s="4"/>
      <c r="ONG129" s="4"/>
      <c r="ONH129" s="4"/>
      <c r="ONI129" s="4"/>
      <c r="ONJ129" s="4"/>
      <c r="ONK129" s="4"/>
      <c r="ONL129" s="4"/>
      <c r="ONM129" s="4"/>
      <c r="ONN129" s="4"/>
      <c r="ONO129" s="4"/>
      <c r="ONP129" s="4"/>
      <c r="ONQ129" s="4"/>
      <c r="ONR129" s="4"/>
      <c r="ONS129" s="4"/>
      <c r="ONT129" s="4"/>
      <c r="ONU129" s="4"/>
      <c r="ONV129" s="4"/>
      <c r="ONW129" s="4"/>
      <c r="ONX129" s="4"/>
      <c r="ONY129" s="4"/>
      <c r="ONZ129" s="4"/>
      <c r="OOA129" s="4"/>
      <c r="OOB129" s="4"/>
      <c r="OOC129" s="4"/>
      <c r="OOD129" s="4"/>
      <c r="OOE129" s="4"/>
      <c r="OOF129" s="4"/>
      <c r="OOG129" s="4"/>
      <c r="OOH129" s="4"/>
      <c r="OOI129" s="4"/>
      <c r="OOJ129" s="4"/>
      <c r="OOK129" s="4"/>
      <c r="OOL129" s="4"/>
      <c r="OOM129" s="4"/>
      <c r="OON129" s="4"/>
      <c r="OOO129" s="4"/>
      <c r="OOP129" s="4"/>
      <c r="OOQ129" s="4"/>
      <c r="OOR129" s="4"/>
      <c r="OOS129" s="4"/>
      <c r="OOT129" s="4"/>
      <c r="OOU129" s="4"/>
      <c r="OOV129" s="4"/>
      <c r="OOW129" s="4"/>
      <c r="OOX129" s="4"/>
      <c r="OOY129" s="4"/>
      <c r="OOZ129" s="4"/>
      <c r="OPA129" s="4"/>
      <c r="OPB129" s="4"/>
      <c r="OPC129" s="4"/>
      <c r="OPD129" s="4"/>
      <c r="OPE129" s="4"/>
      <c r="OPF129" s="4"/>
      <c r="OPG129" s="4"/>
      <c r="OPH129" s="4"/>
      <c r="OPI129" s="4"/>
      <c r="OPJ129" s="4"/>
      <c r="OPK129" s="4"/>
      <c r="OPL129" s="4"/>
      <c r="OPM129" s="4"/>
      <c r="OPN129" s="4"/>
      <c r="OPO129" s="4"/>
      <c r="OPP129" s="4"/>
      <c r="OPQ129" s="4"/>
      <c r="OPR129" s="4"/>
      <c r="OPS129" s="4"/>
      <c r="OPT129" s="4"/>
      <c r="OPU129" s="4"/>
      <c r="OPV129" s="4"/>
      <c r="OPW129" s="4"/>
      <c r="OPX129" s="4"/>
      <c r="OPY129" s="4"/>
      <c r="OPZ129" s="4"/>
      <c r="OQA129" s="4"/>
      <c r="OQB129" s="4"/>
      <c r="OQC129" s="4"/>
      <c r="OQD129" s="4"/>
      <c r="OQE129" s="4"/>
      <c r="OQF129" s="4"/>
      <c r="OQG129" s="4"/>
      <c r="OQH129" s="4"/>
      <c r="OQI129" s="4"/>
      <c r="OQJ129" s="4"/>
      <c r="OQK129" s="4"/>
      <c r="OQL129" s="4"/>
      <c r="OQM129" s="4"/>
      <c r="OQN129" s="4"/>
      <c r="OQO129" s="4"/>
      <c r="OQP129" s="4"/>
      <c r="OQQ129" s="4"/>
      <c r="OQR129" s="4"/>
      <c r="OQS129" s="4"/>
      <c r="OQT129" s="4"/>
      <c r="OQU129" s="4"/>
      <c r="OQV129" s="4"/>
      <c r="OQW129" s="4"/>
      <c r="OQX129" s="4"/>
      <c r="OQY129" s="4"/>
      <c r="OQZ129" s="4"/>
      <c r="ORA129" s="4"/>
      <c r="ORB129" s="4"/>
      <c r="ORC129" s="4"/>
      <c r="ORD129" s="4"/>
      <c r="ORE129" s="4"/>
      <c r="ORF129" s="4"/>
      <c r="ORG129" s="4"/>
      <c r="ORH129" s="4"/>
      <c r="ORI129" s="4"/>
      <c r="ORJ129" s="4"/>
      <c r="ORK129" s="4"/>
      <c r="ORL129" s="4"/>
      <c r="ORM129" s="4"/>
      <c r="ORN129" s="4"/>
      <c r="ORO129" s="4"/>
      <c r="ORP129" s="4"/>
      <c r="ORQ129" s="4"/>
      <c r="ORR129" s="4"/>
      <c r="ORS129" s="4"/>
      <c r="ORT129" s="4"/>
      <c r="ORU129" s="4"/>
      <c r="ORV129" s="4"/>
      <c r="ORW129" s="4"/>
      <c r="ORX129" s="4"/>
      <c r="ORY129" s="4"/>
      <c r="ORZ129" s="4"/>
      <c r="OSA129" s="4"/>
      <c r="OSB129" s="4"/>
      <c r="OSC129" s="4"/>
      <c r="OSD129" s="4"/>
      <c r="OSE129" s="4"/>
      <c r="OSF129" s="4"/>
      <c r="OSG129" s="4"/>
      <c r="OSH129" s="4"/>
      <c r="OSI129" s="4"/>
      <c r="OSJ129" s="4"/>
      <c r="OSK129" s="4"/>
      <c r="OSL129" s="4"/>
      <c r="OSM129" s="4"/>
      <c r="OSN129" s="4"/>
      <c r="OSO129" s="4"/>
      <c r="OSP129" s="4"/>
      <c r="OSQ129" s="4"/>
      <c r="OSR129" s="4"/>
      <c r="OSS129" s="4"/>
      <c r="OST129" s="4"/>
      <c r="OSU129" s="4"/>
      <c r="OSV129" s="4"/>
      <c r="OSW129" s="4"/>
      <c r="OSX129" s="4"/>
      <c r="OSY129" s="4"/>
      <c r="OSZ129" s="4"/>
      <c r="OTA129" s="4"/>
      <c r="OTB129" s="4"/>
      <c r="OTC129" s="4"/>
      <c r="OTD129" s="4"/>
      <c r="OTE129" s="4"/>
      <c r="OTF129" s="4"/>
      <c r="OTG129" s="4"/>
      <c r="OTH129" s="4"/>
      <c r="OTI129" s="4"/>
      <c r="OTJ129" s="4"/>
      <c r="OTK129" s="4"/>
      <c r="OTL129" s="4"/>
      <c r="OTM129" s="4"/>
      <c r="OTN129" s="4"/>
      <c r="OTO129" s="4"/>
      <c r="OTP129" s="4"/>
      <c r="OTQ129" s="4"/>
      <c r="OTR129" s="4"/>
      <c r="OTS129" s="4"/>
      <c r="OTT129" s="4"/>
      <c r="OTU129" s="4"/>
      <c r="OTV129" s="4"/>
      <c r="OTW129" s="4"/>
      <c r="OTX129" s="4"/>
      <c r="OTY129" s="4"/>
      <c r="OTZ129" s="4"/>
      <c r="OUA129" s="4"/>
      <c r="OUB129" s="4"/>
      <c r="OUC129" s="4"/>
      <c r="OUD129" s="4"/>
      <c r="OUE129" s="4"/>
      <c r="OUF129" s="4"/>
      <c r="OUG129" s="4"/>
      <c r="OUH129" s="4"/>
      <c r="OUI129" s="4"/>
      <c r="OUJ129" s="4"/>
      <c r="OUK129" s="4"/>
      <c r="OUL129" s="4"/>
      <c r="OUM129" s="4"/>
      <c r="OUN129" s="4"/>
      <c r="OUO129" s="4"/>
      <c r="OUP129" s="4"/>
      <c r="OUQ129" s="4"/>
      <c r="OUR129" s="4"/>
      <c r="OUS129" s="4"/>
      <c r="OUT129" s="4"/>
      <c r="OUU129" s="4"/>
      <c r="OUV129" s="4"/>
      <c r="OUW129" s="4"/>
      <c r="OUX129" s="4"/>
      <c r="OUY129" s="4"/>
      <c r="OUZ129" s="4"/>
      <c r="OVA129" s="4"/>
      <c r="OVB129" s="4"/>
      <c r="OVC129" s="4"/>
      <c r="OVD129" s="4"/>
      <c r="OVE129" s="4"/>
      <c r="OVF129" s="4"/>
      <c r="OVG129" s="4"/>
      <c r="OVH129" s="4"/>
      <c r="OVI129" s="4"/>
      <c r="OVJ129" s="4"/>
      <c r="OVK129" s="4"/>
      <c r="OVL129" s="4"/>
      <c r="OVM129" s="4"/>
      <c r="OVN129" s="4"/>
      <c r="OVO129" s="4"/>
      <c r="OVP129" s="4"/>
      <c r="OVQ129" s="4"/>
      <c r="OVR129" s="4"/>
      <c r="OVS129" s="4"/>
      <c r="OVT129" s="4"/>
      <c r="OVU129" s="4"/>
      <c r="OVV129" s="4"/>
      <c r="OVW129" s="4"/>
      <c r="OVX129" s="4"/>
      <c r="OVY129" s="4"/>
      <c r="OVZ129" s="4"/>
      <c r="OWA129" s="4"/>
      <c r="OWB129" s="4"/>
      <c r="OWC129" s="4"/>
      <c r="OWD129" s="4"/>
      <c r="OWE129" s="4"/>
      <c r="OWF129" s="4"/>
      <c r="OWG129" s="4"/>
      <c r="OWH129" s="4"/>
      <c r="OWI129" s="4"/>
      <c r="OWJ129" s="4"/>
      <c r="OWK129" s="4"/>
      <c r="OWL129" s="4"/>
      <c r="OWM129" s="4"/>
      <c r="OWN129" s="4"/>
      <c r="OWO129" s="4"/>
      <c r="OWP129" s="4"/>
      <c r="OWQ129" s="4"/>
      <c r="OWR129" s="4"/>
      <c r="OWS129" s="4"/>
      <c r="OWT129" s="4"/>
      <c r="OWU129" s="4"/>
      <c r="OWV129" s="4"/>
      <c r="OWW129" s="4"/>
      <c r="OWX129" s="4"/>
      <c r="OWY129" s="4"/>
      <c r="OWZ129" s="4"/>
      <c r="OXA129" s="4"/>
      <c r="OXB129" s="4"/>
      <c r="OXC129" s="4"/>
      <c r="OXD129" s="4"/>
      <c r="OXE129" s="4"/>
      <c r="OXF129" s="4"/>
      <c r="OXG129" s="4"/>
      <c r="OXH129" s="4"/>
      <c r="OXI129" s="4"/>
      <c r="OXJ129" s="4"/>
      <c r="OXK129" s="4"/>
      <c r="OXL129" s="4"/>
      <c r="OXM129" s="4"/>
      <c r="OXN129" s="4"/>
      <c r="OXO129" s="4"/>
      <c r="OXP129" s="4"/>
      <c r="OXQ129" s="4"/>
      <c r="OXR129" s="4"/>
      <c r="OXS129" s="4"/>
      <c r="OXT129" s="4"/>
      <c r="OXU129" s="4"/>
      <c r="OXV129" s="4"/>
      <c r="OXW129" s="4"/>
      <c r="OXX129" s="4"/>
      <c r="OXY129" s="4"/>
      <c r="OXZ129" s="4"/>
      <c r="OYA129" s="4"/>
      <c r="OYB129" s="4"/>
      <c r="OYC129" s="4"/>
      <c r="OYD129" s="4"/>
      <c r="OYE129" s="4"/>
      <c r="OYF129" s="4"/>
      <c r="OYG129" s="4"/>
      <c r="OYH129" s="4"/>
      <c r="OYI129" s="4"/>
      <c r="OYJ129" s="4"/>
      <c r="OYK129" s="4"/>
      <c r="OYL129" s="4"/>
      <c r="OYM129" s="4"/>
      <c r="OYN129" s="4"/>
      <c r="OYO129" s="4"/>
      <c r="OYP129" s="4"/>
      <c r="OYQ129" s="4"/>
      <c r="OYR129" s="4"/>
      <c r="OYS129" s="4"/>
      <c r="OYT129" s="4"/>
      <c r="OYU129" s="4"/>
      <c r="OYV129" s="4"/>
      <c r="OYW129" s="4"/>
      <c r="OYX129" s="4"/>
      <c r="OYY129" s="4"/>
      <c r="OYZ129" s="4"/>
      <c r="OZA129" s="4"/>
      <c r="OZB129" s="4"/>
      <c r="OZC129" s="4"/>
      <c r="OZD129" s="4"/>
      <c r="OZE129" s="4"/>
      <c r="OZF129" s="4"/>
      <c r="OZG129" s="4"/>
      <c r="OZH129" s="4"/>
      <c r="OZI129" s="4"/>
      <c r="OZJ129" s="4"/>
      <c r="OZK129" s="4"/>
      <c r="OZL129" s="4"/>
      <c r="OZM129" s="4"/>
      <c r="OZN129" s="4"/>
      <c r="OZO129" s="4"/>
      <c r="OZP129" s="4"/>
      <c r="OZQ129" s="4"/>
      <c r="OZR129" s="4"/>
      <c r="OZS129" s="4"/>
      <c r="OZT129" s="4"/>
      <c r="OZU129" s="4"/>
      <c r="OZV129" s="4"/>
      <c r="OZW129" s="4"/>
      <c r="OZX129" s="4"/>
      <c r="OZY129" s="4"/>
      <c r="OZZ129" s="4"/>
      <c r="PAA129" s="4"/>
      <c r="PAB129" s="4"/>
      <c r="PAC129" s="4"/>
      <c r="PAD129" s="4"/>
      <c r="PAE129" s="4"/>
      <c r="PAF129" s="4"/>
      <c r="PAG129" s="4"/>
      <c r="PAH129" s="4"/>
      <c r="PAI129" s="4"/>
      <c r="PAJ129" s="4"/>
      <c r="PAK129" s="4"/>
      <c r="PAL129" s="4"/>
      <c r="PAM129" s="4"/>
      <c r="PAN129" s="4"/>
      <c r="PAO129" s="4"/>
      <c r="PAP129" s="4"/>
      <c r="PAQ129" s="4"/>
      <c r="PAR129" s="4"/>
      <c r="PAS129" s="4"/>
      <c r="PAT129" s="4"/>
      <c r="PAU129" s="4"/>
      <c r="PAV129" s="4"/>
      <c r="PAW129" s="4"/>
      <c r="PAX129" s="4"/>
      <c r="PAY129" s="4"/>
      <c r="PAZ129" s="4"/>
      <c r="PBA129" s="4"/>
      <c r="PBB129" s="4"/>
      <c r="PBC129" s="4"/>
      <c r="PBD129" s="4"/>
      <c r="PBE129" s="4"/>
      <c r="PBF129" s="4"/>
      <c r="PBG129" s="4"/>
      <c r="PBH129" s="4"/>
      <c r="PBI129" s="4"/>
      <c r="PBJ129" s="4"/>
      <c r="PBK129" s="4"/>
      <c r="PBL129" s="4"/>
      <c r="PBM129" s="4"/>
      <c r="PBN129" s="4"/>
      <c r="PBO129" s="4"/>
      <c r="PBP129" s="4"/>
      <c r="PBQ129" s="4"/>
      <c r="PBR129" s="4"/>
      <c r="PBS129" s="4"/>
      <c r="PBT129" s="4"/>
      <c r="PBU129" s="4"/>
      <c r="PBV129" s="4"/>
      <c r="PBW129" s="4"/>
      <c r="PBX129" s="4"/>
      <c r="PBY129" s="4"/>
      <c r="PBZ129" s="4"/>
      <c r="PCA129" s="4"/>
      <c r="PCB129" s="4"/>
      <c r="PCC129" s="4"/>
      <c r="PCD129" s="4"/>
      <c r="PCE129" s="4"/>
      <c r="PCF129" s="4"/>
      <c r="PCG129" s="4"/>
      <c r="PCH129" s="4"/>
      <c r="PCI129" s="4"/>
      <c r="PCJ129" s="4"/>
      <c r="PCK129" s="4"/>
      <c r="PCL129" s="4"/>
      <c r="PCM129" s="4"/>
      <c r="PCN129" s="4"/>
      <c r="PCO129" s="4"/>
      <c r="PCP129" s="4"/>
      <c r="PCQ129" s="4"/>
      <c r="PCR129" s="4"/>
      <c r="PCS129" s="4"/>
      <c r="PCT129" s="4"/>
      <c r="PCU129" s="4"/>
      <c r="PCV129" s="4"/>
      <c r="PCW129" s="4"/>
      <c r="PCX129" s="4"/>
      <c r="PCY129" s="4"/>
      <c r="PCZ129" s="4"/>
      <c r="PDA129" s="4"/>
      <c r="PDB129" s="4"/>
      <c r="PDC129" s="4"/>
      <c r="PDD129" s="4"/>
      <c r="PDE129" s="4"/>
      <c r="PDF129" s="4"/>
      <c r="PDG129" s="4"/>
      <c r="PDH129" s="4"/>
      <c r="PDI129" s="4"/>
      <c r="PDJ129" s="4"/>
      <c r="PDK129" s="4"/>
      <c r="PDL129" s="4"/>
      <c r="PDM129" s="4"/>
      <c r="PDN129" s="4"/>
      <c r="PDO129" s="4"/>
      <c r="PDP129" s="4"/>
      <c r="PDQ129" s="4"/>
      <c r="PDR129" s="4"/>
      <c r="PDS129" s="4"/>
      <c r="PDT129" s="4"/>
      <c r="PDU129" s="4"/>
      <c r="PDV129" s="4"/>
      <c r="PDW129" s="4"/>
      <c r="PDX129" s="4"/>
      <c r="PDY129" s="4"/>
      <c r="PDZ129" s="4"/>
      <c r="PEA129" s="4"/>
      <c r="PEB129" s="4"/>
      <c r="PEC129" s="4"/>
      <c r="PED129" s="4"/>
      <c r="PEE129" s="4"/>
      <c r="PEF129" s="4"/>
      <c r="PEG129" s="4"/>
      <c r="PEH129" s="4"/>
      <c r="PEI129" s="4"/>
      <c r="PEJ129" s="4"/>
      <c r="PEK129" s="4"/>
      <c r="PEL129" s="4"/>
      <c r="PEM129" s="4"/>
      <c r="PEN129" s="4"/>
      <c r="PEO129" s="4"/>
      <c r="PEP129" s="4"/>
      <c r="PEQ129" s="4"/>
      <c r="PER129" s="4"/>
      <c r="PES129" s="4"/>
      <c r="PET129" s="4"/>
      <c r="PEU129" s="4"/>
      <c r="PEV129" s="4"/>
      <c r="PEW129" s="4"/>
      <c r="PEX129" s="4"/>
      <c r="PEY129" s="4"/>
      <c r="PEZ129" s="4"/>
      <c r="PFA129" s="4"/>
      <c r="PFB129" s="4"/>
      <c r="PFC129" s="4"/>
      <c r="PFD129" s="4"/>
      <c r="PFE129" s="4"/>
      <c r="PFF129" s="4"/>
      <c r="PFG129" s="4"/>
      <c r="PFH129" s="4"/>
      <c r="PFI129" s="4"/>
      <c r="PFJ129" s="4"/>
      <c r="PFK129" s="4"/>
      <c r="PFL129" s="4"/>
      <c r="PFM129" s="4"/>
      <c r="PFN129" s="4"/>
      <c r="PFO129" s="4"/>
      <c r="PFP129" s="4"/>
      <c r="PFQ129" s="4"/>
      <c r="PFR129" s="4"/>
      <c r="PFS129" s="4"/>
      <c r="PFT129" s="4"/>
      <c r="PFU129" s="4"/>
      <c r="PFV129" s="4"/>
      <c r="PFW129" s="4"/>
      <c r="PFX129" s="4"/>
      <c r="PFY129" s="4"/>
      <c r="PFZ129" s="4"/>
      <c r="PGA129" s="4"/>
      <c r="PGB129" s="4"/>
      <c r="PGC129" s="4"/>
      <c r="PGD129" s="4"/>
      <c r="PGE129" s="4"/>
      <c r="PGF129" s="4"/>
      <c r="PGG129" s="4"/>
      <c r="PGH129" s="4"/>
      <c r="PGI129" s="4"/>
      <c r="PGJ129" s="4"/>
      <c r="PGK129" s="4"/>
      <c r="PGL129" s="4"/>
      <c r="PGM129" s="4"/>
      <c r="PGN129" s="4"/>
      <c r="PGO129" s="4"/>
      <c r="PGP129" s="4"/>
      <c r="PGQ129" s="4"/>
      <c r="PGR129" s="4"/>
      <c r="PGS129" s="4"/>
      <c r="PGT129" s="4"/>
      <c r="PGU129" s="4"/>
      <c r="PGV129" s="4"/>
      <c r="PGW129" s="4"/>
      <c r="PGX129" s="4"/>
      <c r="PGY129" s="4"/>
      <c r="PGZ129" s="4"/>
      <c r="PHA129" s="4"/>
      <c r="PHB129" s="4"/>
      <c r="PHC129" s="4"/>
      <c r="PHD129" s="4"/>
      <c r="PHE129" s="4"/>
      <c r="PHF129" s="4"/>
      <c r="PHG129" s="4"/>
      <c r="PHH129" s="4"/>
      <c r="PHI129" s="4"/>
      <c r="PHJ129" s="4"/>
      <c r="PHK129" s="4"/>
      <c r="PHL129" s="4"/>
      <c r="PHM129" s="4"/>
      <c r="PHN129" s="4"/>
      <c r="PHO129" s="4"/>
      <c r="PHP129" s="4"/>
      <c r="PHQ129" s="4"/>
      <c r="PHR129" s="4"/>
      <c r="PHS129" s="4"/>
      <c r="PHT129" s="4"/>
      <c r="PHU129" s="4"/>
      <c r="PHV129" s="4"/>
      <c r="PHW129" s="4"/>
      <c r="PHX129" s="4"/>
      <c r="PHY129" s="4"/>
      <c r="PHZ129" s="4"/>
      <c r="PIA129" s="4"/>
      <c r="PIB129" s="4"/>
      <c r="PIC129" s="4"/>
      <c r="PID129" s="4"/>
      <c r="PIE129" s="4"/>
      <c r="PIF129" s="4"/>
      <c r="PIG129" s="4"/>
      <c r="PIH129" s="4"/>
      <c r="PII129" s="4"/>
      <c r="PIJ129" s="4"/>
      <c r="PIK129" s="4"/>
      <c r="PIL129" s="4"/>
      <c r="PIM129" s="4"/>
      <c r="PIN129" s="4"/>
      <c r="PIO129" s="4"/>
      <c r="PIP129" s="4"/>
      <c r="PIQ129" s="4"/>
      <c r="PIR129" s="4"/>
      <c r="PIS129" s="4"/>
      <c r="PIT129" s="4"/>
      <c r="PIU129" s="4"/>
      <c r="PIV129" s="4"/>
      <c r="PIW129" s="4"/>
      <c r="PIX129" s="4"/>
      <c r="PIY129" s="4"/>
      <c r="PIZ129" s="4"/>
      <c r="PJA129" s="4"/>
      <c r="PJB129" s="4"/>
      <c r="PJC129" s="4"/>
      <c r="PJD129" s="4"/>
      <c r="PJE129" s="4"/>
      <c r="PJF129" s="4"/>
      <c r="PJG129" s="4"/>
      <c r="PJH129" s="4"/>
      <c r="PJI129" s="4"/>
      <c r="PJJ129" s="4"/>
      <c r="PJK129" s="4"/>
      <c r="PJL129" s="4"/>
      <c r="PJM129" s="4"/>
      <c r="PJN129" s="4"/>
      <c r="PJO129" s="4"/>
      <c r="PJP129" s="4"/>
      <c r="PJQ129" s="4"/>
      <c r="PJR129" s="4"/>
      <c r="PJS129" s="4"/>
      <c r="PJT129" s="4"/>
      <c r="PJU129" s="4"/>
      <c r="PJV129" s="4"/>
      <c r="PJW129" s="4"/>
      <c r="PJX129" s="4"/>
      <c r="PJY129" s="4"/>
      <c r="PJZ129" s="4"/>
      <c r="PKA129" s="4"/>
      <c r="PKB129" s="4"/>
      <c r="PKC129" s="4"/>
      <c r="PKD129" s="4"/>
      <c r="PKE129" s="4"/>
      <c r="PKF129" s="4"/>
      <c r="PKG129" s="4"/>
      <c r="PKH129" s="4"/>
      <c r="PKI129" s="4"/>
      <c r="PKJ129" s="4"/>
      <c r="PKK129" s="4"/>
      <c r="PKL129" s="4"/>
      <c r="PKM129" s="4"/>
      <c r="PKN129" s="4"/>
      <c r="PKO129" s="4"/>
      <c r="PKP129" s="4"/>
      <c r="PKQ129" s="4"/>
      <c r="PKR129" s="4"/>
      <c r="PKS129" s="4"/>
      <c r="PKT129" s="4"/>
      <c r="PKU129" s="4"/>
      <c r="PKV129" s="4"/>
      <c r="PKW129" s="4"/>
      <c r="PKX129" s="4"/>
      <c r="PKY129" s="4"/>
      <c r="PKZ129" s="4"/>
      <c r="PLA129" s="4"/>
      <c r="PLB129" s="4"/>
      <c r="PLC129" s="4"/>
      <c r="PLD129" s="4"/>
      <c r="PLE129" s="4"/>
      <c r="PLF129" s="4"/>
      <c r="PLG129" s="4"/>
      <c r="PLH129" s="4"/>
      <c r="PLI129" s="4"/>
      <c r="PLJ129" s="4"/>
      <c r="PLK129" s="4"/>
      <c r="PLL129" s="4"/>
      <c r="PLM129" s="4"/>
      <c r="PLN129" s="4"/>
      <c r="PLO129" s="4"/>
      <c r="PLP129" s="4"/>
      <c r="PLQ129" s="4"/>
      <c r="PLR129" s="4"/>
      <c r="PLS129" s="4"/>
      <c r="PLT129" s="4"/>
      <c r="PLU129" s="4"/>
      <c r="PLV129" s="4"/>
      <c r="PLW129" s="4"/>
      <c r="PLX129" s="4"/>
      <c r="PLY129" s="4"/>
      <c r="PLZ129" s="4"/>
      <c r="PMA129" s="4"/>
      <c r="PMB129" s="4"/>
      <c r="PMC129" s="4"/>
      <c r="PMD129" s="4"/>
      <c r="PME129" s="4"/>
      <c r="PMF129" s="4"/>
      <c r="PMG129" s="4"/>
      <c r="PMH129" s="4"/>
      <c r="PMI129" s="4"/>
      <c r="PMJ129" s="4"/>
      <c r="PMK129" s="4"/>
      <c r="PML129" s="4"/>
      <c r="PMM129" s="4"/>
      <c r="PMN129" s="4"/>
      <c r="PMO129" s="4"/>
      <c r="PMP129" s="4"/>
      <c r="PMQ129" s="4"/>
      <c r="PMR129" s="4"/>
      <c r="PMS129" s="4"/>
      <c r="PMT129" s="4"/>
      <c r="PMU129" s="4"/>
      <c r="PMV129" s="4"/>
      <c r="PMW129" s="4"/>
      <c r="PMX129" s="4"/>
      <c r="PMY129" s="4"/>
      <c r="PMZ129" s="4"/>
      <c r="PNA129" s="4"/>
      <c r="PNB129" s="4"/>
      <c r="PNC129" s="4"/>
      <c r="PND129" s="4"/>
      <c r="PNE129" s="4"/>
      <c r="PNF129" s="4"/>
      <c r="PNG129" s="4"/>
      <c r="PNH129" s="4"/>
      <c r="PNI129" s="4"/>
      <c r="PNJ129" s="4"/>
      <c r="PNK129" s="4"/>
      <c r="PNL129" s="4"/>
      <c r="PNM129" s="4"/>
      <c r="PNN129" s="4"/>
      <c r="PNO129" s="4"/>
      <c r="PNP129" s="4"/>
      <c r="PNQ129" s="4"/>
      <c r="PNR129" s="4"/>
      <c r="PNS129" s="4"/>
      <c r="PNT129" s="4"/>
      <c r="PNU129" s="4"/>
      <c r="PNV129" s="4"/>
      <c r="PNW129" s="4"/>
      <c r="PNX129" s="4"/>
      <c r="PNY129" s="4"/>
      <c r="PNZ129" s="4"/>
      <c r="POA129" s="4"/>
      <c r="POB129" s="4"/>
      <c r="POC129" s="4"/>
      <c r="POD129" s="4"/>
      <c r="POE129" s="4"/>
      <c r="POF129" s="4"/>
      <c r="POG129" s="4"/>
      <c r="POH129" s="4"/>
      <c r="POI129" s="4"/>
      <c r="POJ129" s="4"/>
      <c r="POK129" s="4"/>
      <c r="POL129" s="4"/>
      <c r="POM129" s="4"/>
      <c r="PON129" s="4"/>
      <c r="POO129" s="4"/>
      <c r="POP129" s="4"/>
      <c r="POQ129" s="4"/>
      <c r="POR129" s="4"/>
      <c r="POS129" s="4"/>
      <c r="POT129" s="4"/>
      <c r="POU129" s="4"/>
      <c r="POV129" s="4"/>
      <c r="POW129" s="4"/>
      <c r="POX129" s="4"/>
      <c r="POY129" s="4"/>
      <c r="POZ129" s="4"/>
      <c r="PPA129" s="4"/>
      <c r="PPB129" s="4"/>
      <c r="PPC129" s="4"/>
      <c r="PPD129" s="4"/>
      <c r="PPE129" s="4"/>
      <c r="PPF129" s="4"/>
      <c r="PPG129" s="4"/>
      <c r="PPH129" s="4"/>
      <c r="PPI129" s="4"/>
      <c r="PPJ129" s="4"/>
      <c r="PPK129" s="4"/>
      <c r="PPL129" s="4"/>
      <c r="PPM129" s="4"/>
      <c r="PPN129" s="4"/>
      <c r="PPO129" s="4"/>
      <c r="PPP129" s="4"/>
      <c r="PPQ129" s="4"/>
      <c r="PPR129" s="4"/>
      <c r="PPS129" s="4"/>
      <c r="PPT129" s="4"/>
      <c r="PPU129" s="4"/>
      <c r="PPV129" s="4"/>
      <c r="PPW129" s="4"/>
      <c r="PPX129" s="4"/>
      <c r="PPY129" s="4"/>
      <c r="PPZ129" s="4"/>
      <c r="PQA129" s="4"/>
      <c r="PQB129" s="4"/>
      <c r="PQC129" s="4"/>
      <c r="PQD129" s="4"/>
      <c r="PQE129" s="4"/>
      <c r="PQF129" s="4"/>
      <c r="PQG129" s="4"/>
      <c r="PQH129" s="4"/>
      <c r="PQI129" s="4"/>
      <c r="PQJ129" s="4"/>
      <c r="PQK129" s="4"/>
      <c r="PQL129" s="4"/>
      <c r="PQM129" s="4"/>
      <c r="PQN129" s="4"/>
      <c r="PQO129" s="4"/>
      <c r="PQP129" s="4"/>
      <c r="PQQ129" s="4"/>
      <c r="PQR129" s="4"/>
      <c r="PQS129" s="4"/>
      <c r="PQT129" s="4"/>
      <c r="PQU129" s="4"/>
      <c r="PQV129" s="4"/>
      <c r="PQW129" s="4"/>
      <c r="PQX129" s="4"/>
      <c r="PQY129" s="4"/>
      <c r="PQZ129" s="4"/>
      <c r="PRA129" s="4"/>
      <c r="PRB129" s="4"/>
      <c r="PRC129" s="4"/>
      <c r="PRD129" s="4"/>
      <c r="PRE129" s="4"/>
      <c r="PRF129" s="4"/>
      <c r="PRG129" s="4"/>
      <c r="PRH129" s="4"/>
      <c r="PRI129" s="4"/>
      <c r="PRJ129" s="4"/>
      <c r="PRK129" s="4"/>
      <c r="PRL129" s="4"/>
      <c r="PRM129" s="4"/>
      <c r="PRN129" s="4"/>
      <c r="PRO129" s="4"/>
      <c r="PRP129" s="4"/>
      <c r="PRQ129" s="4"/>
      <c r="PRR129" s="4"/>
      <c r="PRS129" s="4"/>
      <c r="PRT129" s="4"/>
      <c r="PRU129" s="4"/>
      <c r="PRV129" s="4"/>
      <c r="PRW129" s="4"/>
      <c r="PRX129" s="4"/>
      <c r="PRY129" s="4"/>
      <c r="PRZ129" s="4"/>
      <c r="PSA129" s="4"/>
      <c r="PSB129" s="4"/>
      <c r="PSC129" s="4"/>
      <c r="PSD129" s="4"/>
      <c r="PSE129" s="4"/>
      <c r="PSF129" s="4"/>
      <c r="PSG129" s="4"/>
      <c r="PSH129" s="4"/>
      <c r="PSI129" s="4"/>
      <c r="PSJ129" s="4"/>
      <c r="PSK129" s="4"/>
      <c r="PSL129" s="4"/>
      <c r="PSM129" s="4"/>
      <c r="PSN129" s="4"/>
      <c r="PSO129" s="4"/>
      <c r="PSP129" s="4"/>
      <c r="PSQ129" s="4"/>
      <c r="PSR129" s="4"/>
      <c r="PSS129" s="4"/>
      <c r="PST129" s="4"/>
      <c r="PSU129" s="4"/>
      <c r="PSV129" s="4"/>
      <c r="PSW129" s="4"/>
      <c r="PSX129" s="4"/>
      <c r="PSY129" s="4"/>
      <c r="PSZ129" s="4"/>
      <c r="PTA129" s="4"/>
      <c r="PTB129" s="4"/>
      <c r="PTC129" s="4"/>
      <c r="PTD129" s="4"/>
      <c r="PTE129" s="4"/>
      <c r="PTF129" s="4"/>
      <c r="PTG129" s="4"/>
      <c r="PTH129" s="4"/>
      <c r="PTI129" s="4"/>
      <c r="PTJ129" s="4"/>
      <c r="PTK129" s="4"/>
      <c r="PTL129" s="4"/>
      <c r="PTM129" s="4"/>
      <c r="PTN129" s="4"/>
      <c r="PTO129" s="4"/>
      <c r="PTP129" s="4"/>
      <c r="PTQ129" s="4"/>
      <c r="PTR129" s="4"/>
      <c r="PTS129" s="4"/>
      <c r="PTT129" s="4"/>
      <c r="PTU129" s="4"/>
      <c r="PTV129" s="4"/>
      <c r="PTW129" s="4"/>
      <c r="PTX129" s="4"/>
      <c r="PTY129" s="4"/>
      <c r="PTZ129" s="4"/>
      <c r="PUA129" s="4"/>
      <c r="PUB129" s="4"/>
      <c r="PUC129" s="4"/>
      <c r="PUD129" s="4"/>
      <c r="PUE129" s="4"/>
      <c r="PUF129" s="4"/>
      <c r="PUG129" s="4"/>
      <c r="PUH129" s="4"/>
      <c r="PUI129" s="4"/>
      <c r="PUJ129" s="4"/>
      <c r="PUK129" s="4"/>
      <c r="PUL129" s="4"/>
      <c r="PUM129" s="4"/>
      <c r="PUN129" s="4"/>
      <c r="PUO129" s="4"/>
      <c r="PUP129" s="4"/>
      <c r="PUQ129" s="4"/>
      <c r="PUR129" s="4"/>
      <c r="PUS129" s="4"/>
      <c r="PUT129" s="4"/>
      <c r="PUU129" s="4"/>
      <c r="PUV129" s="4"/>
      <c r="PUW129" s="4"/>
      <c r="PUX129" s="4"/>
      <c r="PUY129" s="4"/>
      <c r="PUZ129" s="4"/>
      <c r="PVA129" s="4"/>
      <c r="PVB129" s="4"/>
      <c r="PVC129" s="4"/>
      <c r="PVD129" s="4"/>
      <c r="PVE129" s="4"/>
      <c r="PVF129" s="4"/>
      <c r="PVG129" s="4"/>
      <c r="PVH129" s="4"/>
      <c r="PVI129" s="4"/>
      <c r="PVJ129" s="4"/>
      <c r="PVK129" s="4"/>
      <c r="PVL129" s="4"/>
      <c r="PVM129" s="4"/>
      <c r="PVN129" s="4"/>
      <c r="PVO129" s="4"/>
      <c r="PVP129" s="4"/>
      <c r="PVQ129" s="4"/>
      <c r="PVR129" s="4"/>
      <c r="PVS129" s="4"/>
      <c r="PVT129" s="4"/>
      <c r="PVU129" s="4"/>
      <c r="PVV129" s="4"/>
      <c r="PVW129" s="4"/>
      <c r="PVX129" s="4"/>
      <c r="PVY129" s="4"/>
      <c r="PVZ129" s="4"/>
      <c r="PWA129" s="4"/>
      <c r="PWB129" s="4"/>
      <c r="PWC129" s="4"/>
      <c r="PWD129" s="4"/>
      <c r="PWE129" s="4"/>
      <c r="PWF129" s="4"/>
      <c r="PWG129" s="4"/>
      <c r="PWH129" s="4"/>
      <c r="PWI129" s="4"/>
      <c r="PWJ129" s="4"/>
      <c r="PWK129" s="4"/>
      <c r="PWL129" s="4"/>
      <c r="PWM129" s="4"/>
      <c r="PWN129" s="4"/>
      <c r="PWO129" s="4"/>
      <c r="PWP129" s="4"/>
      <c r="PWQ129" s="4"/>
      <c r="PWR129" s="4"/>
      <c r="PWS129" s="4"/>
      <c r="PWT129" s="4"/>
      <c r="PWU129" s="4"/>
      <c r="PWV129" s="4"/>
      <c r="PWW129" s="4"/>
      <c r="PWX129" s="4"/>
      <c r="PWY129" s="4"/>
      <c r="PWZ129" s="4"/>
      <c r="PXA129" s="4"/>
      <c r="PXB129" s="4"/>
      <c r="PXC129" s="4"/>
      <c r="PXD129" s="4"/>
      <c r="PXE129" s="4"/>
      <c r="PXF129" s="4"/>
      <c r="PXG129" s="4"/>
      <c r="PXH129" s="4"/>
      <c r="PXI129" s="4"/>
      <c r="PXJ129" s="4"/>
      <c r="PXK129" s="4"/>
      <c r="PXL129" s="4"/>
      <c r="PXM129" s="4"/>
      <c r="PXN129" s="4"/>
      <c r="PXO129" s="4"/>
      <c r="PXP129" s="4"/>
      <c r="PXQ129" s="4"/>
      <c r="PXR129" s="4"/>
      <c r="PXS129" s="4"/>
      <c r="PXT129" s="4"/>
      <c r="PXU129" s="4"/>
      <c r="PXV129" s="4"/>
      <c r="PXW129" s="4"/>
      <c r="PXX129" s="4"/>
      <c r="PXY129" s="4"/>
      <c r="PXZ129" s="4"/>
      <c r="PYA129" s="4"/>
      <c r="PYB129" s="4"/>
      <c r="PYC129" s="4"/>
      <c r="PYD129" s="4"/>
      <c r="PYE129" s="4"/>
      <c r="PYF129" s="4"/>
      <c r="PYG129" s="4"/>
      <c r="PYH129" s="4"/>
      <c r="PYI129" s="4"/>
      <c r="PYJ129" s="4"/>
      <c r="PYK129" s="4"/>
      <c r="PYL129" s="4"/>
      <c r="PYM129" s="4"/>
      <c r="PYN129" s="4"/>
      <c r="PYO129" s="4"/>
      <c r="PYP129" s="4"/>
      <c r="PYQ129" s="4"/>
      <c r="PYR129" s="4"/>
      <c r="PYS129" s="4"/>
      <c r="PYT129" s="4"/>
      <c r="PYU129" s="4"/>
      <c r="PYV129" s="4"/>
      <c r="PYW129" s="4"/>
      <c r="PYX129" s="4"/>
      <c r="PYY129" s="4"/>
      <c r="PYZ129" s="4"/>
      <c r="PZA129" s="4"/>
      <c r="PZB129" s="4"/>
      <c r="PZC129" s="4"/>
      <c r="PZD129" s="4"/>
      <c r="PZE129" s="4"/>
      <c r="PZF129" s="4"/>
      <c r="PZG129" s="4"/>
      <c r="PZH129" s="4"/>
      <c r="PZI129" s="4"/>
      <c r="PZJ129" s="4"/>
      <c r="PZK129" s="4"/>
      <c r="PZL129" s="4"/>
      <c r="PZM129" s="4"/>
      <c r="PZN129" s="4"/>
      <c r="PZO129" s="4"/>
      <c r="PZP129" s="4"/>
      <c r="PZQ129" s="4"/>
      <c r="PZR129" s="4"/>
      <c r="PZS129" s="4"/>
      <c r="PZT129" s="4"/>
      <c r="PZU129" s="4"/>
      <c r="PZV129" s="4"/>
      <c r="PZW129" s="4"/>
      <c r="PZX129" s="4"/>
      <c r="PZY129" s="4"/>
      <c r="PZZ129" s="4"/>
      <c r="QAA129" s="4"/>
      <c r="QAB129" s="4"/>
      <c r="QAC129" s="4"/>
      <c r="QAD129" s="4"/>
      <c r="QAE129" s="4"/>
      <c r="QAF129" s="4"/>
      <c r="QAG129" s="4"/>
      <c r="QAH129" s="4"/>
      <c r="QAI129" s="4"/>
      <c r="QAJ129" s="4"/>
      <c r="QAK129" s="4"/>
      <c r="QAL129" s="4"/>
      <c r="QAM129" s="4"/>
      <c r="QAN129" s="4"/>
      <c r="QAO129" s="4"/>
      <c r="QAP129" s="4"/>
      <c r="QAQ129" s="4"/>
      <c r="QAR129" s="4"/>
      <c r="QAS129" s="4"/>
      <c r="QAT129" s="4"/>
      <c r="QAU129" s="4"/>
      <c r="QAV129" s="4"/>
      <c r="QAW129" s="4"/>
      <c r="QAX129" s="4"/>
      <c r="QAY129" s="4"/>
      <c r="QAZ129" s="4"/>
      <c r="QBA129" s="4"/>
      <c r="QBB129" s="4"/>
      <c r="QBC129" s="4"/>
      <c r="QBD129" s="4"/>
      <c r="QBE129" s="4"/>
      <c r="QBF129" s="4"/>
      <c r="QBG129" s="4"/>
      <c r="QBH129" s="4"/>
      <c r="QBI129" s="4"/>
      <c r="QBJ129" s="4"/>
      <c r="QBK129" s="4"/>
      <c r="QBL129" s="4"/>
      <c r="QBM129" s="4"/>
      <c r="QBN129" s="4"/>
      <c r="QBO129" s="4"/>
      <c r="QBP129" s="4"/>
      <c r="QBQ129" s="4"/>
      <c r="QBR129" s="4"/>
      <c r="QBS129" s="4"/>
      <c r="QBT129" s="4"/>
      <c r="QBU129" s="4"/>
      <c r="QBV129" s="4"/>
      <c r="QBW129" s="4"/>
      <c r="QBX129" s="4"/>
      <c r="QBY129" s="4"/>
      <c r="QBZ129" s="4"/>
      <c r="QCA129" s="4"/>
      <c r="QCB129" s="4"/>
      <c r="QCC129" s="4"/>
      <c r="QCD129" s="4"/>
      <c r="QCE129" s="4"/>
      <c r="QCF129" s="4"/>
      <c r="QCG129" s="4"/>
      <c r="QCH129" s="4"/>
      <c r="QCI129" s="4"/>
      <c r="QCJ129" s="4"/>
      <c r="QCK129" s="4"/>
      <c r="QCL129" s="4"/>
      <c r="QCM129" s="4"/>
      <c r="QCN129" s="4"/>
      <c r="QCO129" s="4"/>
      <c r="QCP129" s="4"/>
      <c r="QCQ129" s="4"/>
      <c r="QCR129" s="4"/>
      <c r="QCS129" s="4"/>
      <c r="QCT129" s="4"/>
      <c r="QCU129" s="4"/>
      <c r="QCV129" s="4"/>
      <c r="QCW129" s="4"/>
      <c r="QCX129" s="4"/>
      <c r="QCY129" s="4"/>
      <c r="QCZ129" s="4"/>
      <c r="QDA129" s="4"/>
      <c r="QDB129" s="4"/>
      <c r="QDC129" s="4"/>
      <c r="QDD129" s="4"/>
      <c r="QDE129" s="4"/>
      <c r="QDF129" s="4"/>
      <c r="QDG129" s="4"/>
      <c r="QDH129" s="4"/>
      <c r="QDI129" s="4"/>
      <c r="QDJ129" s="4"/>
      <c r="QDK129" s="4"/>
      <c r="QDL129" s="4"/>
      <c r="QDM129" s="4"/>
      <c r="QDN129" s="4"/>
      <c r="QDO129" s="4"/>
      <c r="QDP129" s="4"/>
      <c r="QDQ129" s="4"/>
      <c r="QDR129" s="4"/>
      <c r="QDS129" s="4"/>
      <c r="QDT129" s="4"/>
      <c r="QDU129" s="4"/>
      <c r="QDV129" s="4"/>
      <c r="QDW129" s="4"/>
      <c r="QDX129" s="4"/>
      <c r="QDY129" s="4"/>
      <c r="QDZ129" s="4"/>
      <c r="QEA129" s="4"/>
      <c r="QEB129" s="4"/>
      <c r="QEC129" s="4"/>
      <c r="QED129" s="4"/>
      <c r="QEE129" s="4"/>
      <c r="QEF129" s="4"/>
      <c r="QEG129" s="4"/>
      <c r="QEH129" s="4"/>
      <c r="QEI129" s="4"/>
      <c r="QEJ129" s="4"/>
      <c r="QEK129" s="4"/>
      <c r="QEL129" s="4"/>
      <c r="QEM129" s="4"/>
      <c r="QEN129" s="4"/>
      <c r="QEO129" s="4"/>
      <c r="QEP129" s="4"/>
      <c r="QEQ129" s="4"/>
      <c r="QER129" s="4"/>
      <c r="QES129" s="4"/>
      <c r="QET129" s="4"/>
      <c r="QEU129" s="4"/>
      <c r="QEV129" s="4"/>
      <c r="QEW129" s="4"/>
      <c r="QEX129" s="4"/>
      <c r="QEY129" s="4"/>
      <c r="QEZ129" s="4"/>
      <c r="QFA129" s="4"/>
      <c r="QFB129" s="4"/>
      <c r="QFC129" s="4"/>
      <c r="QFD129" s="4"/>
      <c r="QFE129" s="4"/>
      <c r="QFF129" s="4"/>
      <c r="QFG129" s="4"/>
      <c r="QFH129" s="4"/>
      <c r="QFI129" s="4"/>
      <c r="QFJ129" s="4"/>
      <c r="QFK129" s="4"/>
      <c r="QFL129" s="4"/>
      <c r="QFM129" s="4"/>
      <c r="QFN129" s="4"/>
      <c r="QFO129" s="4"/>
      <c r="QFP129" s="4"/>
      <c r="QFQ129" s="4"/>
      <c r="QFR129" s="4"/>
      <c r="QFS129" s="4"/>
      <c r="QFT129" s="4"/>
      <c r="QFU129" s="4"/>
      <c r="QFV129" s="4"/>
      <c r="QFW129" s="4"/>
      <c r="QFX129" s="4"/>
      <c r="QFY129" s="4"/>
      <c r="QFZ129" s="4"/>
      <c r="QGA129" s="4"/>
      <c r="QGB129" s="4"/>
      <c r="QGC129" s="4"/>
      <c r="QGD129" s="4"/>
      <c r="QGE129" s="4"/>
      <c r="QGF129" s="4"/>
      <c r="QGG129" s="4"/>
      <c r="QGH129" s="4"/>
      <c r="QGI129" s="4"/>
      <c r="QGJ129" s="4"/>
      <c r="QGK129" s="4"/>
      <c r="QGL129" s="4"/>
      <c r="QGM129" s="4"/>
      <c r="QGN129" s="4"/>
      <c r="QGO129" s="4"/>
      <c r="QGP129" s="4"/>
      <c r="QGQ129" s="4"/>
      <c r="QGR129" s="4"/>
      <c r="QGS129" s="4"/>
      <c r="QGT129" s="4"/>
      <c r="QGU129" s="4"/>
      <c r="QGV129" s="4"/>
      <c r="QGW129" s="4"/>
      <c r="QGX129" s="4"/>
      <c r="QGY129" s="4"/>
      <c r="QGZ129" s="4"/>
      <c r="QHA129" s="4"/>
      <c r="QHB129" s="4"/>
      <c r="QHC129" s="4"/>
      <c r="QHD129" s="4"/>
      <c r="QHE129" s="4"/>
      <c r="QHF129" s="4"/>
      <c r="QHG129" s="4"/>
      <c r="QHH129" s="4"/>
      <c r="QHI129" s="4"/>
      <c r="QHJ129" s="4"/>
      <c r="QHK129" s="4"/>
      <c r="QHL129" s="4"/>
      <c r="QHM129" s="4"/>
      <c r="QHN129" s="4"/>
      <c r="QHO129" s="4"/>
      <c r="QHP129" s="4"/>
      <c r="QHQ129" s="4"/>
      <c r="QHR129" s="4"/>
      <c r="QHS129" s="4"/>
      <c r="QHT129" s="4"/>
      <c r="QHU129" s="4"/>
      <c r="QHV129" s="4"/>
      <c r="QHW129" s="4"/>
      <c r="QHX129" s="4"/>
      <c r="QHY129" s="4"/>
      <c r="QHZ129" s="4"/>
      <c r="QIA129" s="4"/>
      <c r="QIB129" s="4"/>
      <c r="QIC129" s="4"/>
      <c r="QID129" s="4"/>
      <c r="QIE129" s="4"/>
      <c r="QIF129" s="4"/>
      <c r="QIG129" s="4"/>
      <c r="QIH129" s="4"/>
      <c r="QII129" s="4"/>
      <c r="QIJ129" s="4"/>
      <c r="QIK129" s="4"/>
      <c r="QIL129" s="4"/>
      <c r="QIM129" s="4"/>
      <c r="QIN129" s="4"/>
      <c r="QIO129" s="4"/>
      <c r="QIP129" s="4"/>
      <c r="QIQ129" s="4"/>
      <c r="QIR129" s="4"/>
      <c r="QIS129" s="4"/>
      <c r="QIT129" s="4"/>
      <c r="QIU129" s="4"/>
      <c r="QIV129" s="4"/>
      <c r="QIW129" s="4"/>
      <c r="QIX129" s="4"/>
      <c r="QIY129" s="4"/>
      <c r="QIZ129" s="4"/>
      <c r="QJA129" s="4"/>
      <c r="QJB129" s="4"/>
      <c r="QJC129" s="4"/>
      <c r="QJD129" s="4"/>
      <c r="QJE129" s="4"/>
      <c r="QJF129" s="4"/>
      <c r="QJG129" s="4"/>
      <c r="QJH129" s="4"/>
      <c r="QJI129" s="4"/>
      <c r="QJJ129" s="4"/>
      <c r="QJK129" s="4"/>
      <c r="QJL129" s="4"/>
      <c r="QJM129" s="4"/>
      <c r="QJN129" s="4"/>
      <c r="QJO129" s="4"/>
      <c r="QJP129" s="4"/>
      <c r="QJQ129" s="4"/>
      <c r="QJR129" s="4"/>
      <c r="QJS129" s="4"/>
      <c r="QJT129" s="4"/>
      <c r="QJU129" s="4"/>
      <c r="QJV129" s="4"/>
      <c r="QJW129" s="4"/>
      <c r="QJX129" s="4"/>
      <c r="QJY129" s="4"/>
      <c r="QJZ129" s="4"/>
      <c r="QKA129" s="4"/>
      <c r="QKB129" s="4"/>
      <c r="QKC129" s="4"/>
      <c r="QKD129" s="4"/>
      <c r="QKE129" s="4"/>
      <c r="QKF129" s="4"/>
      <c r="QKG129" s="4"/>
      <c r="QKH129" s="4"/>
      <c r="QKI129" s="4"/>
      <c r="QKJ129" s="4"/>
      <c r="QKK129" s="4"/>
      <c r="QKL129" s="4"/>
      <c r="QKM129" s="4"/>
      <c r="QKN129" s="4"/>
      <c r="QKO129" s="4"/>
      <c r="QKP129" s="4"/>
      <c r="QKQ129" s="4"/>
      <c r="QKR129" s="4"/>
      <c r="QKS129" s="4"/>
      <c r="QKT129" s="4"/>
      <c r="QKU129" s="4"/>
      <c r="QKV129" s="4"/>
      <c r="QKW129" s="4"/>
      <c r="QKX129" s="4"/>
      <c r="QKY129" s="4"/>
      <c r="QKZ129" s="4"/>
      <c r="QLA129" s="4"/>
      <c r="QLB129" s="4"/>
      <c r="QLC129" s="4"/>
      <c r="QLD129" s="4"/>
      <c r="QLE129" s="4"/>
      <c r="QLF129" s="4"/>
      <c r="QLG129" s="4"/>
      <c r="QLH129" s="4"/>
      <c r="QLI129" s="4"/>
      <c r="QLJ129" s="4"/>
      <c r="QLK129" s="4"/>
      <c r="QLL129" s="4"/>
      <c r="QLM129" s="4"/>
      <c r="QLN129" s="4"/>
      <c r="QLO129" s="4"/>
      <c r="QLP129" s="4"/>
      <c r="QLQ129" s="4"/>
      <c r="QLR129" s="4"/>
      <c r="QLS129" s="4"/>
      <c r="QLT129" s="4"/>
      <c r="QLU129" s="4"/>
      <c r="QLV129" s="4"/>
      <c r="QLW129" s="4"/>
      <c r="QLX129" s="4"/>
      <c r="QLY129" s="4"/>
      <c r="QLZ129" s="4"/>
      <c r="QMA129" s="4"/>
      <c r="QMB129" s="4"/>
      <c r="QMC129" s="4"/>
      <c r="QMD129" s="4"/>
      <c r="QME129" s="4"/>
      <c r="QMF129" s="4"/>
      <c r="QMG129" s="4"/>
      <c r="QMH129" s="4"/>
      <c r="QMI129" s="4"/>
      <c r="QMJ129" s="4"/>
      <c r="QMK129" s="4"/>
      <c r="QML129" s="4"/>
      <c r="QMM129" s="4"/>
      <c r="QMN129" s="4"/>
      <c r="QMO129" s="4"/>
      <c r="QMP129" s="4"/>
      <c r="QMQ129" s="4"/>
      <c r="QMR129" s="4"/>
      <c r="QMS129" s="4"/>
      <c r="QMT129" s="4"/>
      <c r="QMU129" s="4"/>
      <c r="QMV129" s="4"/>
      <c r="QMW129" s="4"/>
      <c r="QMX129" s="4"/>
      <c r="QMY129" s="4"/>
      <c r="QMZ129" s="4"/>
      <c r="QNA129" s="4"/>
      <c r="QNB129" s="4"/>
      <c r="QNC129" s="4"/>
      <c r="QND129" s="4"/>
      <c r="QNE129" s="4"/>
      <c r="QNF129" s="4"/>
      <c r="QNG129" s="4"/>
      <c r="QNH129" s="4"/>
      <c r="QNI129" s="4"/>
      <c r="QNJ129" s="4"/>
      <c r="QNK129" s="4"/>
      <c r="QNL129" s="4"/>
      <c r="QNM129" s="4"/>
      <c r="QNN129" s="4"/>
      <c r="QNO129" s="4"/>
      <c r="QNP129" s="4"/>
      <c r="QNQ129" s="4"/>
      <c r="QNR129" s="4"/>
      <c r="QNS129" s="4"/>
      <c r="QNT129" s="4"/>
      <c r="QNU129" s="4"/>
      <c r="QNV129" s="4"/>
      <c r="QNW129" s="4"/>
      <c r="QNX129" s="4"/>
      <c r="QNY129" s="4"/>
      <c r="QNZ129" s="4"/>
      <c r="QOA129" s="4"/>
      <c r="QOB129" s="4"/>
      <c r="QOC129" s="4"/>
      <c r="QOD129" s="4"/>
      <c r="QOE129" s="4"/>
      <c r="QOF129" s="4"/>
      <c r="QOG129" s="4"/>
      <c r="QOH129" s="4"/>
      <c r="QOI129" s="4"/>
      <c r="QOJ129" s="4"/>
      <c r="QOK129" s="4"/>
      <c r="QOL129" s="4"/>
      <c r="QOM129" s="4"/>
      <c r="QON129" s="4"/>
      <c r="QOO129" s="4"/>
      <c r="QOP129" s="4"/>
      <c r="QOQ129" s="4"/>
      <c r="QOR129" s="4"/>
      <c r="QOS129" s="4"/>
      <c r="QOT129" s="4"/>
      <c r="QOU129" s="4"/>
      <c r="QOV129" s="4"/>
      <c r="QOW129" s="4"/>
      <c r="QOX129" s="4"/>
      <c r="QOY129" s="4"/>
      <c r="QOZ129" s="4"/>
      <c r="QPA129" s="4"/>
      <c r="QPB129" s="4"/>
      <c r="QPC129" s="4"/>
      <c r="QPD129" s="4"/>
      <c r="QPE129" s="4"/>
      <c r="QPF129" s="4"/>
      <c r="QPG129" s="4"/>
      <c r="QPH129" s="4"/>
      <c r="QPI129" s="4"/>
      <c r="QPJ129" s="4"/>
      <c r="QPK129" s="4"/>
      <c r="QPL129" s="4"/>
      <c r="QPM129" s="4"/>
      <c r="QPN129" s="4"/>
      <c r="QPO129" s="4"/>
      <c r="QPP129" s="4"/>
      <c r="QPQ129" s="4"/>
      <c r="QPR129" s="4"/>
      <c r="QPS129" s="4"/>
      <c r="QPT129" s="4"/>
      <c r="QPU129" s="4"/>
      <c r="QPV129" s="4"/>
      <c r="QPW129" s="4"/>
      <c r="QPX129" s="4"/>
      <c r="QPY129" s="4"/>
      <c r="QPZ129" s="4"/>
      <c r="QQA129" s="4"/>
      <c r="QQB129" s="4"/>
      <c r="QQC129" s="4"/>
      <c r="QQD129" s="4"/>
      <c r="QQE129" s="4"/>
      <c r="QQF129" s="4"/>
      <c r="QQG129" s="4"/>
      <c r="QQH129" s="4"/>
      <c r="QQI129" s="4"/>
      <c r="QQJ129" s="4"/>
      <c r="QQK129" s="4"/>
      <c r="QQL129" s="4"/>
      <c r="QQM129" s="4"/>
      <c r="QQN129" s="4"/>
      <c r="QQO129" s="4"/>
      <c r="QQP129" s="4"/>
      <c r="QQQ129" s="4"/>
      <c r="QQR129" s="4"/>
      <c r="QQS129" s="4"/>
      <c r="QQT129" s="4"/>
      <c r="QQU129" s="4"/>
      <c r="QQV129" s="4"/>
      <c r="QQW129" s="4"/>
      <c r="QQX129" s="4"/>
      <c r="QQY129" s="4"/>
      <c r="QQZ129" s="4"/>
      <c r="QRA129" s="4"/>
      <c r="QRB129" s="4"/>
      <c r="QRC129" s="4"/>
      <c r="QRD129" s="4"/>
      <c r="QRE129" s="4"/>
      <c r="QRF129" s="4"/>
      <c r="QRG129" s="4"/>
      <c r="QRH129" s="4"/>
      <c r="QRI129" s="4"/>
      <c r="QRJ129" s="4"/>
      <c r="QRK129" s="4"/>
      <c r="QRL129" s="4"/>
      <c r="QRM129" s="4"/>
      <c r="QRN129" s="4"/>
      <c r="QRO129" s="4"/>
      <c r="QRP129" s="4"/>
      <c r="QRQ129" s="4"/>
      <c r="QRR129" s="4"/>
      <c r="QRS129" s="4"/>
      <c r="QRT129" s="4"/>
      <c r="QRU129" s="4"/>
      <c r="QRV129" s="4"/>
      <c r="QRW129" s="4"/>
      <c r="QRX129" s="4"/>
      <c r="QRY129" s="4"/>
      <c r="QRZ129" s="4"/>
      <c r="QSA129" s="4"/>
      <c r="QSB129" s="4"/>
      <c r="QSC129" s="4"/>
      <c r="QSD129" s="4"/>
      <c r="QSE129" s="4"/>
      <c r="QSF129" s="4"/>
      <c r="QSG129" s="4"/>
      <c r="QSH129" s="4"/>
      <c r="QSI129" s="4"/>
      <c r="QSJ129" s="4"/>
      <c r="QSK129" s="4"/>
      <c r="QSL129" s="4"/>
      <c r="QSM129" s="4"/>
      <c r="QSN129" s="4"/>
      <c r="QSO129" s="4"/>
      <c r="QSP129" s="4"/>
      <c r="QSQ129" s="4"/>
      <c r="QSR129" s="4"/>
      <c r="QSS129" s="4"/>
      <c r="QST129" s="4"/>
      <c r="QSU129" s="4"/>
      <c r="QSV129" s="4"/>
      <c r="QSW129" s="4"/>
      <c r="QSX129" s="4"/>
      <c r="QSY129" s="4"/>
      <c r="QSZ129" s="4"/>
      <c r="QTA129" s="4"/>
      <c r="QTB129" s="4"/>
      <c r="QTC129" s="4"/>
      <c r="QTD129" s="4"/>
      <c r="QTE129" s="4"/>
      <c r="QTF129" s="4"/>
      <c r="QTG129" s="4"/>
      <c r="QTH129" s="4"/>
      <c r="QTI129" s="4"/>
      <c r="QTJ129" s="4"/>
      <c r="QTK129" s="4"/>
      <c r="QTL129" s="4"/>
      <c r="QTM129" s="4"/>
      <c r="QTN129" s="4"/>
      <c r="QTO129" s="4"/>
      <c r="QTP129" s="4"/>
      <c r="QTQ129" s="4"/>
      <c r="QTR129" s="4"/>
      <c r="QTS129" s="4"/>
      <c r="QTT129" s="4"/>
      <c r="QTU129" s="4"/>
      <c r="QTV129" s="4"/>
      <c r="QTW129" s="4"/>
      <c r="QTX129" s="4"/>
      <c r="QTY129" s="4"/>
      <c r="QTZ129" s="4"/>
      <c r="QUA129" s="4"/>
      <c r="QUB129" s="4"/>
      <c r="QUC129" s="4"/>
      <c r="QUD129" s="4"/>
      <c r="QUE129" s="4"/>
      <c r="QUF129" s="4"/>
      <c r="QUG129" s="4"/>
      <c r="QUH129" s="4"/>
      <c r="QUI129" s="4"/>
      <c r="QUJ129" s="4"/>
      <c r="QUK129" s="4"/>
      <c r="QUL129" s="4"/>
      <c r="QUM129" s="4"/>
      <c r="QUN129" s="4"/>
      <c r="QUO129" s="4"/>
      <c r="QUP129" s="4"/>
      <c r="QUQ129" s="4"/>
      <c r="QUR129" s="4"/>
      <c r="QUS129" s="4"/>
      <c r="QUT129" s="4"/>
      <c r="QUU129" s="4"/>
      <c r="QUV129" s="4"/>
      <c r="QUW129" s="4"/>
      <c r="QUX129" s="4"/>
      <c r="QUY129" s="4"/>
      <c r="QUZ129" s="4"/>
      <c r="QVA129" s="4"/>
      <c r="QVB129" s="4"/>
      <c r="QVC129" s="4"/>
      <c r="QVD129" s="4"/>
      <c r="QVE129" s="4"/>
      <c r="QVF129" s="4"/>
      <c r="QVG129" s="4"/>
      <c r="QVH129" s="4"/>
      <c r="QVI129" s="4"/>
      <c r="QVJ129" s="4"/>
      <c r="QVK129" s="4"/>
      <c r="QVL129" s="4"/>
      <c r="QVM129" s="4"/>
      <c r="QVN129" s="4"/>
      <c r="QVO129" s="4"/>
      <c r="QVP129" s="4"/>
      <c r="QVQ129" s="4"/>
      <c r="QVR129" s="4"/>
      <c r="QVS129" s="4"/>
      <c r="QVT129" s="4"/>
      <c r="QVU129" s="4"/>
      <c r="QVV129" s="4"/>
      <c r="QVW129" s="4"/>
      <c r="QVX129" s="4"/>
      <c r="QVY129" s="4"/>
      <c r="QVZ129" s="4"/>
      <c r="QWA129" s="4"/>
      <c r="QWB129" s="4"/>
      <c r="QWC129" s="4"/>
      <c r="QWD129" s="4"/>
      <c r="QWE129" s="4"/>
      <c r="QWF129" s="4"/>
      <c r="QWG129" s="4"/>
      <c r="QWH129" s="4"/>
      <c r="QWI129" s="4"/>
      <c r="QWJ129" s="4"/>
      <c r="QWK129" s="4"/>
      <c r="QWL129" s="4"/>
      <c r="QWM129" s="4"/>
      <c r="QWN129" s="4"/>
      <c r="QWO129" s="4"/>
      <c r="QWP129" s="4"/>
      <c r="QWQ129" s="4"/>
      <c r="QWR129" s="4"/>
      <c r="QWS129" s="4"/>
      <c r="QWT129" s="4"/>
      <c r="QWU129" s="4"/>
      <c r="QWV129" s="4"/>
      <c r="QWW129" s="4"/>
      <c r="QWX129" s="4"/>
      <c r="QWY129" s="4"/>
      <c r="QWZ129" s="4"/>
      <c r="QXA129" s="4"/>
      <c r="QXB129" s="4"/>
      <c r="QXC129" s="4"/>
      <c r="QXD129" s="4"/>
      <c r="QXE129" s="4"/>
      <c r="QXF129" s="4"/>
      <c r="QXG129" s="4"/>
      <c r="QXH129" s="4"/>
      <c r="QXI129" s="4"/>
      <c r="QXJ129" s="4"/>
      <c r="QXK129" s="4"/>
      <c r="QXL129" s="4"/>
      <c r="QXM129" s="4"/>
      <c r="QXN129" s="4"/>
      <c r="QXO129" s="4"/>
      <c r="QXP129" s="4"/>
      <c r="QXQ129" s="4"/>
      <c r="QXR129" s="4"/>
      <c r="QXS129" s="4"/>
      <c r="QXT129" s="4"/>
      <c r="QXU129" s="4"/>
      <c r="QXV129" s="4"/>
      <c r="QXW129" s="4"/>
      <c r="QXX129" s="4"/>
      <c r="QXY129" s="4"/>
      <c r="QXZ129" s="4"/>
      <c r="QYA129" s="4"/>
      <c r="QYB129" s="4"/>
      <c r="QYC129" s="4"/>
      <c r="QYD129" s="4"/>
      <c r="QYE129" s="4"/>
      <c r="QYF129" s="4"/>
      <c r="QYG129" s="4"/>
      <c r="QYH129" s="4"/>
      <c r="QYI129" s="4"/>
      <c r="QYJ129" s="4"/>
      <c r="QYK129" s="4"/>
      <c r="QYL129" s="4"/>
      <c r="QYM129" s="4"/>
      <c r="QYN129" s="4"/>
      <c r="QYO129" s="4"/>
      <c r="QYP129" s="4"/>
      <c r="QYQ129" s="4"/>
      <c r="QYR129" s="4"/>
      <c r="QYS129" s="4"/>
      <c r="QYT129" s="4"/>
      <c r="QYU129" s="4"/>
      <c r="QYV129" s="4"/>
      <c r="QYW129" s="4"/>
      <c r="QYX129" s="4"/>
      <c r="QYY129" s="4"/>
      <c r="QYZ129" s="4"/>
      <c r="QZA129" s="4"/>
      <c r="QZB129" s="4"/>
      <c r="QZC129" s="4"/>
      <c r="QZD129" s="4"/>
      <c r="QZE129" s="4"/>
      <c r="QZF129" s="4"/>
      <c r="QZG129" s="4"/>
      <c r="QZH129" s="4"/>
      <c r="QZI129" s="4"/>
      <c r="QZJ129" s="4"/>
      <c r="QZK129" s="4"/>
      <c r="QZL129" s="4"/>
      <c r="QZM129" s="4"/>
      <c r="QZN129" s="4"/>
      <c r="QZO129" s="4"/>
      <c r="QZP129" s="4"/>
      <c r="QZQ129" s="4"/>
      <c r="QZR129" s="4"/>
      <c r="QZS129" s="4"/>
      <c r="QZT129" s="4"/>
      <c r="QZU129" s="4"/>
      <c r="QZV129" s="4"/>
      <c r="QZW129" s="4"/>
      <c r="QZX129" s="4"/>
      <c r="QZY129" s="4"/>
      <c r="QZZ129" s="4"/>
      <c r="RAA129" s="4"/>
      <c r="RAB129" s="4"/>
      <c r="RAC129" s="4"/>
      <c r="RAD129" s="4"/>
      <c r="RAE129" s="4"/>
      <c r="RAF129" s="4"/>
      <c r="RAG129" s="4"/>
      <c r="RAH129" s="4"/>
      <c r="RAI129" s="4"/>
      <c r="RAJ129" s="4"/>
      <c r="RAK129" s="4"/>
      <c r="RAL129" s="4"/>
      <c r="RAM129" s="4"/>
      <c r="RAN129" s="4"/>
      <c r="RAO129" s="4"/>
      <c r="RAP129" s="4"/>
      <c r="RAQ129" s="4"/>
      <c r="RAR129" s="4"/>
      <c r="RAS129" s="4"/>
      <c r="RAT129" s="4"/>
      <c r="RAU129" s="4"/>
      <c r="RAV129" s="4"/>
      <c r="RAW129" s="4"/>
      <c r="RAX129" s="4"/>
      <c r="RAY129" s="4"/>
      <c r="RAZ129" s="4"/>
      <c r="RBA129" s="4"/>
      <c r="RBB129" s="4"/>
      <c r="RBC129" s="4"/>
      <c r="RBD129" s="4"/>
      <c r="RBE129" s="4"/>
      <c r="RBF129" s="4"/>
      <c r="RBG129" s="4"/>
      <c r="RBH129" s="4"/>
      <c r="RBI129" s="4"/>
      <c r="RBJ129" s="4"/>
      <c r="RBK129" s="4"/>
      <c r="RBL129" s="4"/>
      <c r="RBM129" s="4"/>
      <c r="RBN129" s="4"/>
      <c r="RBO129" s="4"/>
      <c r="RBP129" s="4"/>
      <c r="RBQ129" s="4"/>
      <c r="RBR129" s="4"/>
      <c r="RBS129" s="4"/>
      <c r="RBT129" s="4"/>
      <c r="RBU129" s="4"/>
      <c r="RBV129" s="4"/>
      <c r="RBW129" s="4"/>
      <c r="RBX129" s="4"/>
      <c r="RBY129" s="4"/>
      <c r="RBZ129" s="4"/>
      <c r="RCA129" s="4"/>
      <c r="RCB129" s="4"/>
      <c r="RCC129" s="4"/>
      <c r="RCD129" s="4"/>
      <c r="RCE129" s="4"/>
      <c r="RCF129" s="4"/>
      <c r="RCG129" s="4"/>
      <c r="RCH129" s="4"/>
      <c r="RCI129" s="4"/>
      <c r="RCJ129" s="4"/>
      <c r="RCK129" s="4"/>
      <c r="RCL129" s="4"/>
      <c r="RCM129" s="4"/>
      <c r="RCN129" s="4"/>
      <c r="RCO129" s="4"/>
      <c r="RCP129" s="4"/>
      <c r="RCQ129" s="4"/>
      <c r="RCR129" s="4"/>
      <c r="RCS129" s="4"/>
      <c r="RCT129" s="4"/>
      <c r="RCU129" s="4"/>
      <c r="RCV129" s="4"/>
      <c r="RCW129" s="4"/>
      <c r="RCX129" s="4"/>
      <c r="RCY129" s="4"/>
      <c r="RCZ129" s="4"/>
      <c r="RDA129" s="4"/>
      <c r="RDB129" s="4"/>
      <c r="RDC129" s="4"/>
      <c r="RDD129" s="4"/>
      <c r="RDE129" s="4"/>
      <c r="RDF129" s="4"/>
      <c r="RDG129" s="4"/>
      <c r="RDH129" s="4"/>
      <c r="RDI129" s="4"/>
      <c r="RDJ129" s="4"/>
      <c r="RDK129" s="4"/>
      <c r="RDL129" s="4"/>
      <c r="RDM129" s="4"/>
      <c r="RDN129" s="4"/>
      <c r="RDO129" s="4"/>
      <c r="RDP129" s="4"/>
      <c r="RDQ129" s="4"/>
      <c r="RDR129" s="4"/>
      <c r="RDS129" s="4"/>
      <c r="RDT129" s="4"/>
      <c r="RDU129" s="4"/>
      <c r="RDV129" s="4"/>
      <c r="RDW129" s="4"/>
      <c r="RDX129" s="4"/>
      <c r="RDY129" s="4"/>
      <c r="RDZ129" s="4"/>
      <c r="REA129" s="4"/>
      <c r="REB129" s="4"/>
      <c r="REC129" s="4"/>
      <c r="RED129" s="4"/>
      <c r="REE129" s="4"/>
      <c r="REF129" s="4"/>
      <c r="REG129" s="4"/>
      <c r="REH129" s="4"/>
      <c r="REI129" s="4"/>
      <c r="REJ129" s="4"/>
      <c r="REK129" s="4"/>
      <c r="REL129" s="4"/>
      <c r="REM129" s="4"/>
      <c r="REN129" s="4"/>
      <c r="REO129" s="4"/>
      <c r="REP129" s="4"/>
      <c r="REQ129" s="4"/>
      <c r="RER129" s="4"/>
      <c r="RES129" s="4"/>
      <c r="RET129" s="4"/>
      <c r="REU129" s="4"/>
      <c r="REV129" s="4"/>
      <c r="REW129" s="4"/>
      <c r="REX129" s="4"/>
      <c r="REY129" s="4"/>
      <c r="REZ129" s="4"/>
      <c r="RFA129" s="4"/>
      <c r="RFB129" s="4"/>
      <c r="RFC129" s="4"/>
      <c r="RFD129" s="4"/>
      <c r="RFE129" s="4"/>
      <c r="RFF129" s="4"/>
      <c r="RFG129" s="4"/>
      <c r="RFH129" s="4"/>
      <c r="RFI129" s="4"/>
      <c r="RFJ129" s="4"/>
      <c r="RFK129" s="4"/>
      <c r="RFL129" s="4"/>
      <c r="RFM129" s="4"/>
      <c r="RFN129" s="4"/>
      <c r="RFO129" s="4"/>
      <c r="RFP129" s="4"/>
      <c r="RFQ129" s="4"/>
      <c r="RFR129" s="4"/>
      <c r="RFS129" s="4"/>
      <c r="RFT129" s="4"/>
      <c r="RFU129" s="4"/>
      <c r="RFV129" s="4"/>
      <c r="RFW129" s="4"/>
      <c r="RFX129" s="4"/>
      <c r="RFY129" s="4"/>
      <c r="RFZ129" s="4"/>
      <c r="RGA129" s="4"/>
      <c r="RGB129" s="4"/>
      <c r="RGC129" s="4"/>
      <c r="RGD129" s="4"/>
      <c r="RGE129" s="4"/>
      <c r="RGF129" s="4"/>
      <c r="RGG129" s="4"/>
      <c r="RGH129" s="4"/>
      <c r="RGI129" s="4"/>
      <c r="RGJ129" s="4"/>
      <c r="RGK129" s="4"/>
      <c r="RGL129" s="4"/>
      <c r="RGM129" s="4"/>
      <c r="RGN129" s="4"/>
      <c r="RGO129" s="4"/>
      <c r="RGP129" s="4"/>
      <c r="RGQ129" s="4"/>
      <c r="RGR129" s="4"/>
      <c r="RGS129" s="4"/>
      <c r="RGT129" s="4"/>
      <c r="RGU129" s="4"/>
      <c r="RGV129" s="4"/>
      <c r="RGW129" s="4"/>
      <c r="RGX129" s="4"/>
      <c r="RGY129" s="4"/>
      <c r="RGZ129" s="4"/>
      <c r="RHA129" s="4"/>
      <c r="RHB129" s="4"/>
      <c r="RHC129" s="4"/>
      <c r="RHD129" s="4"/>
      <c r="RHE129" s="4"/>
      <c r="RHF129" s="4"/>
      <c r="RHG129" s="4"/>
      <c r="RHH129" s="4"/>
      <c r="RHI129" s="4"/>
      <c r="RHJ129" s="4"/>
      <c r="RHK129" s="4"/>
      <c r="RHL129" s="4"/>
      <c r="RHM129" s="4"/>
      <c r="RHN129" s="4"/>
      <c r="RHO129" s="4"/>
      <c r="RHP129" s="4"/>
      <c r="RHQ129" s="4"/>
      <c r="RHR129" s="4"/>
      <c r="RHS129" s="4"/>
      <c r="RHT129" s="4"/>
      <c r="RHU129" s="4"/>
      <c r="RHV129" s="4"/>
      <c r="RHW129" s="4"/>
      <c r="RHX129" s="4"/>
      <c r="RHY129" s="4"/>
      <c r="RHZ129" s="4"/>
      <c r="RIA129" s="4"/>
      <c r="RIB129" s="4"/>
      <c r="RIC129" s="4"/>
      <c r="RID129" s="4"/>
      <c r="RIE129" s="4"/>
      <c r="RIF129" s="4"/>
      <c r="RIG129" s="4"/>
      <c r="RIH129" s="4"/>
      <c r="RII129" s="4"/>
      <c r="RIJ129" s="4"/>
      <c r="RIK129" s="4"/>
      <c r="RIL129" s="4"/>
      <c r="RIM129" s="4"/>
      <c r="RIN129" s="4"/>
      <c r="RIO129" s="4"/>
      <c r="RIP129" s="4"/>
      <c r="RIQ129" s="4"/>
      <c r="RIR129" s="4"/>
      <c r="RIS129" s="4"/>
      <c r="RIT129" s="4"/>
      <c r="RIU129" s="4"/>
      <c r="RIV129" s="4"/>
      <c r="RIW129" s="4"/>
      <c r="RIX129" s="4"/>
      <c r="RIY129" s="4"/>
      <c r="RIZ129" s="4"/>
      <c r="RJA129" s="4"/>
      <c r="RJB129" s="4"/>
      <c r="RJC129" s="4"/>
      <c r="RJD129" s="4"/>
      <c r="RJE129" s="4"/>
      <c r="RJF129" s="4"/>
      <c r="RJG129" s="4"/>
      <c r="RJH129" s="4"/>
      <c r="RJI129" s="4"/>
      <c r="RJJ129" s="4"/>
      <c r="RJK129" s="4"/>
      <c r="RJL129" s="4"/>
      <c r="RJM129" s="4"/>
      <c r="RJN129" s="4"/>
      <c r="RJO129" s="4"/>
      <c r="RJP129" s="4"/>
      <c r="RJQ129" s="4"/>
      <c r="RJR129" s="4"/>
      <c r="RJS129" s="4"/>
      <c r="RJT129" s="4"/>
      <c r="RJU129" s="4"/>
      <c r="RJV129" s="4"/>
      <c r="RJW129" s="4"/>
      <c r="RJX129" s="4"/>
      <c r="RJY129" s="4"/>
      <c r="RJZ129" s="4"/>
      <c r="RKA129" s="4"/>
      <c r="RKB129" s="4"/>
      <c r="RKC129" s="4"/>
      <c r="RKD129" s="4"/>
      <c r="RKE129" s="4"/>
      <c r="RKF129" s="4"/>
      <c r="RKG129" s="4"/>
      <c r="RKH129" s="4"/>
      <c r="RKI129" s="4"/>
      <c r="RKJ129" s="4"/>
      <c r="RKK129" s="4"/>
      <c r="RKL129" s="4"/>
      <c r="RKM129" s="4"/>
      <c r="RKN129" s="4"/>
      <c r="RKO129" s="4"/>
      <c r="RKP129" s="4"/>
      <c r="RKQ129" s="4"/>
      <c r="RKR129" s="4"/>
      <c r="RKS129" s="4"/>
      <c r="RKT129" s="4"/>
      <c r="RKU129" s="4"/>
      <c r="RKV129" s="4"/>
      <c r="RKW129" s="4"/>
      <c r="RKX129" s="4"/>
      <c r="RKY129" s="4"/>
      <c r="RKZ129" s="4"/>
      <c r="RLA129" s="4"/>
      <c r="RLB129" s="4"/>
      <c r="RLC129" s="4"/>
      <c r="RLD129" s="4"/>
      <c r="RLE129" s="4"/>
      <c r="RLF129" s="4"/>
      <c r="RLG129" s="4"/>
      <c r="RLH129" s="4"/>
      <c r="RLI129" s="4"/>
      <c r="RLJ129" s="4"/>
      <c r="RLK129" s="4"/>
      <c r="RLL129" s="4"/>
      <c r="RLM129" s="4"/>
      <c r="RLN129" s="4"/>
      <c r="RLO129" s="4"/>
      <c r="RLP129" s="4"/>
      <c r="RLQ129" s="4"/>
      <c r="RLR129" s="4"/>
      <c r="RLS129" s="4"/>
      <c r="RLT129" s="4"/>
      <c r="RLU129" s="4"/>
      <c r="RLV129" s="4"/>
      <c r="RLW129" s="4"/>
      <c r="RLX129" s="4"/>
      <c r="RLY129" s="4"/>
      <c r="RLZ129" s="4"/>
      <c r="RMA129" s="4"/>
      <c r="RMB129" s="4"/>
      <c r="RMC129" s="4"/>
      <c r="RMD129" s="4"/>
      <c r="RME129" s="4"/>
      <c r="RMF129" s="4"/>
      <c r="RMG129" s="4"/>
      <c r="RMH129" s="4"/>
      <c r="RMI129" s="4"/>
      <c r="RMJ129" s="4"/>
      <c r="RMK129" s="4"/>
      <c r="RML129" s="4"/>
      <c r="RMM129" s="4"/>
      <c r="RMN129" s="4"/>
      <c r="RMO129" s="4"/>
      <c r="RMP129" s="4"/>
      <c r="RMQ129" s="4"/>
      <c r="RMR129" s="4"/>
      <c r="RMS129" s="4"/>
      <c r="RMT129" s="4"/>
      <c r="RMU129" s="4"/>
      <c r="RMV129" s="4"/>
      <c r="RMW129" s="4"/>
      <c r="RMX129" s="4"/>
      <c r="RMY129" s="4"/>
      <c r="RMZ129" s="4"/>
      <c r="RNA129" s="4"/>
      <c r="RNB129" s="4"/>
      <c r="RNC129" s="4"/>
      <c r="RND129" s="4"/>
      <c r="RNE129" s="4"/>
      <c r="RNF129" s="4"/>
      <c r="RNG129" s="4"/>
      <c r="RNH129" s="4"/>
      <c r="RNI129" s="4"/>
      <c r="RNJ129" s="4"/>
      <c r="RNK129" s="4"/>
      <c r="RNL129" s="4"/>
      <c r="RNM129" s="4"/>
      <c r="RNN129" s="4"/>
      <c r="RNO129" s="4"/>
      <c r="RNP129" s="4"/>
      <c r="RNQ129" s="4"/>
      <c r="RNR129" s="4"/>
      <c r="RNS129" s="4"/>
      <c r="RNT129" s="4"/>
      <c r="RNU129" s="4"/>
      <c r="RNV129" s="4"/>
      <c r="RNW129" s="4"/>
      <c r="RNX129" s="4"/>
      <c r="RNY129" s="4"/>
      <c r="RNZ129" s="4"/>
      <c r="ROA129" s="4"/>
      <c r="ROB129" s="4"/>
      <c r="ROC129" s="4"/>
      <c r="ROD129" s="4"/>
      <c r="ROE129" s="4"/>
      <c r="ROF129" s="4"/>
      <c r="ROG129" s="4"/>
      <c r="ROH129" s="4"/>
      <c r="ROI129" s="4"/>
      <c r="ROJ129" s="4"/>
      <c r="ROK129" s="4"/>
      <c r="ROL129" s="4"/>
      <c r="ROM129" s="4"/>
      <c r="RON129" s="4"/>
      <c r="ROO129" s="4"/>
      <c r="ROP129" s="4"/>
      <c r="ROQ129" s="4"/>
      <c r="ROR129" s="4"/>
      <c r="ROS129" s="4"/>
      <c r="ROT129" s="4"/>
      <c r="ROU129" s="4"/>
      <c r="ROV129" s="4"/>
      <c r="ROW129" s="4"/>
      <c r="ROX129" s="4"/>
      <c r="ROY129" s="4"/>
      <c r="ROZ129" s="4"/>
      <c r="RPA129" s="4"/>
      <c r="RPB129" s="4"/>
      <c r="RPC129" s="4"/>
      <c r="RPD129" s="4"/>
      <c r="RPE129" s="4"/>
      <c r="RPF129" s="4"/>
      <c r="RPG129" s="4"/>
      <c r="RPH129" s="4"/>
      <c r="RPI129" s="4"/>
      <c r="RPJ129" s="4"/>
      <c r="RPK129" s="4"/>
      <c r="RPL129" s="4"/>
      <c r="RPM129" s="4"/>
      <c r="RPN129" s="4"/>
      <c r="RPO129" s="4"/>
      <c r="RPP129" s="4"/>
      <c r="RPQ129" s="4"/>
      <c r="RPR129" s="4"/>
      <c r="RPS129" s="4"/>
      <c r="RPT129" s="4"/>
      <c r="RPU129" s="4"/>
      <c r="RPV129" s="4"/>
      <c r="RPW129" s="4"/>
      <c r="RPX129" s="4"/>
      <c r="RPY129" s="4"/>
      <c r="RPZ129" s="4"/>
      <c r="RQA129" s="4"/>
      <c r="RQB129" s="4"/>
      <c r="RQC129" s="4"/>
      <c r="RQD129" s="4"/>
      <c r="RQE129" s="4"/>
      <c r="RQF129" s="4"/>
      <c r="RQG129" s="4"/>
      <c r="RQH129" s="4"/>
      <c r="RQI129" s="4"/>
      <c r="RQJ129" s="4"/>
      <c r="RQK129" s="4"/>
      <c r="RQL129" s="4"/>
      <c r="RQM129" s="4"/>
      <c r="RQN129" s="4"/>
      <c r="RQO129" s="4"/>
      <c r="RQP129" s="4"/>
      <c r="RQQ129" s="4"/>
      <c r="RQR129" s="4"/>
      <c r="RQS129" s="4"/>
      <c r="RQT129" s="4"/>
      <c r="RQU129" s="4"/>
      <c r="RQV129" s="4"/>
      <c r="RQW129" s="4"/>
      <c r="RQX129" s="4"/>
      <c r="RQY129" s="4"/>
      <c r="RQZ129" s="4"/>
      <c r="RRA129" s="4"/>
      <c r="RRB129" s="4"/>
      <c r="RRC129" s="4"/>
      <c r="RRD129" s="4"/>
      <c r="RRE129" s="4"/>
      <c r="RRF129" s="4"/>
      <c r="RRG129" s="4"/>
      <c r="RRH129" s="4"/>
      <c r="RRI129" s="4"/>
      <c r="RRJ129" s="4"/>
      <c r="RRK129" s="4"/>
      <c r="RRL129" s="4"/>
      <c r="RRM129" s="4"/>
      <c r="RRN129" s="4"/>
      <c r="RRO129" s="4"/>
      <c r="RRP129" s="4"/>
      <c r="RRQ129" s="4"/>
      <c r="RRR129" s="4"/>
      <c r="RRS129" s="4"/>
      <c r="RRT129" s="4"/>
      <c r="RRU129" s="4"/>
      <c r="RRV129" s="4"/>
      <c r="RRW129" s="4"/>
      <c r="RRX129" s="4"/>
      <c r="RRY129" s="4"/>
      <c r="RRZ129" s="4"/>
      <c r="RSA129" s="4"/>
      <c r="RSB129" s="4"/>
      <c r="RSC129" s="4"/>
      <c r="RSD129" s="4"/>
      <c r="RSE129" s="4"/>
      <c r="RSF129" s="4"/>
      <c r="RSG129" s="4"/>
      <c r="RSH129" s="4"/>
      <c r="RSI129" s="4"/>
      <c r="RSJ129" s="4"/>
      <c r="RSK129" s="4"/>
      <c r="RSL129" s="4"/>
      <c r="RSM129" s="4"/>
      <c r="RSN129" s="4"/>
      <c r="RSO129" s="4"/>
      <c r="RSP129" s="4"/>
      <c r="RSQ129" s="4"/>
      <c r="RSR129" s="4"/>
      <c r="RSS129" s="4"/>
      <c r="RST129" s="4"/>
      <c r="RSU129" s="4"/>
      <c r="RSV129" s="4"/>
      <c r="RSW129" s="4"/>
      <c r="RSX129" s="4"/>
      <c r="RSY129" s="4"/>
      <c r="RSZ129" s="4"/>
      <c r="RTA129" s="4"/>
      <c r="RTB129" s="4"/>
      <c r="RTC129" s="4"/>
      <c r="RTD129" s="4"/>
      <c r="RTE129" s="4"/>
      <c r="RTF129" s="4"/>
      <c r="RTG129" s="4"/>
      <c r="RTH129" s="4"/>
      <c r="RTI129" s="4"/>
      <c r="RTJ129" s="4"/>
      <c r="RTK129" s="4"/>
      <c r="RTL129" s="4"/>
      <c r="RTM129" s="4"/>
      <c r="RTN129" s="4"/>
      <c r="RTO129" s="4"/>
      <c r="RTP129" s="4"/>
      <c r="RTQ129" s="4"/>
      <c r="RTR129" s="4"/>
      <c r="RTS129" s="4"/>
      <c r="RTT129" s="4"/>
      <c r="RTU129" s="4"/>
      <c r="RTV129" s="4"/>
      <c r="RTW129" s="4"/>
      <c r="RTX129" s="4"/>
      <c r="RTY129" s="4"/>
      <c r="RTZ129" s="4"/>
      <c r="RUA129" s="4"/>
      <c r="RUB129" s="4"/>
      <c r="RUC129" s="4"/>
      <c r="RUD129" s="4"/>
      <c r="RUE129" s="4"/>
      <c r="RUF129" s="4"/>
      <c r="RUG129" s="4"/>
      <c r="RUH129" s="4"/>
      <c r="RUI129" s="4"/>
      <c r="RUJ129" s="4"/>
      <c r="RUK129" s="4"/>
      <c r="RUL129" s="4"/>
      <c r="RUM129" s="4"/>
      <c r="RUN129" s="4"/>
      <c r="RUO129" s="4"/>
      <c r="RUP129" s="4"/>
      <c r="RUQ129" s="4"/>
      <c r="RUR129" s="4"/>
      <c r="RUS129" s="4"/>
      <c r="RUT129" s="4"/>
      <c r="RUU129" s="4"/>
      <c r="RUV129" s="4"/>
      <c r="RUW129" s="4"/>
      <c r="RUX129" s="4"/>
      <c r="RUY129" s="4"/>
      <c r="RUZ129" s="4"/>
      <c r="RVA129" s="4"/>
      <c r="RVB129" s="4"/>
      <c r="RVC129" s="4"/>
      <c r="RVD129" s="4"/>
      <c r="RVE129" s="4"/>
      <c r="RVF129" s="4"/>
      <c r="RVG129" s="4"/>
      <c r="RVH129" s="4"/>
      <c r="RVI129" s="4"/>
      <c r="RVJ129" s="4"/>
      <c r="RVK129" s="4"/>
      <c r="RVL129" s="4"/>
      <c r="RVM129" s="4"/>
      <c r="RVN129" s="4"/>
      <c r="RVO129" s="4"/>
      <c r="RVP129" s="4"/>
      <c r="RVQ129" s="4"/>
      <c r="RVR129" s="4"/>
      <c r="RVS129" s="4"/>
      <c r="RVT129" s="4"/>
      <c r="RVU129" s="4"/>
      <c r="RVV129" s="4"/>
      <c r="RVW129" s="4"/>
      <c r="RVX129" s="4"/>
      <c r="RVY129" s="4"/>
      <c r="RVZ129" s="4"/>
      <c r="RWA129" s="4"/>
      <c r="RWB129" s="4"/>
      <c r="RWC129" s="4"/>
      <c r="RWD129" s="4"/>
      <c r="RWE129" s="4"/>
      <c r="RWF129" s="4"/>
      <c r="RWG129" s="4"/>
      <c r="RWH129" s="4"/>
      <c r="RWI129" s="4"/>
      <c r="RWJ129" s="4"/>
      <c r="RWK129" s="4"/>
      <c r="RWL129" s="4"/>
      <c r="RWM129" s="4"/>
      <c r="RWN129" s="4"/>
      <c r="RWO129" s="4"/>
      <c r="RWP129" s="4"/>
      <c r="RWQ129" s="4"/>
      <c r="RWR129" s="4"/>
      <c r="RWS129" s="4"/>
      <c r="RWT129" s="4"/>
      <c r="RWU129" s="4"/>
      <c r="RWV129" s="4"/>
      <c r="RWW129" s="4"/>
      <c r="RWX129" s="4"/>
      <c r="RWY129" s="4"/>
      <c r="RWZ129" s="4"/>
      <c r="RXA129" s="4"/>
      <c r="RXB129" s="4"/>
      <c r="RXC129" s="4"/>
      <c r="RXD129" s="4"/>
      <c r="RXE129" s="4"/>
      <c r="RXF129" s="4"/>
      <c r="RXG129" s="4"/>
      <c r="RXH129" s="4"/>
      <c r="RXI129" s="4"/>
      <c r="RXJ129" s="4"/>
      <c r="RXK129" s="4"/>
      <c r="RXL129" s="4"/>
      <c r="RXM129" s="4"/>
      <c r="RXN129" s="4"/>
      <c r="RXO129" s="4"/>
      <c r="RXP129" s="4"/>
      <c r="RXQ129" s="4"/>
      <c r="RXR129" s="4"/>
      <c r="RXS129" s="4"/>
      <c r="RXT129" s="4"/>
      <c r="RXU129" s="4"/>
      <c r="RXV129" s="4"/>
      <c r="RXW129" s="4"/>
      <c r="RXX129" s="4"/>
      <c r="RXY129" s="4"/>
      <c r="RXZ129" s="4"/>
      <c r="RYA129" s="4"/>
      <c r="RYB129" s="4"/>
      <c r="RYC129" s="4"/>
      <c r="RYD129" s="4"/>
      <c r="RYE129" s="4"/>
      <c r="RYF129" s="4"/>
      <c r="RYG129" s="4"/>
      <c r="RYH129" s="4"/>
      <c r="RYI129" s="4"/>
      <c r="RYJ129" s="4"/>
      <c r="RYK129" s="4"/>
      <c r="RYL129" s="4"/>
      <c r="RYM129" s="4"/>
      <c r="RYN129" s="4"/>
      <c r="RYO129" s="4"/>
      <c r="RYP129" s="4"/>
      <c r="RYQ129" s="4"/>
      <c r="RYR129" s="4"/>
      <c r="RYS129" s="4"/>
      <c r="RYT129" s="4"/>
      <c r="RYU129" s="4"/>
      <c r="RYV129" s="4"/>
      <c r="RYW129" s="4"/>
      <c r="RYX129" s="4"/>
      <c r="RYY129" s="4"/>
      <c r="RYZ129" s="4"/>
      <c r="RZA129" s="4"/>
      <c r="RZB129" s="4"/>
      <c r="RZC129" s="4"/>
      <c r="RZD129" s="4"/>
      <c r="RZE129" s="4"/>
      <c r="RZF129" s="4"/>
      <c r="RZG129" s="4"/>
      <c r="RZH129" s="4"/>
      <c r="RZI129" s="4"/>
      <c r="RZJ129" s="4"/>
      <c r="RZK129" s="4"/>
      <c r="RZL129" s="4"/>
      <c r="RZM129" s="4"/>
      <c r="RZN129" s="4"/>
      <c r="RZO129" s="4"/>
      <c r="RZP129" s="4"/>
      <c r="RZQ129" s="4"/>
      <c r="RZR129" s="4"/>
      <c r="RZS129" s="4"/>
      <c r="RZT129" s="4"/>
      <c r="RZU129" s="4"/>
      <c r="RZV129" s="4"/>
      <c r="RZW129" s="4"/>
      <c r="RZX129" s="4"/>
      <c r="RZY129" s="4"/>
      <c r="RZZ129" s="4"/>
      <c r="SAA129" s="4"/>
      <c r="SAB129" s="4"/>
      <c r="SAC129" s="4"/>
      <c r="SAD129" s="4"/>
      <c r="SAE129" s="4"/>
      <c r="SAF129" s="4"/>
      <c r="SAG129" s="4"/>
      <c r="SAH129" s="4"/>
      <c r="SAI129" s="4"/>
      <c r="SAJ129" s="4"/>
      <c r="SAK129" s="4"/>
      <c r="SAL129" s="4"/>
      <c r="SAM129" s="4"/>
      <c r="SAN129" s="4"/>
      <c r="SAO129" s="4"/>
      <c r="SAP129" s="4"/>
      <c r="SAQ129" s="4"/>
      <c r="SAR129" s="4"/>
      <c r="SAS129" s="4"/>
      <c r="SAT129" s="4"/>
      <c r="SAU129" s="4"/>
      <c r="SAV129" s="4"/>
      <c r="SAW129" s="4"/>
      <c r="SAX129" s="4"/>
      <c r="SAY129" s="4"/>
      <c r="SAZ129" s="4"/>
      <c r="SBA129" s="4"/>
      <c r="SBB129" s="4"/>
      <c r="SBC129" s="4"/>
      <c r="SBD129" s="4"/>
      <c r="SBE129" s="4"/>
      <c r="SBF129" s="4"/>
      <c r="SBG129" s="4"/>
      <c r="SBH129" s="4"/>
      <c r="SBI129" s="4"/>
      <c r="SBJ129" s="4"/>
      <c r="SBK129" s="4"/>
      <c r="SBL129" s="4"/>
      <c r="SBM129" s="4"/>
      <c r="SBN129" s="4"/>
      <c r="SBO129" s="4"/>
      <c r="SBP129" s="4"/>
      <c r="SBQ129" s="4"/>
      <c r="SBR129" s="4"/>
      <c r="SBS129" s="4"/>
      <c r="SBT129" s="4"/>
      <c r="SBU129" s="4"/>
      <c r="SBV129" s="4"/>
      <c r="SBW129" s="4"/>
      <c r="SBX129" s="4"/>
      <c r="SBY129" s="4"/>
      <c r="SBZ129" s="4"/>
      <c r="SCA129" s="4"/>
      <c r="SCB129" s="4"/>
      <c r="SCC129" s="4"/>
      <c r="SCD129" s="4"/>
      <c r="SCE129" s="4"/>
      <c r="SCF129" s="4"/>
      <c r="SCG129" s="4"/>
      <c r="SCH129" s="4"/>
      <c r="SCI129" s="4"/>
      <c r="SCJ129" s="4"/>
      <c r="SCK129" s="4"/>
      <c r="SCL129" s="4"/>
      <c r="SCM129" s="4"/>
      <c r="SCN129" s="4"/>
      <c r="SCO129" s="4"/>
      <c r="SCP129" s="4"/>
      <c r="SCQ129" s="4"/>
      <c r="SCR129" s="4"/>
      <c r="SCS129" s="4"/>
      <c r="SCT129" s="4"/>
      <c r="SCU129" s="4"/>
      <c r="SCV129" s="4"/>
      <c r="SCW129" s="4"/>
      <c r="SCX129" s="4"/>
      <c r="SCY129" s="4"/>
      <c r="SCZ129" s="4"/>
      <c r="SDA129" s="4"/>
      <c r="SDB129" s="4"/>
      <c r="SDC129" s="4"/>
      <c r="SDD129" s="4"/>
      <c r="SDE129" s="4"/>
      <c r="SDF129" s="4"/>
      <c r="SDG129" s="4"/>
      <c r="SDH129" s="4"/>
      <c r="SDI129" s="4"/>
      <c r="SDJ129" s="4"/>
      <c r="SDK129" s="4"/>
      <c r="SDL129" s="4"/>
      <c r="SDM129" s="4"/>
      <c r="SDN129" s="4"/>
      <c r="SDO129" s="4"/>
      <c r="SDP129" s="4"/>
      <c r="SDQ129" s="4"/>
      <c r="SDR129" s="4"/>
      <c r="SDS129" s="4"/>
      <c r="SDT129" s="4"/>
      <c r="SDU129" s="4"/>
      <c r="SDV129" s="4"/>
      <c r="SDW129" s="4"/>
      <c r="SDX129" s="4"/>
      <c r="SDY129" s="4"/>
      <c r="SDZ129" s="4"/>
      <c r="SEA129" s="4"/>
      <c r="SEB129" s="4"/>
      <c r="SEC129" s="4"/>
      <c r="SED129" s="4"/>
      <c r="SEE129" s="4"/>
      <c r="SEF129" s="4"/>
      <c r="SEG129" s="4"/>
      <c r="SEH129" s="4"/>
      <c r="SEI129" s="4"/>
      <c r="SEJ129" s="4"/>
      <c r="SEK129" s="4"/>
      <c r="SEL129" s="4"/>
      <c r="SEM129" s="4"/>
      <c r="SEN129" s="4"/>
      <c r="SEO129" s="4"/>
      <c r="SEP129" s="4"/>
      <c r="SEQ129" s="4"/>
      <c r="SER129" s="4"/>
      <c r="SES129" s="4"/>
      <c r="SET129" s="4"/>
      <c r="SEU129" s="4"/>
      <c r="SEV129" s="4"/>
      <c r="SEW129" s="4"/>
      <c r="SEX129" s="4"/>
      <c r="SEY129" s="4"/>
      <c r="SEZ129" s="4"/>
      <c r="SFA129" s="4"/>
      <c r="SFB129" s="4"/>
      <c r="SFC129" s="4"/>
      <c r="SFD129" s="4"/>
      <c r="SFE129" s="4"/>
      <c r="SFF129" s="4"/>
      <c r="SFG129" s="4"/>
      <c r="SFH129" s="4"/>
      <c r="SFI129" s="4"/>
      <c r="SFJ129" s="4"/>
      <c r="SFK129" s="4"/>
      <c r="SFL129" s="4"/>
      <c r="SFM129" s="4"/>
      <c r="SFN129" s="4"/>
      <c r="SFO129" s="4"/>
      <c r="SFP129" s="4"/>
      <c r="SFQ129" s="4"/>
      <c r="SFR129" s="4"/>
      <c r="SFS129" s="4"/>
      <c r="SFT129" s="4"/>
      <c r="SFU129" s="4"/>
      <c r="SFV129" s="4"/>
      <c r="SFW129" s="4"/>
      <c r="SFX129" s="4"/>
      <c r="SFY129" s="4"/>
      <c r="SFZ129" s="4"/>
      <c r="SGA129" s="4"/>
      <c r="SGB129" s="4"/>
      <c r="SGC129" s="4"/>
      <c r="SGD129" s="4"/>
      <c r="SGE129" s="4"/>
      <c r="SGF129" s="4"/>
      <c r="SGG129" s="4"/>
      <c r="SGH129" s="4"/>
      <c r="SGI129" s="4"/>
      <c r="SGJ129" s="4"/>
      <c r="SGK129" s="4"/>
      <c r="SGL129" s="4"/>
      <c r="SGM129" s="4"/>
      <c r="SGN129" s="4"/>
      <c r="SGO129" s="4"/>
      <c r="SGP129" s="4"/>
      <c r="SGQ129" s="4"/>
      <c r="SGR129" s="4"/>
      <c r="SGS129" s="4"/>
      <c r="SGT129" s="4"/>
      <c r="SGU129" s="4"/>
      <c r="SGV129" s="4"/>
      <c r="SGW129" s="4"/>
      <c r="SGX129" s="4"/>
      <c r="SGY129" s="4"/>
      <c r="SGZ129" s="4"/>
      <c r="SHA129" s="4"/>
      <c r="SHB129" s="4"/>
      <c r="SHC129" s="4"/>
      <c r="SHD129" s="4"/>
      <c r="SHE129" s="4"/>
      <c r="SHF129" s="4"/>
      <c r="SHG129" s="4"/>
      <c r="SHH129" s="4"/>
      <c r="SHI129" s="4"/>
      <c r="SHJ129" s="4"/>
      <c r="SHK129" s="4"/>
      <c r="SHL129" s="4"/>
      <c r="SHM129" s="4"/>
      <c r="SHN129" s="4"/>
      <c r="SHO129" s="4"/>
      <c r="SHP129" s="4"/>
      <c r="SHQ129" s="4"/>
      <c r="SHR129" s="4"/>
      <c r="SHS129" s="4"/>
      <c r="SHT129" s="4"/>
      <c r="SHU129" s="4"/>
      <c r="SHV129" s="4"/>
      <c r="SHW129" s="4"/>
      <c r="SHX129" s="4"/>
      <c r="SHY129" s="4"/>
      <c r="SHZ129" s="4"/>
      <c r="SIA129" s="4"/>
      <c r="SIB129" s="4"/>
      <c r="SIC129" s="4"/>
      <c r="SID129" s="4"/>
      <c r="SIE129" s="4"/>
      <c r="SIF129" s="4"/>
      <c r="SIG129" s="4"/>
      <c r="SIH129" s="4"/>
      <c r="SII129" s="4"/>
      <c r="SIJ129" s="4"/>
      <c r="SIK129" s="4"/>
      <c r="SIL129" s="4"/>
      <c r="SIM129" s="4"/>
      <c r="SIN129" s="4"/>
      <c r="SIO129" s="4"/>
      <c r="SIP129" s="4"/>
      <c r="SIQ129" s="4"/>
      <c r="SIR129" s="4"/>
      <c r="SIS129" s="4"/>
      <c r="SIT129" s="4"/>
      <c r="SIU129" s="4"/>
      <c r="SIV129" s="4"/>
      <c r="SIW129" s="4"/>
      <c r="SIX129" s="4"/>
      <c r="SIY129" s="4"/>
      <c r="SIZ129" s="4"/>
      <c r="SJA129" s="4"/>
      <c r="SJB129" s="4"/>
      <c r="SJC129" s="4"/>
      <c r="SJD129" s="4"/>
      <c r="SJE129" s="4"/>
      <c r="SJF129" s="4"/>
      <c r="SJG129" s="4"/>
      <c r="SJH129" s="4"/>
      <c r="SJI129" s="4"/>
      <c r="SJJ129" s="4"/>
      <c r="SJK129" s="4"/>
      <c r="SJL129" s="4"/>
      <c r="SJM129" s="4"/>
      <c r="SJN129" s="4"/>
      <c r="SJO129" s="4"/>
      <c r="SJP129" s="4"/>
      <c r="SJQ129" s="4"/>
      <c r="SJR129" s="4"/>
      <c r="SJS129" s="4"/>
      <c r="SJT129" s="4"/>
      <c r="SJU129" s="4"/>
      <c r="SJV129" s="4"/>
      <c r="SJW129" s="4"/>
      <c r="SJX129" s="4"/>
      <c r="SJY129" s="4"/>
      <c r="SJZ129" s="4"/>
      <c r="SKA129" s="4"/>
      <c r="SKB129" s="4"/>
      <c r="SKC129" s="4"/>
      <c r="SKD129" s="4"/>
      <c r="SKE129" s="4"/>
      <c r="SKF129" s="4"/>
      <c r="SKG129" s="4"/>
      <c r="SKH129" s="4"/>
      <c r="SKI129" s="4"/>
      <c r="SKJ129" s="4"/>
      <c r="SKK129" s="4"/>
      <c r="SKL129" s="4"/>
      <c r="SKM129" s="4"/>
      <c r="SKN129" s="4"/>
      <c r="SKO129" s="4"/>
      <c r="SKP129" s="4"/>
      <c r="SKQ129" s="4"/>
      <c r="SKR129" s="4"/>
      <c r="SKS129" s="4"/>
      <c r="SKT129" s="4"/>
      <c r="SKU129" s="4"/>
      <c r="SKV129" s="4"/>
      <c r="SKW129" s="4"/>
      <c r="SKX129" s="4"/>
      <c r="SKY129" s="4"/>
      <c r="SKZ129" s="4"/>
      <c r="SLA129" s="4"/>
      <c r="SLB129" s="4"/>
      <c r="SLC129" s="4"/>
      <c r="SLD129" s="4"/>
      <c r="SLE129" s="4"/>
      <c r="SLF129" s="4"/>
      <c r="SLG129" s="4"/>
      <c r="SLH129" s="4"/>
      <c r="SLI129" s="4"/>
      <c r="SLJ129" s="4"/>
      <c r="SLK129" s="4"/>
      <c r="SLL129" s="4"/>
      <c r="SLM129" s="4"/>
      <c r="SLN129" s="4"/>
      <c r="SLO129" s="4"/>
      <c r="SLP129" s="4"/>
      <c r="SLQ129" s="4"/>
      <c r="SLR129" s="4"/>
      <c r="SLS129" s="4"/>
      <c r="SLT129" s="4"/>
      <c r="SLU129" s="4"/>
      <c r="SLV129" s="4"/>
      <c r="SLW129" s="4"/>
      <c r="SLX129" s="4"/>
      <c r="SLY129" s="4"/>
      <c r="SLZ129" s="4"/>
      <c r="SMA129" s="4"/>
      <c r="SMB129" s="4"/>
      <c r="SMC129" s="4"/>
      <c r="SMD129" s="4"/>
      <c r="SME129" s="4"/>
      <c r="SMF129" s="4"/>
      <c r="SMG129" s="4"/>
      <c r="SMH129" s="4"/>
      <c r="SMI129" s="4"/>
      <c r="SMJ129" s="4"/>
      <c r="SMK129" s="4"/>
      <c r="SML129" s="4"/>
      <c r="SMM129" s="4"/>
      <c r="SMN129" s="4"/>
      <c r="SMO129" s="4"/>
      <c r="SMP129" s="4"/>
      <c r="SMQ129" s="4"/>
      <c r="SMR129" s="4"/>
      <c r="SMS129" s="4"/>
      <c r="SMT129" s="4"/>
      <c r="SMU129" s="4"/>
      <c r="SMV129" s="4"/>
      <c r="SMW129" s="4"/>
      <c r="SMX129" s="4"/>
      <c r="SMY129" s="4"/>
      <c r="SMZ129" s="4"/>
      <c r="SNA129" s="4"/>
      <c r="SNB129" s="4"/>
      <c r="SNC129" s="4"/>
      <c r="SND129" s="4"/>
      <c r="SNE129" s="4"/>
      <c r="SNF129" s="4"/>
      <c r="SNG129" s="4"/>
      <c r="SNH129" s="4"/>
      <c r="SNI129" s="4"/>
      <c r="SNJ129" s="4"/>
      <c r="SNK129" s="4"/>
      <c r="SNL129" s="4"/>
      <c r="SNM129" s="4"/>
      <c r="SNN129" s="4"/>
      <c r="SNO129" s="4"/>
      <c r="SNP129" s="4"/>
      <c r="SNQ129" s="4"/>
      <c r="SNR129" s="4"/>
      <c r="SNS129" s="4"/>
      <c r="SNT129" s="4"/>
      <c r="SNU129" s="4"/>
      <c r="SNV129" s="4"/>
      <c r="SNW129" s="4"/>
      <c r="SNX129" s="4"/>
      <c r="SNY129" s="4"/>
      <c r="SNZ129" s="4"/>
      <c r="SOA129" s="4"/>
      <c r="SOB129" s="4"/>
      <c r="SOC129" s="4"/>
      <c r="SOD129" s="4"/>
      <c r="SOE129" s="4"/>
      <c r="SOF129" s="4"/>
      <c r="SOG129" s="4"/>
      <c r="SOH129" s="4"/>
      <c r="SOI129" s="4"/>
      <c r="SOJ129" s="4"/>
      <c r="SOK129" s="4"/>
      <c r="SOL129" s="4"/>
      <c r="SOM129" s="4"/>
      <c r="SON129" s="4"/>
      <c r="SOO129" s="4"/>
      <c r="SOP129" s="4"/>
      <c r="SOQ129" s="4"/>
      <c r="SOR129" s="4"/>
      <c r="SOS129" s="4"/>
      <c r="SOT129" s="4"/>
      <c r="SOU129" s="4"/>
      <c r="SOV129" s="4"/>
      <c r="SOW129" s="4"/>
      <c r="SOX129" s="4"/>
      <c r="SOY129" s="4"/>
      <c r="SOZ129" s="4"/>
      <c r="SPA129" s="4"/>
      <c r="SPB129" s="4"/>
      <c r="SPC129" s="4"/>
      <c r="SPD129" s="4"/>
      <c r="SPE129" s="4"/>
      <c r="SPF129" s="4"/>
      <c r="SPG129" s="4"/>
      <c r="SPH129" s="4"/>
      <c r="SPI129" s="4"/>
      <c r="SPJ129" s="4"/>
      <c r="SPK129" s="4"/>
      <c r="SPL129" s="4"/>
      <c r="SPM129" s="4"/>
      <c r="SPN129" s="4"/>
      <c r="SPO129" s="4"/>
      <c r="SPP129" s="4"/>
      <c r="SPQ129" s="4"/>
      <c r="SPR129" s="4"/>
      <c r="SPS129" s="4"/>
      <c r="SPT129" s="4"/>
      <c r="SPU129" s="4"/>
      <c r="SPV129" s="4"/>
      <c r="SPW129" s="4"/>
      <c r="SPX129" s="4"/>
      <c r="SPY129" s="4"/>
      <c r="SPZ129" s="4"/>
      <c r="SQA129" s="4"/>
      <c r="SQB129" s="4"/>
      <c r="SQC129" s="4"/>
      <c r="SQD129" s="4"/>
      <c r="SQE129" s="4"/>
      <c r="SQF129" s="4"/>
      <c r="SQG129" s="4"/>
      <c r="SQH129" s="4"/>
      <c r="SQI129" s="4"/>
      <c r="SQJ129" s="4"/>
      <c r="SQK129" s="4"/>
      <c r="SQL129" s="4"/>
      <c r="SQM129" s="4"/>
      <c r="SQN129" s="4"/>
      <c r="SQO129" s="4"/>
      <c r="SQP129" s="4"/>
      <c r="SQQ129" s="4"/>
      <c r="SQR129" s="4"/>
      <c r="SQS129" s="4"/>
      <c r="SQT129" s="4"/>
      <c r="SQU129" s="4"/>
      <c r="SQV129" s="4"/>
      <c r="SQW129" s="4"/>
      <c r="SQX129" s="4"/>
      <c r="SQY129" s="4"/>
      <c r="SQZ129" s="4"/>
      <c r="SRA129" s="4"/>
      <c r="SRB129" s="4"/>
      <c r="SRC129" s="4"/>
      <c r="SRD129" s="4"/>
      <c r="SRE129" s="4"/>
      <c r="SRF129" s="4"/>
      <c r="SRG129" s="4"/>
      <c r="SRH129" s="4"/>
      <c r="SRI129" s="4"/>
      <c r="SRJ129" s="4"/>
      <c r="SRK129" s="4"/>
      <c r="SRL129" s="4"/>
      <c r="SRM129" s="4"/>
      <c r="SRN129" s="4"/>
      <c r="SRO129" s="4"/>
      <c r="SRP129" s="4"/>
      <c r="SRQ129" s="4"/>
      <c r="SRR129" s="4"/>
      <c r="SRS129" s="4"/>
      <c r="SRT129" s="4"/>
      <c r="SRU129" s="4"/>
      <c r="SRV129" s="4"/>
      <c r="SRW129" s="4"/>
      <c r="SRX129" s="4"/>
      <c r="SRY129" s="4"/>
      <c r="SRZ129" s="4"/>
      <c r="SSA129" s="4"/>
      <c r="SSB129" s="4"/>
      <c r="SSC129" s="4"/>
      <c r="SSD129" s="4"/>
      <c r="SSE129" s="4"/>
      <c r="SSF129" s="4"/>
      <c r="SSG129" s="4"/>
      <c r="SSH129" s="4"/>
      <c r="SSI129" s="4"/>
      <c r="SSJ129" s="4"/>
      <c r="SSK129" s="4"/>
      <c r="SSL129" s="4"/>
      <c r="SSM129" s="4"/>
      <c r="SSN129" s="4"/>
      <c r="SSO129" s="4"/>
      <c r="SSP129" s="4"/>
      <c r="SSQ129" s="4"/>
      <c r="SSR129" s="4"/>
      <c r="SSS129" s="4"/>
      <c r="SST129" s="4"/>
      <c r="SSU129" s="4"/>
      <c r="SSV129" s="4"/>
      <c r="SSW129" s="4"/>
      <c r="SSX129" s="4"/>
      <c r="SSY129" s="4"/>
      <c r="SSZ129" s="4"/>
      <c r="STA129" s="4"/>
      <c r="STB129" s="4"/>
      <c r="STC129" s="4"/>
      <c r="STD129" s="4"/>
      <c r="STE129" s="4"/>
      <c r="STF129" s="4"/>
      <c r="STG129" s="4"/>
      <c r="STH129" s="4"/>
      <c r="STI129" s="4"/>
      <c r="STJ129" s="4"/>
      <c r="STK129" s="4"/>
      <c r="STL129" s="4"/>
      <c r="STM129" s="4"/>
      <c r="STN129" s="4"/>
      <c r="STO129" s="4"/>
      <c r="STP129" s="4"/>
      <c r="STQ129" s="4"/>
      <c r="STR129" s="4"/>
      <c r="STS129" s="4"/>
      <c r="STT129" s="4"/>
      <c r="STU129" s="4"/>
      <c r="STV129" s="4"/>
      <c r="STW129" s="4"/>
      <c r="STX129" s="4"/>
      <c r="STY129" s="4"/>
      <c r="STZ129" s="4"/>
      <c r="SUA129" s="4"/>
      <c r="SUB129" s="4"/>
      <c r="SUC129" s="4"/>
      <c r="SUD129" s="4"/>
      <c r="SUE129" s="4"/>
      <c r="SUF129" s="4"/>
      <c r="SUG129" s="4"/>
      <c r="SUH129" s="4"/>
      <c r="SUI129" s="4"/>
      <c r="SUJ129" s="4"/>
      <c r="SUK129" s="4"/>
      <c r="SUL129" s="4"/>
      <c r="SUM129" s="4"/>
      <c r="SUN129" s="4"/>
      <c r="SUO129" s="4"/>
      <c r="SUP129" s="4"/>
      <c r="SUQ129" s="4"/>
      <c r="SUR129" s="4"/>
      <c r="SUS129" s="4"/>
      <c r="SUT129" s="4"/>
      <c r="SUU129" s="4"/>
      <c r="SUV129" s="4"/>
      <c r="SUW129" s="4"/>
      <c r="SUX129" s="4"/>
      <c r="SUY129" s="4"/>
      <c r="SUZ129" s="4"/>
      <c r="SVA129" s="4"/>
      <c r="SVB129" s="4"/>
      <c r="SVC129" s="4"/>
      <c r="SVD129" s="4"/>
      <c r="SVE129" s="4"/>
      <c r="SVF129" s="4"/>
      <c r="SVG129" s="4"/>
      <c r="SVH129" s="4"/>
      <c r="SVI129" s="4"/>
      <c r="SVJ129" s="4"/>
      <c r="SVK129" s="4"/>
      <c r="SVL129" s="4"/>
      <c r="SVM129" s="4"/>
      <c r="SVN129" s="4"/>
      <c r="SVO129" s="4"/>
      <c r="SVP129" s="4"/>
      <c r="SVQ129" s="4"/>
      <c r="SVR129" s="4"/>
      <c r="SVS129" s="4"/>
      <c r="SVT129" s="4"/>
      <c r="SVU129" s="4"/>
      <c r="SVV129" s="4"/>
      <c r="SVW129" s="4"/>
      <c r="SVX129" s="4"/>
      <c r="SVY129" s="4"/>
      <c r="SVZ129" s="4"/>
      <c r="SWA129" s="4"/>
      <c r="SWB129" s="4"/>
      <c r="SWC129" s="4"/>
      <c r="SWD129" s="4"/>
      <c r="SWE129" s="4"/>
      <c r="SWF129" s="4"/>
      <c r="SWG129" s="4"/>
      <c r="SWH129" s="4"/>
      <c r="SWI129" s="4"/>
      <c r="SWJ129" s="4"/>
      <c r="SWK129" s="4"/>
      <c r="SWL129" s="4"/>
      <c r="SWM129" s="4"/>
      <c r="SWN129" s="4"/>
      <c r="SWO129" s="4"/>
      <c r="SWP129" s="4"/>
      <c r="SWQ129" s="4"/>
      <c r="SWR129" s="4"/>
      <c r="SWS129" s="4"/>
      <c r="SWT129" s="4"/>
      <c r="SWU129" s="4"/>
      <c r="SWV129" s="4"/>
      <c r="SWW129" s="4"/>
      <c r="SWX129" s="4"/>
      <c r="SWY129" s="4"/>
      <c r="SWZ129" s="4"/>
      <c r="SXA129" s="4"/>
      <c r="SXB129" s="4"/>
      <c r="SXC129" s="4"/>
      <c r="SXD129" s="4"/>
      <c r="SXE129" s="4"/>
      <c r="SXF129" s="4"/>
      <c r="SXG129" s="4"/>
      <c r="SXH129" s="4"/>
      <c r="SXI129" s="4"/>
      <c r="SXJ129" s="4"/>
      <c r="SXK129" s="4"/>
      <c r="SXL129" s="4"/>
      <c r="SXM129" s="4"/>
      <c r="SXN129" s="4"/>
      <c r="SXO129" s="4"/>
      <c r="SXP129" s="4"/>
      <c r="SXQ129" s="4"/>
      <c r="SXR129" s="4"/>
      <c r="SXS129" s="4"/>
      <c r="SXT129" s="4"/>
      <c r="SXU129" s="4"/>
      <c r="SXV129" s="4"/>
      <c r="SXW129" s="4"/>
      <c r="SXX129" s="4"/>
      <c r="SXY129" s="4"/>
      <c r="SXZ129" s="4"/>
      <c r="SYA129" s="4"/>
      <c r="SYB129" s="4"/>
      <c r="SYC129" s="4"/>
      <c r="SYD129" s="4"/>
      <c r="SYE129" s="4"/>
      <c r="SYF129" s="4"/>
      <c r="SYG129" s="4"/>
      <c r="SYH129" s="4"/>
      <c r="SYI129" s="4"/>
      <c r="SYJ129" s="4"/>
      <c r="SYK129" s="4"/>
      <c r="SYL129" s="4"/>
      <c r="SYM129" s="4"/>
      <c r="SYN129" s="4"/>
      <c r="SYO129" s="4"/>
      <c r="SYP129" s="4"/>
      <c r="SYQ129" s="4"/>
      <c r="SYR129" s="4"/>
      <c r="SYS129" s="4"/>
      <c r="SYT129" s="4"/>
      <c r="SYU129" s="4"/>
      <c r="SYV129" s="4"/>
      <c r="SYW129" s="4"/>
      <c r="SYX129" s="4"/>
      <c r="SYY129" s="4"/>
      <c r="SYZ129" s="4"/>
      <c r="SZA129" s="4"/>
      <c r="SZB129" s="4"/>
      <c r="SZC129" s="4"/>
      <c r="SZD129" s="4"/>
      <c r="SZE129" s="4"/>
      <c r="SZF129" s="4"/>
      <c r="SZG129" s="4"/>
      <c r="SZH129" s="4"/>
      <c r="SZI129" s="4"/>
      <c r="SZJ129" s="4"/>
      <c r="SZK129" s="4"/>
      <c r="SZL129" s="4"/>
      <c r="SZM129" s="4"/>
      <c r="SZN129" s="4"/>
      <c r="SZO129" s="4"/>
      <c r="SZP129" s="4"/>
      <c r="SZQ129" s="4"/>
      <c r="SZR129" s="4"/>
      <c r="SZS129" s="4"/>
      <c r="SZT129" s="4"/>
      <c r="SZU129" s="4"/>
      <c r="SZV129" s="4"/>
      <c r="SZW129" s="4"/>
      <c r="SZX129" s="4"/>
      <c r="SZY129" s="4"/>
      <c r="SZZ129" s="4"/>
      <c r="TAA129" s="4"/>
      <c r="TAB129" s="4"/>
      <c r="TAC129" s="4"/>
      <c r="TAD129" s="4"/>
      <c r="TAE129" s="4"/>
      <c r="TAF129" s="4"/>
      <c r="TAG129" s="4"/>
      <c r="TAH129" s="4"/>
      <c r="TAI129" s="4"/>
      <c r="TAJ129" s="4"/>
      <c r="TAK129" s="4"/>
      <c r="TAL129" s="4"/>
      <c r="TAM129" s="4"/>
      <c r="TAN129" s="4"/>
      <c r="TAO129" s="4"/>
      <c r="TAP129" s="4"/>
      <c r="TAQ129" s="4"/>
      <c r="TAR129" s="4"/>
      <c r="TAS129" s="4"/>
      <c r="TAT129" s="4"/>
      <c r="TAU129" s="4"/>
      <c r="TAV129" s="4"/>
      <c r="TAW129" s="4"/>
      <c r="TAX129" s="4"/>
      <c r="TAY129" s="4"/>
      <c r="TAZ129" s="4"/>
      <c r="TBA129" s="4"/>
      <c r="TBB129" s="4"/>
      <c r="TBC129" s="4"/>
      <c r="TBD129" s="4"/>
      <c r="TBE129" s="4"/>
      <c r="TBF129" s="4"/>
      <c r="TBG129" s="4"/>
      <c r="TBH129" s="4"/>
      <c r="TBI129" s="4"/>
      <c r="TBJ129" s="4"/>
      <c r="TBK129" s="4"/>
      <c r="TBL129" s="4"/>
      <c r="TBM129" s="4"/>
      <c r="TBN129" s="4"/>
      <c r="TBO129" s="4"/>
      <c r="TBP129" s="4"/>
      <c r="TBQ129" s="4"/>
      <c r="TBR129" s="4"/>
      <c r="TBS129" s="4"/>
      <c r="TBT129" s="4"/>
      <c r="TBU129" s="4"/>
      <c r="TBV129" s="4"/>
      <c r="TBW129" s="4"/>
      <c r="TBX129" s="4"/>
      <c r="TBY129" s="4"/>
      <c r="TBZ129" s="4"/>
      <c r="TCA129" s="4"/>
      <c r="TCB129" s="4"/>
      <c r="TCC129" s="4"/>
      <c r="TCD129" s="4"/>
      <c r="TCE129" s="4"/>
      <c r="TCF129" s="4"/>
      <c r="TCG129" s="4"/>
      <c r="TCH129" s="4"/>
      <c r="TCI129" s="4"/>
      <c r="TCJ129" s="4"/>
      <c r="TCK129" s="4"/>
      <c r="TCL129" s="4"/>
      <c r="TCM129" s="4"/>
      <c r="TCN129" s="4"/>
      <c r="TCO129" s="4"/>
      <c r="TCP129" s="4"/>
      <c r="TCQ129" s="4"/>
      <c r="TCR129" s="4"/>
      <c r="TCS129" s="4"/>
      <c r="TCT129" s="4"/>
      <c r="TCU129" s="4"/>
      <c r="TCV129" s="4"/>
      <c r="TCW129" s="4"/>
      <c r="TCX129" s="4"/>
      <c r="TCY129" s="4"/>
      <c r="TCZ129" s="4"/>
      <c r="TDA129" s="4"/>
      <c r="TDB129" s="4"/>
      <c r="TDC129" s="4"/>
      <c r="TDD129" s="4"/>
      <c r="TDE129" s="4"/>
      <c r="TDF129" s="4"/>
      <c r="TDG129" s="4"/>
      <c r="TDH129" s="4"/>
      <c r="TDI129" s="4"/>
      <c r="TDJ129" s="4"/>
      <c r="TDK129" s="4"/>
      <c r="TDL129" s="4"/>
      <c r="TDM129" s="4"/>
      <c r="TDN129" s="4"/>
      <c r="TDO129" s="4"/>
      <c r="TDP129" s="4"/>
      <c r="TDQ129" s="4"/>
      <c r="TDR129" s="4"/>
      <c r="TDS129" s="4"/>
      <c r="TDT129" s="4"/>
      <c r="TDU129" s="4"/>
      <c r="TDV129" s="4"/>
      <c r="TDW129" s="4"/>
      <c r="TDX129" s="4"/>
      <c r="TDY129" s="4"/>
      <c r="TDZ129" s="4"/>
      <c r="TEA129" s="4"/>
      <c r="TEB129" s="4"/>
      <c r="TEC129" s="4"/>
      <c r="TED129" s="4"/>
      <c r="TEE129" s="4"/>
      <c r="TEF129" s="4"/>
      <c r="TEG129" s="4"/>
      <c r="TEH129" s="4"/>
      <c r="TEI129" s="4"/>
      <c r="TEJ129" s="4"/>
      <c r="TEK129" s="4"/>
      <c r="TEL129" s="4"/>
      <c r="TEM129" s="4"/>
      <c r="TEN129" s="4"/>
      <c r="TEO129" s="4"/>
      <c r="TEP129" s="4"/>
      <c r="TEQ129" s="4"/>
      <c r="TER129" s="4"/>
      <c r="TES129" s="4"/>
      <c r="TET129" s="4"/>
      <c r="TEU129" s="4"/>
      <c r="TEV129" s="4"/>
      <c r="TEW129" s="4"/>
      <c r="TEX129" s="4"/>
      <c r="TEY129" s="4"/>
      <c r="TEZ129" s="4"/>
      <c r="TFA129" s="4"/>
      <c r="TFB129" s="4"/>
      <c r="TFC129" s="4"/>
      <c r="TFD129" s="4"/>
      <c r="TFE129" s="4"/>
      <c r="TFF129" s="4"/>
      <c r="TFG129" s="4"/>
      <c r="TFH129" s="4"/>
      <c r="TFI129" s="4"/>
      <c r="TFJ129" s="4"/>
      <c r="TFK129" s="4"/>
      <c r="TFL129" s="4"/>
      <c r="TFM129" s="4"/>
      <c r="TFN129" s="4"/>
      <c r="TFO129" s="4"/>
      <c r="TFP129" s="4"/>
      <c r="TFQ129" s="4"/>
      <c r="TFR129" s="4"/>
      <c r="TFS129" s="4"/>
      <c r="TFT129" s="4"/>
      <c r="TFU129" s="4"/>
      <c r="TFV129" s="4"/>
      <c r="TFW129" s="4"/>
      <c r="TFX129" s="4"/>
      <c r="TFY129" s="4"/>
      <c r="TFZ129" s="4"/>
      <c r="TGA129" s="4"/>
      <c r="TGB129" s="4"/>
      <c r="TGC129" s="4"/>
      <c r="TGD129" s="4"/>
      <c r="TGE129" s="4"/>
      <c r="TGF129" s="4"/>
      <c r="TGG129" s="4"/>
      <c r="TGH129" s="4"/>
      <c r="TGI129" s="4"/>
      <c r="TGJ129" s="4"/>
      <c r="TGK129" s="4"/>
      <c r="TGL129" s="4"/>
      <c r="TGM129" s="4"/>
      <c r="TGN129" s="4"/>
      <c r="TGO129" s="4"/>
      <c r="TGP129" s="4"/>
      <c r="TGQ129" s="4"/>
      <c r="TGR129" s="4"/>
      <c r="TGS129" s="4"/>
      <c r="TGT129" s="4"/>
      <c r="TGU129" s="4"/>
      <c r="TGV129" s="4"/>
      <c r="TGW129" s="4"/>
      <c r="TGX129" s="4"/>
      <c r="TGY129" s="4"/>
      <c r="TGZ129" s="4"/>
      <c r="THA129" s="4"/>
      <c r="THB129" s="4"/>
      <c r="THC129" s="4"/>
      <c r="THD129" s="4"/>
      <c r="THE129" s="4"/>
      <c r="THF129" s="4"/>
      <c r="THG129" s="4"/>
      <c r="THH129" s="4"/>
      <c r="THI129" s="4"/>
      <c r="THJ129" s="4"/>
      <c r="THK129" s="4"/>
      <c r="THL129" s="4"/>
      <c r="THM129" s="4"/>
      <c r="THN129" s="4"/>
      <c r="THO129" s="4"/>
      <c r="THP129" s="4"/>
      <c r="THQ129" s="4"/>
      <c r="THR129" s="4"/>
      <c r="THS129" s="4"/>
      <c r="THT129" s="4"/>
      <c r="THU129" s="4"/>
      <c r="THV129" s="4"/>
      <c r="THW129" s="4"/>
      <c r="THX129" s="4"/>
      <c r="THY129" s="4"/>
      <c r="THZ129" s="4"/>
      <c r="TIA129" s="4"/>
      <c r="TIB129" s="4"/>
      <c r="TIC129" s="4"/>
      <c r="TID129" s="4"/>
      <c r="TIE129" s="4"/>
      <c r="TIF129" s="4"/>
      <c r="TIG129" s="4"/>
      <c r="TIH129" s="4"/>
      <c r="TII129" s="4"/>
      <c r="TIJ129" s="4"/>
      <c r="TIK129" s="4"/>
      <c r="TIL129" s="4"/>
      <c r="TIM129" s="4"/>
      <c r="TIN129" s="4"/>
      <c r="TIO129" s="4"/>
      <c r="TIP129" s="4"/>
      <c r="TIQ129" s="4"/>
      <c r="TIR129" s="4"/>
      <c r="TIS129" s="4"/>
      <c r="TIT129" s="4"/>
      <c r="TIU129" s="4"/>
      <c r="TIV129" s="4"/>
      <c r="TIW129" s="4"/>
      <c r="TIX129" s="4"/>
      <c r="TIY129" s="4"/>
      <c r="TIZ129" s="4"/>
      <c r="TJA129" s="4"/>
      <c r="TJB129" s="4"/>
      <c r="TJC129" s="4"/>
      <c r="TJD129" s="4"/>
      <c r="TJE129" s="4"/>
      <c r="TJF129" s="4"/>
      <c r="TJG129" s="4"/>
      <c r="TJH129" s="4"/>
      <c r="TJI129" s="4"/>
      <c r="TJJ129" s="4"/>
      <c r="TJK129" s="4"/>
      <c r="TJL129" s="4"/>
      <c r="TJM129" s="4"/>
      <c r="TJN129" s="4"/>
      <c r="TJO129" s="4"/>
      <c r="TJP129" s="4"/>
      <c r="TJQ129" s="4"/>
      <c r="TJR129" s="4"/>
      <c r="TJS129" s="4"/>
      <c r="TJT129" s="4"/>
      <c r="TJU129" s="4"/>
      <c r="TJV129" s="4"/>
      <c r="TJW129" s="4"/>
      <c r="TJX129" s="4"/>
      <c r="TJY129" s="4"/>
      <c r="TJZ129" s="4"/>
      <c r="TKA129" s="4"/>
      <c r="TKB129" s="4"/>
      <c r="TKC129" s="4"/>
      <c r="TKD129" s="4"/>
      <c r="TKE129" s="4"/>
      <c r="TKF129" s="4"/>
      <c r="TKG129" s="4"/>
      <c r="TKH129" s="4"/>
      <c r="TKI129" s="4"/>
      <c r="TKJ129" s="4"/>
      <c r="TKK129" s="4"/>
      <c r="TKL129" s="4"/>
      <c r="TKM129" s="4"/>
      <c r="TKN129" s="4"/>
      <c r="TKO129" s="4"/>
      <c r="TKP129" s="4"/>
      <c r="TKQ129" s="4"/>
      <c r="TKR129" s="4"/>
      <c r="TKS129" s="4"/>
      <c r="TKT129" s="4"/>
      <c r="TKU129" s="4"/>
      <c r="TKV129" s="4"/>
      <c r="TKW129" s="4"/>
      <c r="TKX129" s="4"/>
      <c r="TKY129" s="4"/>
      <c r="TKZ129" s="4"/>
      <c r="TLA129" s="4"/>
      <c r="TLB129" s="4"/>
      <c r="TLC129" s="4"/>
      <c r="TLD129" s="4"/>
      <c r="TLE129" s="4"/>
      <c r="TLF129" s="4"/>
      <c r="TLG129" s="4"/>
      <c r="TLH129" s="4"/>
      <c r="TLI129" s="4"/>
      <c r="TLJ129" s="4"/>
      <c r="TLK129" s="4"/>
      <c r="TLL129" s="4"/>
      <c r="TLM129" s="4"/>
      <c r="TLN129" s="4"/>
      <c r="TLO129" s="4"/>
      <c r="TLP129" s="4"/>
      <c r="TLQ129" s="4"/>
      <c r="TLR129" s="4"/>
      <c r="TLS129" s="4"/>
      <c r="TLT129" s="4"/>
      <c r="TLU129" s="4"/>
      <c r="TLV129" s="4"/>
      <c r="TLW129" s="4"/>
      <c r="TLX129" s="4"/>
      <c r="TLY129" s="4"/>
      <c r="TLZ129" s="4"/>
      <c r="TMA129" s="4"/>
      <c r="TMB129" s="4"/>
      <c r="TMC129" s="4"/>
      <c r="TMD129" s="4"/>
      <c r="TME129" s="4"/>
      <c r="TMF129" s="4"/>
      <c r="TMG129" s="4"/>
      <c r="TMH129" s="4"/>
      <c r="TMI129" s="4"/>
      <c r="TMJ129" s="4"/>
      <c r="TMK129" s="4"/>
      <c r="TML129" s="4"/>
      <c r="TMM129" s="4"/>
      <c r="TMN129" s="4"/>
      <c r="TMO129" s="4"/>
      <c r="TMP129" s="4"/>
      <c r="TMQ129" s="4"/>
      <c r="TMR129" s="4"/>
      <c r="TMS129" s="4"/>
      <c r="TMT129" s="4"/>
      <c r="TMU129" s="4"/>
      <c r="TMV129" s="4"/>
      <c r="TMW129" s="4"/>
      <c r="TMX129" s="4"/>
      <c r="TMY129" s="4"/>
      <c r="TMZ129" s="4"/>
      <c r="TNA129" s="4"/>
      <c r="TNB129" s="4"/>
      <c r="TNC129" s="4"/>
      <c r="TND129" s="4"/>
      <c r="TNE129" s="4"/>
      <c r="TNF129" s="4"/>
      <c r="TNG129" s="4"/>
      <c r="TNH129" s="4"/>
      <c r="TNI129" s="4"/>
      <c r="TNJ129" s="4"/>
      <c r="TNK129" s="4"/>
      <c r="TNL129" s="4"/>
      <c r="TNM129" s="4"/>
      <c r="TNN129" s="4"/>
      <c r="TNO129" s="4"/>
      <c r="TNP129" s="4"/>
      <c r="TNQ129" s="4"/>
      <c r="TNR129" s="4"/>
      <c r="TNS129" s="4"/>
      <c r="TNT129" s="4"/>
      <c r="TNU129" s="4"/>
      <c r="TNV129" s="4"/>
      <c r="TNW129" s="4"/>
      <c r="TNX129" s="4"/>
      <c r="TNY129" s="4"/>
      <c r="TNZ129" s="4"/>
      <c r="TOA129" s="4"/>
      <c r="TOB129" s="4"/>
      <c r="TOC129" s="4"/>
      <c r="TOD129" s="4"/>
      <c r="TOE129" s="4"/>
      <c r="TOF129" s="4"/>
      <c r="TOG129" s="4"/>
      <c r="TOH129" s="4"/>
      <c r="TOI129" s="4"/>
      <c r="TOJ129" s="4"/>
      <c r="TOK129" s="4"/>
      <c r="TOL129" s="4"/>
      <c r="TOM129" s="4"/>
      <c r="TON129" s="4"/>
      <c r="TOO129" s="4"/>
      <c r="TOP129" s="4"/>
      <c r="TOQ129" s="4"/>
      <c r="TOR129" s="4"/>
      <c r="TOS129" s="4"/>
      <c r="TOT129" s="4"/>
      <c r="TOU129" s="4"/>
      <c r="TOV129" s="4"/>
      <c r="TOW129" s="4"/>
      <c r="TOX129" s="4"/>
      <c r="TOY129" s="4"/>
      <c r="TOZ129" s="4"/>
      <c r="TPA129" s="4"/>
      <c r="TPB129" s="4"/>
      <c r="TPC129" s="4"/>
      <c r="TPD129" s="4"/>
      <c r="TPE129" s="4"/>
      <c r="TPF129" s="4"/>
      <c r="TPG129" s="4"/>
      <c r="TPH129" s="4"/>
      <c r="TPI129" s="4"/>
      <c r="TPJ129" s="4"/>
      <c r="TPK129" s="4"/>
      <c r="TPL129" s="4"/>
      <c r="TPM129" s="4"/>
      <c r="TPN129" s="4"/>
      <c r="TPO129" s="4"/>
      <c r="TPP129" s="4"/>
      <c r="TPQ129" s="4"/>
      <c r="TPR129" s="4"/>
      <c r="TPS129" s="4"/>
      <c r="TPT129" s="4"/>
      <c r="TPU129" s="4"/>
      <c r="TPV129" s="4"/>
      <c r="TPW129" s="4"/>
      <c r="TPX129" s="4"/>
      <c r="TPY129" s="4"/>
      <c r="TPZ129" s="4"/>
      <c r="TQA129" s="4"/>
      <c r="TQB129" s="4"/>
      <c r="TQC129" s="4"/>
      <c r="TQD129" s="4"/>
      <c r="TQE129" s="4"/>
      <c r="TQF129" s="4"/>
      <c r="TQG129" s="4"/>
      <c r="TQH129" s="4"/>
      <c r="TQI129" s="4"/>
      <c r="TQJ129" s="4"/>
      <c r="TQK129" s="4"/>
      <c r="TQL129" s="4"/>
      <c r="TQM129" s="4"/>
      <c r="TQN129" s="4"/>
      <c r="TQO129" s="4"/>
      <c r="TQP129" s="4"/>
      <c r="TQQ129" s="4"/>
      <c r="TQR129" s="4"/>
      <c r="TQS129" s="4"/>
      <c r="TQT129" s="4"/>
      <c r="TQU129" s="4"/>
      <c r="TQV129" s="4"/>
      <c r="TQW129" s="4"/>
      <c r="TQX129" s="4"/>
      <c r="TQY129" s="4"/>
      <c r="TQZ129" s="4"/>
      <c r="TRA129" s="4"/>
      <c r="TRB129" s="4"/>
      <c r="TRC129" s="4"/>
      <c r="TRD129" s="4"/>
      <c r="TRE129" s="4"/>
      <c r="TRF129" s="4"/>
      <c r="TRG129" s="4"/>
      <c r="TRH129" s="4"/>
      <c r="TRI129" s="4"/>
      <c r="TRJ129" s="4"/>
      <c r="TRK129" s="4"/>
      <c r="TRL129" s="4"/>
      <c r="TRM129" s="4"/>
      <c r="TRN129" s="4"/>
      <c r="TRO129" s="4"/>
      <c r="TRP129" s="4"/>
      <c r="TRQ129" s="4"/>
      <c r="TRR129" s="4"/>
      <c r="TRS129" s="4"/>
      <c r="TRT129" s="4"/>
      <c r="TRU129" s="4"/>
      <c r="TRV129" s="4"/>
      <c r="TRW129" s="4"/>
      <c r="TRX129" s="4"/>
      <c r="TRY129" s="4"/>
      <c r="TRZ129" s="4"/>
      <c r="TSA129" s="4"/>
      <c r="TSB129" s="4"/>
      <c r="TSC129" s="4"/>
      <c r="TSD129" s="4"/>
      <c r="TSE129" s="4"/>
      <c r="TSF129" s="4"/>
      <c r="TSG129" s="4"/>
      <c r="TSH129" s="4"/>
      <c r="TSI129" s="4"/>
      <c r="TSJ129" s="4"/>
      <c r="TSK129" s="4"/>
      <c r="TSL129" s="4"/>
      <c r="TSM129" s="4"/>
      <c r="TSN129" s="4"/>
      <c r="TSO129" s="4"/>
      <c r="TSP129" s="4"/>
      <c r="TSQ129" s="4"/>
      <c r="TSR129" s="4"/>
      <c r="TSS129" s="4"/>
      <c r="TST129" s="4"/>
      <c r="TSU129" s="4"/>
      <c r="TSV129" s="4"/>
      <c r="TSW129" s="4"/>
      <c r="TSX129" s="4"/>
      <c r="TSY129" s="4"/>
      <c r="TSZ129" s="4"/>
      <c r="TTA129" s="4"/>
      <c r="TTB129" s="4"/>
      <c r="TTC129" s="4"/>
      <c r="TTD129" s="4"/>
      <c r="TTE129" s="4"/>
      <c r="TTF129" s="4"/>
      <c r="TTG129" s="4"/>
      <c r="TTH129" s="4"/>
      <c r="TTI129" s="4"/>
      <c r="TTJ129" s="4"/>
      <c r="TTK129" s="4"/>
      <c r="TTL129" s="4"/>
      <c r="TTM129" s="4"/>
      <c r="TTN129" s="4"/>
      <c r="TTO129" s="4"/>
      <c r="TTP129" s="4"/>
      <c r="TTQ129" s="4"/>
      <c r="TTR129" s="4"/>
      <c r="TTS129" s="4"/>
      <c r="TTT129" s="4"/>
      <c r="TTU129" s="4"/>
      <c r="TTV129" s="4"/>
      <c r="TTW129" s="4"/>
      <c r="TTX129" s="4"/>
      <c r="TTY129" s="4"/>
      <c r="TTZ129" s="4"/>
      <c r="TUA129" s="4"/>
      <c r="TUB129" s="4"/>
      <c r="TUC129" s="4"/>
      <c r="TUD129" s="4"/>
      <c r="TUE129" s="4"/>
      <c r="TUF129" s="4"/>
      <c r="TUG129" s="4"/>
      <c r="TUH129" s="4"/>
      <c r="TUI129" s="4"/>
      <c r="TUJ129" s="4"/>
      <c r="TUK129" s="4"/>
      <c r="TUL129" s="4"/>
      <c r="TUM129" s="4"/>
      <c r="TUN129" s="4"/>
      <c r="TUO129" s="4"/>
      <c r="TUP129" s="4"/>
      <c r="TUQ129" s="4"/>
      <c r="TUR129" s="4"/>
      <c r="TUS129" s="4"/>
      <c r="TUT129" s="4"/>
      <c r="TUU129" s="4"/>
      <c r="TUV129" s="4"/>
      <c r="TUW129" s="4"/>
      <c r="TUX129" s="4"/>
      <c r="TUY129" s="4"/>
      <c r="TUZ129" s="4"/>
      <c r="TVA129" s="4"/>
      <c r="TVB129" s="4"/>
      <c r="TVC129" s="4"/>
      <c r="TVD129" s="4"/>
      <c r="TVE129" s="4"/>
      <c r="TVF129" s="4"/>
      <c r="TVG129" s="4"/>
      <c r="TVH129" s="4"/>
      <c r="TVI129" s="4"/>
      <c r="TVJ129" s="4"/>
      <c r="TVK129" s="4"/>
      <c r="TVL129" s="4"/>
      <c r="TVM129" s="4"/>
      <c r="TVN129" s="4"/>
      <c r="TVO129" s="4"/>
      <c r="TVP129" s="4"/>
      <c r="TVQ129" s="4"/>
      <c r="TVR129" s="4"/>
      <c r="TVS129" s="4"/>
      <c r="TVT129" s="4"/>
      <c r="TVU129" s="4"/>
      <c r="TVV129" s="4"/>
      <c r="TVW129" s="4"/>
      <c r="TVX129" s="4"/>
      <c r="TVY129" s="4"/>
      <c r="TVZ129" s="4"/>
      <c r="TWA129" s="4"/>
      <c r="TWB129" s="4"/>
      <c r="TWC129" s="4"/>
      <c r="TWD129" s="4"/>
      <c r="TWE129" s="4"/>
      <c r="TWF129" s="4"/>
      <c r="TWG129" s="4"/>
      <c r="TWH129" s="4"/>
      <c r="TWI129" s="4"/>
      <c r="TWJ129" s="4"/>
      <c r="TWK129" s="4"/>
      <c r="TWL129" s="4"/>
      <c r="TWM129" s="4"/>
      <c r="TWN129" s="4"/>
      <c r="TWO129" s="4"/>
      <c r="TWP129" s="4"/>
      <c r="TWQ129" s="4"/>
      <c r="TWR129" s="4"/>
      <c r="TWS129" s="4"/>
      <c r="TWT129" s="4"/>
      <c r="TWU129" s="4"/>
      <c r="TWV129" s="4"/>
      <c r="TWW129" s="4"/>
      <c r="TWX129" s="4"/>
      <c r="TWY129" s="4"/>
      <c r="TWZ129" s="4"/>
      <c r="TXA129" s="4"/>
      <c r="TXB129" s="4"/>
      <c r="TXC129" s="4"/>
      <c r="TXD129" s="4"/>
      <c r="TXE129" s="4"/>
      <c r="TXF129" s="4"/>
      <c r="TXG129" s="4"/>
      <c r="TXH129" s="4"/>
      <c r="TXI129" s="4"/>
      <c r="TXJ129" s="4"/>
      <c r="TXK129" s="4"/>
      <c r="TXL129" s="4"/>
      <c r="TXM129" s="4"/>
      <c r="TXN129" s="4"/>
      <c r="TXO129" s="4"/>
      <c r="TXP129" s="4"/>
      <c r="TXQ129" s="4"/>
      <c r="TXR129" s="4"/>
      <c r="TXS129" s="4"/>
      <c r="TXT129" s="4"/>
      <c r="TXU129" s="4"/>
      <c r="TXV129" s="4"/>
      <c r="TXW129" s="4"/>
      <c r="TXX129" s="4"/>
      <c r="TXY129" s="4"/>
      <c r="TXZ129" s="4"/>
      <c r="TYA129" s="4"/>
      <c r="TYB129" s="4"/>
      <c r="TYC129" s="4"/>
      <c r="TYD129" s="4"/>
      <c r="TYE129" s="4"/>
      <c r="TYF129" s="4"/>
      <c r="TYG129" s="4"/>
      <c r="TYH129" s="4"/>
      <c r="TYI129" s="4"/>
      <c r="TYJ129" s="4"/>
      <c r="TYK129" s="4"/>
      <c r="TYL129" s="4"/>
      <c r="TYM129" s="4"/>
      <c r="TYN129" s="4"/>
      <c r="TYO129" s="4"/>
      <c r="TYP129" s="4"/>
      <c r="TYQ129" s="4"/>
      <c r="TYR129" s="4"/>
      <c r="TYS129" s="4"/>
      <c r="TYT129" s="4"/>
      <c r="TYU129" s="4"/>
      <c r="TYV129" s="4"/>
      <c r="TYW129" s="4"/>
      <c r="TYX129" s="4"/>
      <c r="TYY129" s="4"/>
      <c r="TYZ129" s="4"/>
      <c r="TZA129" s="4"/>
      <c r="TZB129" s="4"/>
      <c r="TZC129" s="4"/>
      <c r="TZD129" s="4"/>
      <c r="TZE129" s="4"/>
      <c r="TZF129" s="4"/>
      <c r="TZG129" s="4"/>
      <c r="TZH129" s="4"/>
      <c r="TZI129" s="4"/>
      <c r="TZJ129" s="4"/>
      <c r="TZK129" s="4"/>
      <c r="TZL129" s="4"/>
      <c r="TZM129" s="4"/>
      <c r="TZN129" s="4"/>
      <c r="TZO129" s="4"/>
      <c r="TZP129" s="4"/>
      <c r="TZQ129" s="4"/>
      <c r="TZR129" s="4"/>
      <c r="TZS129" s="4"/>
      <c r="TZT129" s="4"/>
      <c r="TZU129" s="4"/>
      <c r="TZV129" s="4"/>
      <c r="TZW129" s="4"/>
      <c r="TZX129" s="4"/>
      <c r="TZY129" s="4"/>
      <c r="TZZ129" s="4"/>
      <c r="UAA129" s="4"/>
      <c r="UAB129" s="4"/>
      <c r="UAC129" s="4"/>
      <c r="UAD129" s="4"/>
      <c r="UAE129" s="4"/>
      <c r="UAF129" s="4"/>
      <c r="UAG129" s="4"/>
      <c r="UAH129" s="4"/>
      <c r="UAI129" s="4"/>
      <c r="UAJ129" s="4"/>
      <c r="UAK129" s="4"/>
      <c r="UAL129" s="4"/>
      <c r="UAM129" s="4"/>
      <c r="UAN129" s="4"/>
      <c r="UAO129" s="4"/>
      <c r="UAP129" s="4"/>
      <c r="UAQ129" s="4"/>
      <c r="UAR129" s="4"/>
      <c r="UAS129" s="4"/>
      <c r="UAT129" s="4"/>
      <c r="UAU129" s="4"/>
      <c r="UAV129" s="4"/>
      <c r="UAW129" s="4"/>
      <c r="UAX129" s="4"/>
      <c r="UAY129" s="4"/>
      <c r="UAZ129" s="4"/>
      <c r="UBA129" s="4"/>
      <c r="UBB129" s="4"/>
      <c r="UBC129" s="4"/>
      <c r="UBD129" s="4"/>
      <c r="UBE129" s="4"/>
      <c r="UBF129" s="4"/>
      <c r="UBG129" s="4"/>
      <c r="UBH129" s="4"/>
      <c r="UBI129" s="4"/>
      <c r="UBJ129" s="4"/>
      <c r="UBK129" s="4"/>
      <c r="UBL129" s="4"/>
      <c r="UBM129" s="4"/>
      <c r="UBN129" s="4"/>
      <c r="UBO129" s="4"/>
      <c r="UBP129" s="4"/>
      <c r="UBQ129" s="4"/>
      <c r="UBR129" s="4"/>
      <c r="UBS129" s="4"/>
      <c r="UBT129" s="4"/>
      <c r="UBU129" s="4"/>
      <c r="UBV129" s="4"/>
      <c r="UBW129" s="4"/>
      <c r="UBX129" s="4"/>
      <c r="UBY129" s="4"/>
      <c r="UBZ129" s="4"/>
      <c r="UCA129" s="4"/>
      <c r="UCB129" s="4"/>
      <c r="UCC129" s="4"/>
      <c r="UCD129" s="4"/>
      <c r="UCE129" s="4"/>
      <c r="UCF129" s="4"/>
      <c r="UCG129" s="4"/>
      <c r="UCH129" s="4"/>
      <c r="UCI129" s="4"/>
      <c r="UCJ129" s="4"/>
      <c r="UCK129" s="4"/>
      <c r="UCL129" s="4"/>
      <c r="UCM129" s="4"/>
      <c r="UCN129" s="4"/>
      <c r="UCO129" s="4"/>
      <c r="UCP129" s="4"/>
      <c r="UCQ129" s="4"/>
      <c r="UCR129" s="4"/>
      <c r="UCS129" s="4"/>
      <c r="UCT129" s="4"/>
      <c r="UCU129" s="4"/>
      <c r="UCV129" s="4"/>
      <c r="UCW129" s="4"/>
      <c r="UCX129" s="4"/>
      <c r="UCY129" s="4"/>
      <c r="UCZ129" s="4"/>
      <c r="UDA129" s="4"/>
      <c r="UDB129" s="4"/>
      <c r="UDC129" s="4"/>
      <c r="UDD129" s="4"/>
      <c r="UDE129" s="4"/>
      <c r="UDF129" s="4"/>
      <c r="UDG129" s="4"/>
      <c r="UDH129" s="4"/>
      <c r="UDI129" s="4"/>
      <c r="UDJ129" s="4"/>
      <c r="UDK129" s="4"/>
      <c r="UDL129" s="4"/>
      <c r="UDM129" s="4"/>
      <c r="UDN129" s="4"/>
      <c r="UDO129" s="4"/>
      <c r="UDP129" s="4"/>
      <c r="UDQ129" s="4"/>
      <c r="UDR129" s="4"/>
      <c r="UDS129" s="4"/>
      <c r="UDT129" s="4"/>
      <c r="UDU129" s="4"/>
      <c r="UDV129" s="4"/>
      <c r="UDW129" s="4"/>
      <c r="UDX129" s="4"/>
      <c r="UDY129" s="4"/>
      <c r="UDZ129" s="4"/>
      <c r="UEA129" s="4"/>
      <c r="UEB129" s="4"/>
      <c r="UEC129" s="4"/>
      <c r="UED129" s="4"/>
      <c r="UEE129" s="4"/>
      <c r="UEF129" s="4"/>
      <c r="UEG129" s="4"/>
      <c r="UEH129" s="4"/>
      <c r="UEI129" s="4"/>
      <c r="UEJ129" s="4"/>
      <c r="UEK129" s="4"/>
      <c r="UEL129" s="4"/>
      <c r="UEM129" s="4"/>
      <c r="UEN129" s="4"/>
      <c r="UEO129" s="4"/>
      <c r="UEP129" s="4"/>
      <c r="UEQ129" s="4"/>
      <c r="UER129" s="4"/>
      <c r="UES129" s="4"/>
      <c r="UET129" s="4"/>
      <c r="UEU129" s="4"/>
      <c r="UEV129" s="4"/>
      <c r="UEW129" s="4"/>
      <c r="UEX129" s="4"/>
      <c r="UEY129" s="4"/>
      <c r="UEZ129" s="4"/>
      <c r="UFA129" s="4"/>
      <c r="UFB129" s="4"/>
      <c r="UFC129" s="4"/>
      <c r="UFD129" s="4"/>
      <c r="UFE129" s="4"/>
      <c r="UFF129" s="4"/>
      <c r="UFG129" s="4"/>
      <c r="UFH129" s="4"/>
      <c r="UFI129" s="4"/>
      <c r="UFJ129" s="4"/>
      <c r="UFK129" s="4"/>
      <c r="UFL129" s="4"/>
      <c r="UFM129" s="4"/>
      <c r="UFN129" s="4"/>
      <c r="UFO129" s="4"/>
      <c r="UFP129" s="4"/>
      <c r="UFQ129" s="4"/>
      <c r="UFR129" s="4"/>
      <c r="UFS129" s="4"/>
      <c r="UFT129" s="4"/>
      <c r="UFU129" s="4"/>
      <c r="UFV129" s="4"/>
      <c r="UFW129" s="4"/>
      <c r="UFX129" s="4"/>
      <c r="UFY129" s="4"/>
      <c r="UFZ129" s="4"/>
      <c r="UGA129" s="4"/>
      <c r="UGB129" s="4"/>
      <c r="UGC129" s="4"/>
      <c r="UGD129" s="4"/>
      <c r="UGE129" s="4"/>
      <c r="UGF129" s="4"/>
      <c r="UGG129" s="4"/>
      <c r="UGH129" s="4"/>
      <c r="UGI129" s="4"/>
      <c r="UGJ129" s="4"/>
      <c r="UGK129" s="4"/>
      <c r="UGL129" s="4"/>
      <c r="UGM129" s="4"/>
      <c r="UGN129" s="4"/>
      <c r="UGO129" s="4"/>
      <c r="UGP129" s="4"/>
      <c r="UGQ129" s="4"/>
      <c r="UGR129" s="4"/>
      <c r="UGS129" s="4"/>
      <c r="UGT129" s="4"/>
      <c r="UGU129" s="4"/>
      <c r="UGV129" s="4"/>
      <c r="UGW129" s="4"/>
      <c r="UGX129" s="4"/>
      <c r="UGY129" s="4"/>
      <c r="UGZ129" s="4"/>
      <c r="UHA129" s="4"/>
      <c r="UHB129" s="4"/>
      <c r="UHC129" s="4"/>
      <c r="UHD129" s="4"/>
      <c r="UHE129" s="4"/>
      <c r="UHF129" s="4"/>
      <c r="UHG129" s="4"/>
      <c r="UHH129" s="4"/>
      <c r="UHI129" s="4"/>
      <c r="UHJ129" s="4"/>
      <c r="UHK129" s="4"/>
      <c r="UHL129" s="4"/>
      <c r="UHM129" s="4"/>
      <c r="UHN129" s="4"/>
      <c r="UHO129" s="4"/>
      <c r="UHP129" s="4"/>
      <c r="UHQ129" s="4"/>
      <c r="UHR129" s="4"/>
      <c r="UHS129" s="4"/>
      <c r="UHT129" s="4"/>
      <c r="UHU129" s="4"/>
      <c r="UHV129" s="4"/>
      <c r="UHW129" s="4"/>
      <c r="UHX129" s="4"/>
      <c r="UHY129" s="4"/>
      <c r="UHZ129" s="4"/>
      <c r="UIA129" s="4"/>
      <c r="UIB129" s="4"/>
      <c r="UIC129" s="4"/>
      <c r="UID129" s="4"/>
      <c r="UIE129" s="4"/>
      <c r="UIF129" s="4"/>
      <c r="UIG129" s="4"/>
      <c r="UIH129" s="4"/>
      <c r="UII129" s="4"/>
      <c r="UIJ129" s="4"/>
      <c r="UIK129" s="4"/>
      <c r="UIL129" s="4"/>
      <c r="UIM129" s="4"/>
      <c r="UIN129" s="4"/>
      <c r="UIO129" s="4"/>
      <c r="UIP129" s="4"/>
      <c r="UIQ129" s="4"/>
      <c r="UIR129" s="4"/>
      <c r="UIS129" s="4"/>
      <c r="UIT129" s="4"/>
      <c r="UIU129" s="4"/>
      <c r="UIV129" s="4"/>
      <c r="UIW129" s="4"/>
      <c r="UIX129" s="4"/>
      <c r="UIY129" s="4"/>
      <c r="UIZ129" s="4"/>
      <c r="UJA129" s="4"/>
      <c r="UJB129" s="4"/>
      <c r="UJC129" s="4"/>
      <c r="UJD129" s="4"/>
      <c r="UJE129" s="4"/>
      <c r="UJF129" s="4"/>
      <c r="UJG129" s="4"/>
      <c r="UJH129" s="4"/>
      <c r="UJI129" s="4"/>
      <c r="UJJ129" s="4"/>
      <c r="UJK129" s="4"/>
      <c r="UJL129" s="4"/>
      <c r="UJM129" s="4"/>
      <c r="UJN129" s="4"/>
      <c r="UJO129" s="4"/>
      <c r="UJP129" s="4"/>
      <c r="UJQ129" s="4"/>
      <c r="UJR129" s="4"/>
      <c r="UJS129" s="4"/>
      <c r="UJT129" s="4"/>
      <c r="UJU129" s="4"/>
      <c r="UJV129" s="4"/>
      <c r="UJW129" s="4"/>
      <c r="UJX129" s="4"/>
      <c r="UJY129" s="4"/>
      <c r="UJZ129" s="4"/>
      <c r="UKA129" s="4"/>
      <c r="UKB129" s="4"/>
      <c r="UKC129" s="4"/>
      <c r="UKD129" s="4"/>
      <c r="UKE129" s="4"/>
      <c r="UKF129" s="4"/>
      <c r="UKG129" s="4"/>
      <c r="UKH129" s="4"/>
      <c r="UKI129" s="4"/>
      <c r="UKJ129" s="4"/>
      <c r="UKK129" s="4"/>
      <c r="UKL129" s="4"/>
      <c r="UKM129" s="4"/>
      <c r="UKN129" s="4"/>
      <c r="UKO129" s="4"/>
      <c r="UKP129" s="4"/>
      <c r="UKQ129" s="4"/>
      <c r="UKR129" s="4"/>
      <c r="UKS129" s="4"/>
      <c r="UKT129" s="4"/>
      <c r="UKU129" s="4"/>
      <c r="UKV129" s="4"/>
      <c r="UKW129" s="4"/>
      <c r="UKX129" s="4"/>
      <c r="UKY129" s="4"/>
      <c r="UKZ129" s="4"/>
      <c r="ULA129" s="4"/>
      <c r="ULB129" s="4"/>
      <c r="ULC129" s="4"/>
      <c r="ULD129" s="4"/>
      <c r="ULE129" s="4"/>
      <c r="ULF129" s="4"/>
      <c r="ULG129" s="4"/>
      <c r="ULH129" s="4"/>
      <c r="ULI129" s="4"/>
      <c r="ULJ129" s="4"/>
      <c r="ULK129" s="4"/>
      <c r="ULL129" s="4"/>
      <c r="ULM129" s="4"/>
      <c r="ULN129" s="4"/>
      <c r="ULO129" s="4"/>
      <c r="ULP129" s="4"/>
      <c r="ULQ129" s="4"/>
      <c r="ULR129" s="4"/>
      <c r="ULS129" s="4"/>
      <c r="ULT129" s="4"/>
      <c r="ULU129" s="4"/>
      <c r="ULV129" s="4"/>
      <c r="ULW129" s="4"/>
      <c r="ULX129" s="4"/>
      <c r="ULY129" s="4"/>
      <c r="ULZ129" s="4"/>
      <c r="UMA129" s="4"/>
      <c r="UMB129" s="4"/>
      <c r="UMC129" s="4"/>
      <c r="UMD129" s="4"/>
      <c r="UME129" s="4"/>
      <c r="UMF129" s="4"/>
      <c r="UMG129" s="4"/>
      <c r="UMH129" s="4"/>
      <c r="UMI129" s="4"/>
      <c r="UMJ129" s="4"/>
      <c r="UMK129" s="4"/>
      <c r="UML129" s="4"/>
      <c r="UMM129" s="4"/>
      <c r="UMN129" s="4"/>
      <c r="UMO129" s="4"/>
      <c r="UMP129" s="4"/>
      <c r="UMQ129" s="4"/>
      <c r="UMR129" s="4"/>
      <c r="UMS129" s="4"/>
      <c r="UMT129" s="4"/>
      <c r="UMU129" s="4"/>
      <c r="UMV129" s="4"/>
      <c r="UMW129" s="4"/>
      <c r="UMX129" s="4"/>
      <c r="UMY129" s="4"/>
      <c r="UMZ129" s="4"/>
      <c r="UNA129" s="4"/>
      <c r="UNB129" s="4"/>
      <c r="UNC129" s="4"/>
      <c r="UND129" s="4"/>
      <c r="UNE129" s="4"/>
      <c r="UNF129" s="4"/>
      <c r="UNG129" s="4"/>
      <c r="UNH129" s="4"/>
      <c r="UNI129" s="4"/>
      <c r="UNJ129" s="4"/>
      <c r="UNK129" s="4"/>
      <c r="UNL129" s="4"/>
      <c r="UNM129" s="4"/>
      <c r="UNN129" s="4"/>
      <c r="UNO129" s="4"/>
      <c r="UNP129" s="4"/>
      <c r="UNQ129" s="4"/>
      <c r="UNR129" s="4"/>
      <c r="UNS129" s="4"/>
      <c r="UNT129" s="4"/>
      <c r="UNU129" s="4"/>
      <c r="UNV129" s="4"/>
      <c r="UNW129" s="4"/>
      <c r="UNX129" s="4"/>
      <c r="UNY129" s="4"/>
      <c r="UNZ129" s="4"/>
      <c r="UOA129" s="4"/>
      <c r="UOB129" s="4"/>
      <c r="UOC129" s="4"/>
      <c r="UOD129" s="4"/>
      <c r="UOE129" s="4"/>
      <c r="UOF129" s="4"/>
      <c r="UOG129" s="4"/>
      <c r="UOH129" s="4"/>
      <c r="UOI129" s="4"/>
      <c r="UOJ129" s="4"/>
      <c r="UOK129" s="4"/>
      <c r="UOL129" s="4"/>
      <c r="UOM129" s="4"/>
      <c r="UON129" s="4"/>
      <c r="UOO129" s="4"/>
      <c r="UOP129" s="4"/>
      <c r="UOQ129" s="4"/>
      <c r="UOR129" s="4"/>
      <c r="UOS129" s="4"/>
      <c r="UOT129" s="4"/>
      <c r="UOU129" s="4"/>
      <c r="UOV129" s="4"/>
      <c r="UOW129" s="4"/>
      <c r="UOX129" s="4"/>
      <c r="UOY129" s="4"/>
      <c r="UOZ129" s="4"/>
      <c r="UPA129" s="4"/>
      <c r="UPB129" s="4"/>
      <c r="UPC129" s="4"/>
      <c r="UPD129" s="4"/>
      <c r="UPE129" s="4"/>
      <c r="UPF129" s="4"/>
      <c r="UPG129" s="4"/>
      <c r="UPH129" s="4"/>
      <c r="UPI129" s="4"/>
      <c r="UPJ129" s="4"/>
      <c r="UPK129" s="4"/>
      <c r="UPL129" s="4"/>
      <c r="UPM129" s="4"/>
      <c r="UPN129" s="4"/>
      <c r="UPO129" s="4"/>
      <c r="UPP129" s="4"/>
      <c r="UPQ129" s="4"/>
      <c r="UPR129" s="4"/>
      <c r="UPS129" s="4"/>
      <c r="UPT129" s="4"/>
      <c r="UPU129" s="4"/>
      <c r="UPV129" s="4"/>
      <c r="UPW129" s="4"/>
      <c r="UPX129" s="4"/>
      <c r="UPY129" s="4"/>
      <c r="UPZ129" s="4"/>
      <c r="UQA129" s="4"/>
      <c r="UQB129" s="4"/>
      <c r="UQC129" s="4"/>
      <c r="UQD129" s="4"/>
      <c r="UQE129" s="4"/>
      <c r="UQF129" s="4"/>
      <c r="UQG129" s="4"/>
      <c r="UQH129" s="4"/>
      <c r="UQI129" s="4"/>
      <c r="UQJ129" s="4"/>
      <c r="UQK129" s="4"/>
      <c r="UQL129" s="4"/>
      <c r="UQM129" s="4"/>
      <c r="UQN129" s="4"/>
      <c r="UQO129" s="4"/>
      <c r="UQP129" s="4"/>
      <c r="UQQ129" s="4"/>
      <c r="UQR129" s="4"/>
      <c r="UQS129" s="4"/>
      <c r="UQT129" s="4"/>
      <c r="UQU129" s="4"/>
      <c r="UQV129" s="4"/>
      <c r="UQW129" s="4"/>
      <c r="UQX129" s="4"/>
      <c r="UQY129" s="4"/>
      <c r="UQZ129" s="4"/>
      <c r="URA129" s="4"/>
      <c r="URB129" s="4"/>
      <c r="URC129" s="4"/>
      <c r="URD129" s="4"/>
      <c r="URE129" s="4"/>
      <c r="URF129" s="4"/>
      <c r="URG129" s="4"/>
      <c r="URH129" s="4"/>
      <c r="URI129" s="4"/>
      <c r="URJ129" s="4"/>
      <c r="URK129" s="4"/>
      <c r="URL129" s="4"/>
      <c r="URM129" s="4"/>
      <c r="URN129" s="4"/>
      <c r="URO129" s="4"/>
      <c r="URP129" s="4"/>
      <c r="URQ129" s="4"/>
      <c r="URR129" s="4"/>
      <c r="URS129" s="4"/>
      <c r="URT129" s="4"/>
      <c r="URU129" s="4"/>
      <c r="URV129" s="4"/>
      <c r="URW129" s="4"/>
      <c r="URX129" s="4"/>
      <c r="URY129" s="4"/>
      <c r="URZ129" s="4"/>
      <c r="USA129" s="4"/>
      <c r="USB129" s="4"/>
      <c r="USC129" s="4"/>
      <c r="USD129" s="4"/>
      <c r="USE129" s="4"/>
      <c r="USF129" s="4"/>
      <c r="USG129" s="4"/>
      <c r="USH129" s="4"/>
      <c r="USI129" s="4"/>
      <c r="USJ129" s="4"/>
      <c r="USK129" s="4"/>
      <c r="USL129" s="4"/>
      <c r="USM129" s="4"/>
      <c r="USN129" s="4"/>
      <c r="USO129" s="4"/>
      <c r="USP129" s="4"/>
      <c r="USQ129" s="4"/>
      <c r="USR129" s="4"/>
      <c r="USS129" s="4"/>
      <c r="UST129" s="4"/>
      <c r="USU129" s="4"/>
      <c r="USV129" s="4"/>
      <c r="USW129" s="4"/>
      <c r="USX129" s="4"/>
      <c r="USY129" s="4"/>
      <c r="USZ129" s="4"/>
      <c r="UTA129" s="4"/>
      <c r="UTB129" s="4"/>
      <c r="UTC129" s="4"/>
      <c r="UTD129" s="4"/>
      <c r="UTE129" s="4"/>
      <c r="UTF129" s="4"/>
      <c r="UTG129" s="4"/>
      <c r="UTH129" s="4"/>
      <c r="UTI129" s="4"/>
      <c r="UTJ129" s="4"/>
      <c r="UTK129" s="4"/>
      <c r="UTL129" s="4"/>
      <c r="UTM129" s="4"/>
      <c r="UTN129" s="4"/>
      <c r="UTO129" s="4"/>
      <c r="UTP129" s="4"/>
      <c r="UTQ129" s="4"/>
      <c r="UTR129" s="4"/>
      <c r="UTS129" s="4"/>
      <c r="UTT129" s="4"/>
      <c r="UTU129" s="4"/>
      <c r="UTV129" s="4"/>
      <c r="UTW129" s="4"/>
      <c r="UTX129" s="4"/>
      <c r="UTY129" s="4"/>
      <c r="UTZ129" s="4"/>
      <c r="UUA129" s="4"/>
      <c r="UUB129" s="4"/>
      <c r="UUC129" s="4"/>
      <c r="UUD129" s="4"/>
      <c r="UUE129" s="4"/>
      <c r="UUF129" s="4"/>
      <c r="UUG129" s="4"/>
      <c r="UUH129" s="4"/>
      <c r="UUI129" s="4"/>
      <c r="UUJ129" s="4"/>
      <c r="UUK129" s="4"/>
      <c r="UUL129" s="4"/>
      <c r="UUM129" s="4"/>
      <c r="UUN129" s="4"/>
      <c r="UUO129" s="4"/>
      <c r="UUP129" s="4"/>
      <c r="UUQ129" s="4"/>
      <c r="UUR129" s="4"/>
      <c r="UUS129" s="4"/>
      <c r="UUT129" s="4"/>
      <c r="UUU129" s="4"/>
      <c r="UUV129" s="4"/>
      <c r="UUW129" s="4"/>
      <c r="UUX129" s="4"/>
      <c r="UUY129" s="4"/>
      <c r="UUZ129" s="4"/>
      <c r="UVA129" s="4"/>
      <c r="UVB129" s="4"/>
      <c r="UVC129" s="4"/>
      <c r="UVD129" s="4"/>
      <c r="UVE129" s="4"/>
      <c r="UVF129" s="4"/>
      <c r="UVG129" s="4"/>
      <c r="UVH129" s="4"/>
      <c r="UVI129" s="4"/>
      <c r="UVJ129" s="4"/>
      <c r="UVK129" s="4"/>
      <c r="UVL129" s="4"/>
      <c r="UVM129" s="4"/>
      <c r="UVN129" s="4"/>
      <c r="UVO129" s="4"/>
      <c r="UVP129" s="4"/>
      <c r="UVQ129" s="4"/>
      <c r="UVR129" s="4"/>
      <c r="UVS129" s="4"/>
      <c r="UVT129" s="4"/>
      <c r="UVU129" s="4"/>
      <c r="UVV129" s="4"/>
      <c r="UVW129" s="4"/>
      <c r="UVX129" s="4"/>
      <c r="UVY129" s="4"/>
      <c r="UVZ129" s="4"/>
      <c r="UWA129" s="4"/>
      <c r="UWB129" s="4"/>
      <c r="UWC129" s="4"/>
      <c r="UWD129" s="4"/>
      <c r="UWE129" s="4"/>
      <c r="UWF129" s="4"/>
      <c r="UWG129" s="4"/>
      <c r="UWH129" s="4"/>
      <c r="UWI129" s="4"/>
      <c r="UWJ129" s="4"/>
      <c r="UWK129" s="4"/>
      <c r="UWL129" s="4"/>
      <c r="UWM129" s="4"/>
      <c r="UWN129" s="4"/>
      <c r="UWO129" s="4"/>
      <c r="UWP129" s="4"/>
      <c r="UWQ129" s="4"/>
      <c r="UWR129" s="4"/>
      <c r="UWS129" s="4"/>
      <c r="UWT129" s="4"/>
      <c r="UWU129" s="4"/>
      <c r="UWV129" s="4"/>
      <c r="UWW129" s="4"/>
      <c r="UWX129" s="4"/>
      <c r="UWY129" s="4"/>
      <c r="UWZ129" s="4"/>
      <c r="UXA129" s="4"/>
      <c r="UXB129" s="4"/>
      <c r="UXC129" s="4"/>
      <c r="UXD129" s="4"/>
      <c r="UXE129" s="4"/>
      <c r="UXF129" s="4"/>
      <c r="UXG129" s="4"/>
      <c r="UXH129" s="4"/>
      <c r="UXI129" s="4"/>
      <c r="UXJ129" s="4"/>
      <c r="UXK129" s="4"/>
      <c r="UXL129" s="4"/>
      <c r="UXM129" s="4"/>
      <c r="UXN129" s="4"/>
      <c r="UXO129" s="4"/>
      <c r="UXP129" s="4"/>
      <c r="UXQ129" s="4"/>
      <c r="UXR129" s="4"/>
      <c r="UXS129" s="4"/>
      <c r="UXT129" s="4"/>
      <c r="UXU129" s="4"/>
      <c r="UXV129" s="4"/>
      <c r="UXW129" s="4"/>
      <c r="UXX129" s="4"/>
      <c r="UXY129" s="4"/>
      <c r="UXZ129" s="4"/>
      <c r="UYA129" s="4"/>
      <c r="UYB129" s="4"/>
      <c r="UYC129" s="4"/>
      <c r="UYD129" s="4"/>
      <c r="UYE129" s="4"/>
      <c r="UYF129" s="4"/>
      <c r="UYG129" s="4"/>
      <c r="UYH129" s="4"/>
      <c r="UYI129" s="4"/>
      <c r="UYJ129" s="4"/>
      <c r="UYK129" s="4"/>
      <c r="UYL129" s="4"/>
      <c r="UYM129" s="4"/>
      <c r="UYN129" s="4"/>
      <c r="UYO129" s="4"/>
      <c r="UYP129" s="4"/>
      <c r="UYQ129" s="4"/>
      <c r="UYR129" s="4"/>
      <c r="UYS129" s="4"/>
      <c r="UYT129" s="4"/>
      <c r="UYU129" s="4"/>
      <c r="UYV129" s="4"/>
      <c r="UYW129" s="4"/>
      <c r="UYX129" s="4"/>
      <c r="UYY129" s="4"/>
      <c r="UYZ129" s="4"/>
      <c r="UZA129" s="4"/>
      <c r="UZB129" s="4"/>
      <c r="UZC129" s="4"/>
      <c r="UZD129" s="4"/>
      <c r="UZE129" s="4"/>
      <c r="UZF129" s="4"/>
      <c r="UZG129" s="4"/>
      <c r="UZH129" s="4"/>
      <c r="UZI129" s="4"/>
      <c r="UZJ129" s="4"/>
      <c r="UZK129" s="4"/>
      <c r="UZL129" s="4"/>
      <c r="UZM129" s="4"/>
      <c r="UZN129" s="4"/>
      <c r="UZO129" s="4"/>
      <c r="UZP129" s="4"/>
      <c r="UZQ129" s="4"/>
      <c r="UZR129" s="4"/>
      <c r="UZS129" s="4"/>
      <c r="UZT129" s="4"/>
      <c r="UZU129" s="4"/>
      <c r="UZV129" s="4"/>
      <c r="UZW129" s="4"/>
      <c r="UZX129" s="4"/>
      <c r="UZY129" s="4"/>
      <c r="UZZ129" s="4"/>
      <c r="VAA129" s="4"/>
      <c r="VAB129" s="4"/>
      <c r="VAC129" s="4"/>
      <c r="VAD129" s="4"/>
      <c r="VAE129" s="4"/>
      <c r="VAF129" s="4"/>
      <c r="VAG129" s="4"/>
      <c r="VAH129" s="4"/>
      <c r="VAI129" s="4"/>
      <c r="VAJ129" s="4"/>
      <c r="VAK129" s="4"/>
      <c r="VAL129" s="4"/>
      <c r="VAM129" s="4"/>
      <c r="VAN129" s="4"/>
      <c r="VAO129" s="4"/>
      <c r="VAP129" s="4"/>
      <c r="VAQ129" s="4"/>
      <c r="VAR129" s="4"/>
      <c r="VAS129" s="4"/>
      <c r="VAT129" s="4"/>
      <c r="VAU129" s="4"/>
      <c r="VAV129" s="4"/>
      <c r="VAW129" s="4"/>
      <c r="VAX129" s="4"/>
      <c r="VAY129" s="4"/>
      <c r="VAZ129" s="4"/>
      <c r="VBA129" s="4"/>
      <c r="VBB129" s="4"/>
      <c r="VBC129" s="4"/>
      <c r="VBD129" s="4"/>
      <c r="VBE129" s="4"/>
      <c r="VBF129" s="4"/>
      <c r="VBG129" s="4"/>
      <c r="VBH129" s="4"/>
      <c r="VBI129" s="4"/>
      <c r="VBJ129" s="4"/>
      <c r="VBK129" s="4"/>
      <c r="VBL129" s="4"/>
      <c r="VBM129" s="4"/>
      <c r="VBN129" s="4"/>
      <c r="VBO129" s="4"/>
      <c r="VBP129" s="4"/>
      <c r="VBQ129" s="4"/>
      <c r="VBR129" s="4"/>
      <c r="VBS129" s="4"/>
      <c r="VBT129" s="4"/>
      <c r="VBU129" s="4"/>
      <c r="VBV129" s="4"/>
      <c r="VBW129" s="4"/>
      <c r="VBX129" s="4"/>
      <c r="VBY129" s="4"/>
      <c r="VBZ129" s="4"/>
      <c r="VCA129" s="4"/>
      <c r="VCB129" s="4"/>
      <c r="VCC129" s="4"/>
      <c r="VCD129" s="4"/>
      <c r="VCE129" s="4"/>
      <c r="VCF129" s="4"/>
      <c r="VCG129" s="4"/>
      <c r="VCH129" s="4"/>
      <c r="VCI129" s="4"/>
      <c r="VCJ129" s="4"/>
      <c r="VCK129" s="4"/>
      <c r="VCL129" s="4"/>
      <c r="VCM129" s="4"/>
      <c r="VCN129" s="4"/>
      <c r="VCO129" s="4"/>
      <c r="VCP129" s="4"/>
      <c r="VCQ129" s="4"/>
      <c r="VCR129" s="4"/>
      <c r="VCS129" s="4"/>
      <c r="VCT129" s="4"/>
      <c r="VCU129" s="4"/>
      <c r="VCV129" s="4"/>
      <c r="VCW129" s="4"/>
      <c r="VCX129" s="4"/>
      <c r="VCY129" s="4"/>
      <c r="VCZ129" s="4"/>
      <c r="VDA129" s="4"/>
      <c r="VDB129" s="4"/>
      <c r="VDC129" s="4"/>
      <c r="VDD129" s="4"/>
      <c r="VDE129" s="4"/>
      <c r="VDF129" s="4"/>
      <c r="VDG129" s="4"/>
      <c r="VDH129" s="4"/>
      <c r="VDI129" s="4"/>
      <c r="VDJ129" s="4"/>
      <c r="VDK129" s="4"/>
      <c r="VDL129" s="4"/>
      <c r="VDM129" s="4"/>
      <c r="VDN129" s="4"/>
      <c r="VDO129" s="4"/>
      <c r="VDP129" s="4"/>
      <c r="VDQ129" s="4"/>
      <c r="VDR129" s="4"/>
      <c r="VDS129" s="4"/>
      <c r="VDT129" s="4"/>
      <c r="VDU129" s="4"/>
      <c r="VDV129" s="4"/>
      <c r="VDW129" s="4"/>
      <c r="VDX129" s="4"/>
      <c r="VDY129" s="4"/>
      <c r="VDZ129" s="4"/>
      <c r="VEA129" s="4"/>
      <c r="VEB129" s="4"/>
      <c r="VEC129" s="4"/>
      <c r="VED129" s="4"/>
      <c r="VEE129" s="4"/>
      <c r="VEF129" s="4"/>
      <c r="VEG129" s="4"/>
      <c r="VEH129" s="4"/>
      <c r="VEI129" s="4"/>
      <c r="VEJ129" s="4"/>
      <c r="VEK129" s="4"/>
      <c r="VEL129" s="4"/>
      <c r="VEM129" s="4"/>
      <c r="VEN129" s="4"/>
      <c r="VEO129" s="4"/>
      <c r="VEP129" s="4"/>
      <c r="VEQ129" s="4"/>
      <c r="VER129" s="4"/>
      <c r="VES129" s="4"/>
      <c r="VET129" s="4"/>
      <c r="VEU129" s="4"/>
      <c r="VEV129" s="4"/>
      <c r="VEW129" s="4"/>
      <c r="VEX129" s="4"/>
      <c r="VEY129" s="4"/>
      <c r="VEZ129" s="4"/>
      <c r="VFA129" s="4"/>
      <c r="VFB129" s="4"/>
      <c r="VFC129" s="4"/>
      <c r="VFD129" s="4"/>
      <c r="VFE129" s="4"/>
      <c r="VFF129" s="4"/>
      <c r="VFG129" s="4"/>
      <c r="VFH129" s="4"/>
      <c r="VFI129" s="4"/>
      <c r="VFJ129" s="4"/>
      <c r="VFK129" s="4"/>
      <c r="VFL129" s="4"/>
      <c r="VFM129" s="4"/>
      <c r="VFN129" s="4"/>
      <c r="VFO129" s="4"/>
      <c r="VFP129" s="4"/>
      <c r="VFQ129" s="4"/>
      <c r="VFR129" s="4"/>
      <c r="VFS129" s="4"/>
      <c r="VFT129" s="4"/>
      <c r="VFU129" s="4"/>
      <c r="VFV129" s="4"/>
      <c r="VFW129" s="4"/>
      <c r="VFX129" s="4"/>
      <c r="VFY129" s="4"/>
      <c r="VFZ129" s="4"/>
      <c r="VGA129" s="4"/>
      <c r="VGB129" s="4"/>
      <c r="VGC129" s="4"/>
      <c r="VGD129" s="4"/>
      <c r="VGE129" s="4"/>
      <c r="VGF129" s="4"/>
      <c r="VGG129" s="4"/>
      <c r="VGH129" s="4"/>
      <c r="VGI129" s="4"/>
      <c r="VGJ129" s="4"/>
      <c r="VGK129" s="4"/>
      <c r="VGL129" s="4"/>
      <c r="VGM129" s="4"/>
      <c r="VGN129" s="4"/>
      <c r="VGO129" s="4"/>
      <c r="VGP129" s="4"/>
      <c r="VGQ129" s="4"/>
      <c r="VGR129" s="4"/>
      <c r="VGS129" s="4"/>
      <c r="VGT129" s="4"/>
      <c r="VGU129" s="4"/>
      <c r="VGV129" s="4"/>
      <c r="VGW129" s="4"/>
      <c r="VGX129" s="4"/>
      <c r="VGY129" s="4"/>
      <c r="VGZ129" s="4"/>
      <c r="VHA129" s="4"/>
      <c r="VHB129" s="4"/>
      <c r="VHC129" s="4"/>
      <c r="VHD129" s="4"/>
      <c r="VHE129" s="4"/>
      <c r="VHF129" s="4"/>
      <c r="VHG129" s="4"/>
      <c r="VHH129" s="4"/>
      <c r="VHI129" s="4"/>
      <c r="VHJ129" s="4"/>
      <c r="VHK129" s="4"/>
      <c r="VHL129" s="4"/>
      <c r="VHM129" s="4"/>
      <c r="VHN129" s="4"/>
      <c r="VHO129" s="4"/>
      <c r="VHP129" s="4"/>
      <c r="VHQ129" s="4"/>
      <c r="VHR129" s="4"/>
      <c r="VHS129" s="4"/>
      <c r="VHT129" s="4"/>
      <c r="VHU129" s="4"/>
      <c r="VHV129" s="4"/>
      <c r="VHW129" s="4"/>
      <c r="VHX129" s="4"/>
      <c r="VHY129" s="4"/>
      <c r="VHZ129" s="4"/>
      <c r="VIA129" s="4"/>
      <c r="VIB129" s="4"/>
      <c r="VIC129" s="4"/>
      <c r="VID129" s="4"/>
      <c r="VIE129" s="4"/>
      <c r="VIF129" s="4"/>
      <c r="VIG129" s="4"/>
      <c r="VIH129" s="4"/>
      <c r="VII129" s="4"/>
      <c r="VIJ129" s="4"/>
      <c r="VIK129" s="4"/>
      <c r="VIL129" s="4"/>
      <c r="VIM129" s="4"/>
      <c r="VIN129" s="4"/>
      <c r="VIO129" s="4"/>
      <c r="VIP129" s="4"/>
      <c r="VIQ129" s="4"/>
      <c r="VIR129" s="4"/>
      <c r="VIS129" s="4"/>
      <c r="VIT129" s="4"/>
      <c r="VIU129" s="4"/>
      <c r="VIV129" s="4"/>
      <c r="VIW129" s="4"/>
      <c r="VIX129" s="4"/>
      <c r="VIY129" s="4"/>
      <c r="VIZ129" s="4"/>
      <c r="VJA129" s="4"/>
      <c r="VJB129" s="4"/>
      <c r="VJC129" s="4"/>
      <c r="VJD129" s="4"/>
      <c r="VJE129" s="4"/>
      <c r="VJF129" s="4"/>
      <c r="VJG129" s="4"/>
      <c r="VJH129" s="4"/>
      <c r="VJI129" s="4"/>
      <c r="VJJ129" s="4"/>
      <c r="VJK129" s="4"/>
      <c r="VJL129" s="4"/>
      <c r="VJM129" s="4"/>
      <c r="VJN129" s="4"/>
      <c r="VJO129" s="4"/>
      <c r="VJP129" s="4"/>
      <c r="VJQ129" s="4"/>
      <c r="VJR129" s="4"/>
      <c r="VJS129" s="4"/>
      <c r="VJT129" s="4"/>
      <c r="VJU129" s="4"/>
      <c r="VJV129" s="4"/>
      <c r="VJW129" s="4"/>
      <c r="VJX129" s="4"/>
      <c r="VJY129" s="4"/>
      <c r="VJZ129" s="4"/>
      <c r="VKA129" s="4"/>
      <c r="VKB129" s="4"/>
      <c r="VKC129" s="4"/>
      <c r="VKD129" s="4"/>
      <c r="VKE129" s="4"/>
      <c r="VKF129" s="4"/>
      <c r="VKG129" s="4"/>
      <c r="VKH129" s="4"/>
      <c r="VKI129" s="4"/>
      <c r="VKJ129" s="4"/>
      <c r="VKK129" s="4"/>
      <c r="VKL129" s="4"/>
      <c r="VKM129" s="4"/>
      <c r="VKN129" s="4"/>
      <c r="VKO129" s="4"/>
      <c r="VKP129" s="4"/>
      <c r="VKQ129" s="4"/>
      <c r="VKR129" s="4"/>
      <c r="VKS129" s="4"/>
      <c r="VKT129" s="4"/>
      <c r="VKU129" s="4"/>
      <c r="VKV129" s="4"/>
      <c r="VKW129" s="4"/>
      <c r="VKX129" s="4"/>
      <c r="VKY129" s="4"/>
      <c r="VKZ129" s="4"/>
      <c r="VLA129" s="4"/>
      <c r="VLB129" s="4"/>
      <c r="VLC129" s="4"/>
      <c r="VLD129" s="4"/>
      <c r="VLE129" s="4"/>
      <c r="VLF129" s="4"/>
      <c r="VLG129" s="4"/>
      <c r="VLH129" s="4"/>
      <c r="VLI129" s="4"/>
      <c r="VLJ129" s="4"/>
      <c r="VLK129" s="4"/>
      <c r="VLL129" s="4"/>
      <c r="VLM129" s="4"/>
      <c r="VLN129" s="4"/>
      <c r="VLO129" s="4"/>
      <c r="VLP129" s="4"/>
      <c r="VLQ129" s="4"/>
      <c r="VLR129" s="4"/>
      <c r="VLS129" s="4"/>
      <c r="VLT129" s="4"/>
      <c r="VLU129" s="4"/>
      <c r="VLV129" s="4"/>
      <c r="VLW129" s="4"/>
      <c r="VLX129" s="4"/>
      <c r="VLY129" s="4"/>
      <c r="VLZ129" s="4"/>
      <c r="VMA129" s="4"/>
      <c r="VMB129" s="4"/>
      <c r="VMC129" s="4"/>
      <c r="VMD129" s="4"/>
      <c r="VME129" s="4"/>
      <c r="VMF129" s="4"/>
      <c r="VMG129" s="4"/>
      <c r="VMH129" s="4"/>
      <c r="VMI129" s="4"/>
      <c r="VMJ129" s="4"/>
      <c r="VMK129" s="4"/>
      <c r="VML129" s="4"/>
      <c r="VMM129" s="4"/>
      <c r="VMN129" s="4"/>
      <c r="VMO129" s="4"/>
      <c r="VMP129" s="4"/>
      <c r="VMQ129" s="4"/>
      <c r="VMR129" s="4"/>
      <c r="VMS129" s="4"/>
      <c r="VMT129" s="4"/>
      <c r="VMU129" s="4"/>
      <c r="VMV129" s="4"/>
      <c r="VMW129" s="4"/>
      <c r="VMX129" s="4"/>
      <c r="VMY129" s="4"/>
      <c r="VMZ129" s="4"/>
      <c r="VNA129" s="4"/>
      <c r="VNB129" s="4"/>
      <c r="VNC129" s="4"/>
      <c r="VND129" s="4"/>
      <c r="VNE129" s="4"/>
      <c r="VNF129" s="4"/>
      <c r="VNG129" s="4"/>
      <c r="VNH129" s="4"/>
      <c r="VNI129" s="4"/>
      <c r="VNJ129" s="4"/>
      <c r="VNK129" s="4"/>
      <c r="VNL129" s="4"/>
      <c r="VNM129" s="4"/>
      <c r="VNN129" s="4"/>
      <c r="VNO129" s="4"/>
      <c r="VNP129" s="4"/>
      <c r="VNQ129" s="4"/>
      <c r="VNR129" s="4"/>
      <c r="VNS129" s="4"/>
      <c r="VNT129" s="4"/>
      <c r="VNU129" s="4"/>
      <c r="VNV129" s="4"/>
      <c r="VNW129" s="4"/>
      <c r="VNX129" s="4"/>
      <c r="VNY129" s="4"/>
      <c r="VNZ129" s="4"/>
      <c r="VOA129" s="4"/>
      <c r="VOB129" s="4"/>
      <c r="VOC129" s="4"/>
      <c r="VOD129" s="4"/>
      <c r="VOE129" s="4"/>
      <c r="VOF129" s="4"/>
      <c r="VOG129" s="4"/>
      <c r="VOH129" s="4"/>
      <c r="VOI129" s="4"/>
      <c r="VOJ129" s="4"/>
      <c r="VOK129" s="4"/>
      <c r="VOL129" s="4"/>
      <c r="VOM129" s="4"/>
      <c r="VON129" s="4"/>
      <c r="VOO129" s="4"/>
      <c r="VOP129" s="4"/>
      <c r="VOQ129" s="4"/>
      <c r="VOR129" s="4"/>
      <c r="VOS129" s="4"/>
      <c r="VOT129" s="4"/>
      <c r="VOU129" s="4"/>
      <c r="VOV129" s="4"/>
      <c r="VOW129" s="4"/>
      <c r="VOX129" s="4"/>
      <c r="VOY129" s="4"/>
      <c r="VOZ129" s="4"/>
      <c r="VPA129" s="4"/>
      <c r="VPB129" s="4"/>
      <c r="VPC129" s="4"/>
      <c r="VPD129" s="4"/>
      <c r="VPE129" s="4"/>
      <c r="VPF129" s="4"/>
      <c r="VPG129" s="4"/>
      <c r="VPH129" s="4"/>
      <c r="VPI129" s="4"/>
      <c r="VPJ129" s="4"/>
      <c r="VPK129" s="4"/>
      <c r="VPL129" s="4"/>
      <c r="VPM129" s="4"/>
      <c r="VPN129" s="4"/>
      <c r="VPO129" s="4"/>
      <c r="VPP129" s="4"/>
      <c r="VPQ129" s="4"/>
      <c r="VPR129" s="4"/>
      <c r="VPS129" s="4"/>
      <c r="VPT129" s="4"/>
      <c r="VPU129" s="4"/>
      <c r="VPV129" s="4"/>
      <c r="VPW129" s="4"/>
      <c r="VPX129" s="4"/>
      <c r="VPY129" s="4"/>
      <c r="VPZ129" s="4"/>
      <c r="VQA129" s="4"/>
      <c r="VQB129" s="4"/>
      <c r="VQC129" s="4"/>
      <c r="VQD129" s="4"/>
      <c r="VQE129" s="4"/>
      <c r="VQF129" s="4"/>
      <c r="VQG129" s="4"/>
      <c r="VQH129" s="4"/>
      <c r="VQI129" s="4"/>
      <c r="VQJ129" s="4"/>
      <c r="VQK129" s="4"/>
      <c r="VQL129" s="4"/>
      <c r="VQM129" s="4"/>
      <c r="VQN129" s="4"/>
      <c r="VQO129" s="4"/>
      <c r="VQP129" s="4"/>
      <c r="VQQ129" s="4"/>
      <c r="VQR129" s="4"/>
      <c r="VQS129" s="4"/>
      <c r="VQT129" s="4"/>
      <c r="VQU129" s="4"/>
      <c r="VQV129" s="4"/>
      <c r="VQW129" s="4"/>
      <c r="VQX129" s="4"/>
      <c r="VQY129" s="4"/>
      <c r="VQZ129" s="4"/>
      <c r="VRA129" s="4"/>
      <c r="VRB129" s="4"/>
      <c r="VRC129" s="4"/>
      <c r="VRD129" s="4"/>
      <c r="VRE129" s="4"/>
      <c r="VRF129" s="4"/>
      <c r="VRG129" s="4"/>
      <c r="VRH129" s="4"/>
      <c r="VRI129" s="4"/>
      <c r="VRJ129" s="4"/>
      <c r="VRK129" s="4"/>
      <c r="VRL129" s="4"/>
      <c r="VRM129" s="4"/>
      <c r="VRN129" s="4"/>
      <c r="VRO129" s="4"/>
      <c r="VRP129" s="4"/>
      <c r="VRQ129" s="4"/>
      <c r="VRR129" s="4"/>
      <c r="VRS129" s="4"/>
      <c r="VRT129" s="4"/>
      <c r="VRU129" s="4"/>
      <c r="VRV129" s="4"/>
      <c r="VRW129" s="4"/>
      <c r="VRX129" s="4"/>
      <c r="VRY129" s="4"/>
      <c r="VRZ129" s="4"/>
      <c r="VSA129" s="4"/>
      <c r="VSB129" s="4"/>
      <c r="VSC129" s="4"/>
      <c r="VSD129" s="4"/>
      <c r="VSE129" s="4"/>
      <c r="VSF129" s="4"/>
      <c r="VSG129" s="4"/>
      <c r="VSH129" s="4"/>
      <c r="VSI129" s="4"/>
      <c r="VSJ129" s="4"/>
      <c r="VSK129" s="4"/>
      <c r="VSL129" s="4"/>
      <c r="VSM129" s="4"/>
      <c r="VSN129" s="4"/>
      <c r="VSO129" s="4"/>
      <c r="VSP129" s="4"/>
      <c r="VSQ129" s="4"/>
      <c r="VSR129" s="4"/>
      <c r="VSS129" s="4"/>
      <c r="VST129" s="4"/>
      <c r="VSU129" s="4"/>
      <c r="VSV129" s="4"/>
      <c r="VSW129" s="4"/>
      <c r="VSX129" s="4"/>
      <c r="VSY129" s="4"/>
      <c r="VSZ129" s="4"/>
      <c r="VTA129" s="4"/>
      <c r="VTB129" s="4"/>
      <c r="VTC129" s="4"/>
      <c r="VTD129" s="4"/>
      <c r="VTE129" s="4"/>
      <c r="VTF129" s="4"/>
      <c r="VTG129" s="4"/>
      <c r="VTH129" s="4"/>
      <c r="VTI129" s="4"/>
      <c r="VTJ129" s="4"/>
      <c r="VTK129" s="4"/>
      <c r="VTL129" s="4"/>
      <c r="VTM129" s="4"/>
      <c r="VTN129" s="4"/>
      <c r="VTO129" s="4"/>
      <c r="VTP129" s="4"/>
      <c r="VTQ129" s="4"/>
      <c r="VTR129" s="4"/>
      <c r="VTS129" s="4"/>
      <c r="VTT129" s="4"/>
      <c r="VTU129" s="4"/>
      <c r="VTV129" s="4"/>
      <c r="VTW129" s="4"/>
      <c r="VTX129" s="4"/>
      <c r="VTY129" s="4"/>
      <c r="VTZ129" s="4"/>
      <c r="VUA129" s="4"/>
      <c r="VUB129" s="4"/>
      <c r="VUC129" s="4"/>
      <c r="VUD129" s="4"/>
      <c r="VUE129" s="4"/>
      <c r="VUF129" s="4"/>
      <c r="VUG129" s="4"/>
      <c r="VUH129" s="4"/>
      <c r="VUI129" s="4"/>
      <c r="VUJ129" s="4"/>
      <c r="VUK129" s="4"/>
      <c r="VUL129" s="4"/>
      <c r="VUM129" s="4"/>
      <c r="VUN129" s="4"/>
      <c r="VUO129" s="4"/>
      <c r="VUP129" s="4"/>
      <c r="VUQ129" s="4"/>
      <c r="VUR129" s="4"/>
      <c r="VUS129" s="4"/>
      <c r="VUT129" s="4"/>
      <c r="VUU129" s="4"/>
      <c r="VUV129" s="4"/>
      <c r="VUW129" s="4"/>
      <c r="VUX129" s="4"/>
      <c r="VUY129" s="4"/>
      <c r="VUZ129" s="4"/>
      <c r="VVA129" s="4"/>
      <c r="VVB129" s="4"/>
      <c r="VVC129" s="4"/>
      <c r="VVD129" s="4"/>
      <c r="VVE129" s="4"/>
      <c r="VVF129" s="4"/>
      <c r="VVG129" s="4"/>
      <c r="VVH129" s="4"/>
      <c r="VVI129" s="4"/>
      <c r="VVJ129" s="4"/>
      <c r="VVK129" s="4"/>
      <c r="VVL129" s="4"/>
      <c r="VVM129" s="4"/>
      <c r="VVN129" s="4"/>
      <c r="VVO129" s="4"/>
      <c r="VVP129" s="4"/>
      <c r="VVQ129" s="4"/>
      <c r="VVR129" s="4"/>
      <c r="VVS129" s="4"/>
      <c r="VVT129" s="4"/>
      <c r="VVU129" s="4"/>
      <c r="VVV129" s="4"/>
      <c r="VVW129" s="4"/>
      <c r="VVX129" s="4"/>
      <c r="VVY129" s="4"/>
      <c r="VVZ129" s="4"/>
      <c r="VWA129" s="4"/>
      <c r="VWB129" s="4"/>
      <c r="VWC129" s="4"/>
      <c r="VWD129" s="4"/>
      <c r="VWE129" s="4"/>
      <c r="VWF129" s="4"/>
      <c r="VWG129" s="4"/>
      <c r="VWH129" s="4"/>
      <c r="VWI129" s="4"/>
      <c r="VWJ129" s="4"/>
      <c r="VWK129" s="4"/>
      <c r="VWL129" s="4"/>
      <c r="VWM129" s="4"/>
      <c r="VWN129" s="4"/>
      <c r="VWO129" s="4"/>
      <c r="VWP129" s="4"/>
      <c r="VWQ129" s="4"/>
      <c r="VWR129" s="4"/>
      <c r="VWS129" s="4"/>
      <c r="VWT129" s="4"/>
      <c r="VWU129" s="4"/>
      <c r="VWV129" s="4"/>
      <c r="VWW129" s="4"/>
      <c r="VWX129" s="4"/>
      <c r="VWY129" s="4"/>
      <c r="VWZ129" s="4"/>
      <c r="VXA129" s="4"/>
      <c r="VXB129" s="4"/>
      <c r="VXC129" s="4"/>
      <c r="VXD129" s="4"/>
      <c r="VXE129" s="4"/>
      <c r="VXF129" s="4"/>
      <c r="VXG129" s="4"/>
      <c r="VXH129" s="4"/>
      <c r="VXI129" s="4"/>
      <c r="VXJ129" s="4"/>
      <c r="VXK129" s="4"/>
      <c r="VXL129" s="4"/>
      <c r="VXM129" s="4"/>
      <c r="VXN129" s="4"/>
      <c r="VXO129" s="4"/>
      <c r="VXP129" s="4"/>
      <c r="VXQ129" s="4"/>
      <c r="VXR129" s="4"/>
      <c r="VXS129" s="4"/>
      <c r="VXT129" s="4"/>
      <c r="VXU129" s="4"/>
      <c r="VXV129" s="4"/>
      <c r="VXW129" s="4"/>
      <c r="VXX129" s="4"/>
      <c r="VXY129" s="4"/>
      <c r="VXZ129" s="4"/>
      <c r="VYA129" s="4"/>
      <c r="VYB129" s="4"/>
      <c r="VYC129" s="4"/>
      <c r="VYD129" s="4"/>
      <c r="VYE129" s="4"/>
      <c r="VYF129" s="4"/>
      <c r="VYG129" s="4"/>
      <c r="VYH129" s="4"/>
      <c r="VYI129" s="4"/>
      <c r="VYJ129" s="4"/>
      <c r="VYK129" s="4"/>
      <c r="VYL129" s="4"/>
      <c r="VYM129" s="4"/>
      <c r="VYN129" s="4"/>
      <c r="VYO129" s="4"/>
      <c r="VYP129" s="4"/>
      <c r="VYQ129" s="4"/>
      <c r="VYR129" s="4"/>
      <c r="VYS129" s="4"/>
      <c r="VYT129" s="4"/>
      <c r="VYU129" s="4"/>
      <c r="VYV129" s="4"/>
      <c r="VYW129" s="4"/>
      <c r="VYX129" s="4"/>
      <c r="VYY129" s="4"/>
      <c r="VYZ129" s="4"/>
      <c r="VZA129" s="4"/>
      <c r="VZB129" s="4"/>
      <c r="VZC129" s="4"/>
      <c r="VZD129" s="4"/>
      <c r="VZE129" s="4"/>
      <c r="VZF129" s="4"/>
      <c r="VZG129" s="4"/>
      <c r="VZH129" s="4"/>
      <c r="VZI129" s="4"/>
      <c r="VZJ129" s="4"/>
      <c r="VZK129" s="4"/>
      <c r="VZL129" s="4"/>
      <c r="VZM129" s="4"/>
      <c r="VZN129" s="4"/>
      <c r="VZO129" s="4"/>
      <c r="VZP129" s="4"/>
      <c r="VZQ129" s="4"/>
      <c r="VZR129" s="4"/>
      <c r="VZS129" s="4"/>
      <c r="VZT129" s="4"/>
      <c r="VZU129" s="4"/>
      <c r="VZV129" s="4"/>
      <c r="VZW129" s="4"/>
      <c r="VZX129" s="4"/>
      <c r="VZY129" s="4"/>
      <c r="VZZ129" s="4"/>
      <c r="WAA129" s="4"/>
      <c r="WAB129" s="4"/>
      <c r="WAC129" s="4"/>
      <c r="WAD129" s="4"/>
      <c r="WAE129" s="4"/>
      <c r="WAF129" s="4"/>
      <c r="WAG129" s="4"/>
      <c r="WAH129" s="4"/>
      <c r="WAI129" s="4"/>
      <c r="WAJ129" s="4"/>
      <c r="WAK129" s="4"/>
      <c r="WAL129" s="4"/>
      <c r="WAM129" s="4"/>
      <c r="WAN129" s="4"/>
      <c r="WAO129" s="4"/>
      <c r="WAP129" s="4"/>
      <c r="WAQ129" s="4"/>
      <c r="WAR129" s="4"/>
      <c r="WAS129" s="4"/>
      <c r="WAT129" s="4"/>
      <c r="WAU129" s="4"/>
      <c r="WAV129" s="4"/>
      <c r="WAW129" s="4"/>
      <c r="WAX129" s="4"/>
      <c r="WAY129" s="4"/>
      <c r="WAZ129" s="4"/>
      <c r="WBA129" s="4"/>
      <c r="WBB129" s="4"/>
      <c r="WBC129" s="4"/>
      <c r="WBD129" s="4"/>
      <c r="WBE129" s="4"/>
      <c r="WBF129" s="4"/>
      <c r="WBG129" s="4"/>
      <c r="WBH129" s="4"/>
      <c r="WBI129" s="4"/>
      <c r="WBJ129" s="4"/>
      <c r="WBK129" s="4"/>
      <c r="WBL129" s="4"/>
      <c r="WBM129" s="4"/>
      <c r="WBN129" s="4"/>
      <c r="WBO129" s="4"/>
      <c r="WBP129" s="4"/>
      <c r="WBQ129" s="4"/>
      <c r="WBR129" s="4"/>
      <c r="WBS129" s="4"/>
      <c r="WBT129" s="4"/>
      <c r="WBU129" s="4"/>
      <c r="WBV129" s="4"/>
      <c r="WBW129" s="4"/>
      <c r="WBX129" s="4"/>
      <c r="WBY129" s="4"/>
      <c r="WBZ129" s="4"/>
      <c r="WCA129" s="4"/>
      <c r="WCB129" s="4"/>
      <c r="WCC129" s="4"/>
      <c r="WCD129" s="4"/>
      <c r="WCE129" s="4"/>
      <c r="WCF129" s="4"/>
      <c r="WCG129" s="4"/>
      <c r="WCH129" s="4"/>
      <c r="WCI129" s="4"/>
      <c r="WCJ129" s="4"/>
      <c r="WCK129" s="4"/>
      <c r="WCL129" s="4"/>
      <c r="WCM129" s="4"/>
      <c r="WCN129" s="4"/>
      <c r="WCO129" s="4"/>
      <c r="WCP129" s="4"/>
      <c r="WCQ129" s="4"/>
      <c r="WCR129" s="4"/>
      <c r="WCS129" s="4"/>
      <c r="WCT129" s="4"/>
      <c r="WCU129" s="4"/>
      <c r="WCV129" s="4"/>
      <c r="WCW129" s="4"/>
      <c r="WCX129" s="4"/>
      <c r="WCY129" s="4"/>
      <c r="WCZ129" s="4"/>
      <c r="WDA129" s="4"/>
      <c r="WDB129" s="4"/>
      <c r="WDC129" s="4"/>
      <c r="WDD129" s="4"/>
      <c r="WDE129" s="4"/>
      <c r="WDF129" s="4"/>
      <c r="WDG129" s="4"/>
      <c r="WDH129" s="4"/>
      <c r="WDI129" s="4"/>
      <c r="WDJ129" s="4"/>
      <c r="WDK129" s="4"/>
      <c r="WDL129" s="4"/>
      <c r="WDM129" s="4"/>
      <c r="WDN129" s="4"/>
      <c r="WDO129" s="4"/>
      <c r="WDP129" s="4"/>
      <c r="WDQ129" s="4"/>
      <c r="WDR129" s="4"/>
      <c r="WDS129" s="4"/>
      <c r="WDT129" s="4"/>
      <c r="WDU129" s="4"/>
      <c r="WDV129" s="4"/>
      <c r="WDW129" s="4"/>
      <c r="WDX129" s="4"/>
      <c r="WDY129" s="4"/>
      <c r="WDZ129" s="4"/>
      <c r="WEA129" s="4"/>
      <c r="WEB129" s="4"/>
      <c r="WEC129" s="4"/>
      <c r="WED129" s="4"/>
      <c r="WEE129" s="4"/>
      <c r="WEF129" s="4"/>
      <c r="WEG129" s="4"/>
      <c r="WEH129" s="4"/>
      <c r="WEI129" s="4"/>
      <c r="WEJ129" s="4"/>
      <c r="WEK129" s="4"/>
      <c r="WEL129" s="4"/>
      <c r="WEM129" s="4"/>
      <c r="WEN129" s="4"/>
      <c r="WEO129" s="4"/>
      <c r="WEP129" s="4"/>
      <c r="WEQ129" s="4"/>
      <c r="WER129" s="4"/>
      <c r="WES129" s="4"/>
      <c r="WET129" s="4"/>
      <c r="WEU129" s="4"/>
      <c r="WEV129" s="4"/>
      <c r="WEW129" s="4"/>
      <c r="WEX129" s="4"/>
      <c r="WEY129" s="4"/>
      <c r="WEZ129" s="4"/>
      <c r="WFA129" s="4"/>
      <c r="WFB129" s="4"/>
      <c r="WFC129" s="4"/>
      <c r="WFD129" s="4"/>
      <c r="WFE129" s="4"/>
      <c r="WFF129" s="4"/>
      <c r="WFG129" s="4"/>
      <c r="WFH129" s="4"/>
      <c r="WFI129" s="4"/>
      <c r="WFJ129" s="4"/>
      <c r="WFK129" s="4"/>
      <c r="WFL129" s="4"/>
      <c r="WFM129" s="4"/>
      <c r="WFN129" s="4"/>
      <c r="WFO129" s="4"/>
      <c r="WFP129" s="4"/>
      <c r="WFQ129" s="4"/>
      <c r="WFR129" s="4"/>
      <c r="WFS129" s="4"/>
      <c r="WFT129" s="4"/>
      <c r="WFU129" s="4"/>
      <c r="WFV129" s="4"/>
      <c r="WFW129" s="4"/>
      <c r="WFX129" s="4"/>
      <c r="WFY129" s="4"/>
      <c r="WFZ129" s="4"/>
      <c r="WGA129" s="4"/>
      <c r="WGB129" s="4"/>
      <c r="WGC129" s="4"/>
      <c r="WGD129" s="4"/>
      <c r="WGE129" s="4"/>
      <c r="WGF129" s="4"/>
      <c r="WGG129" s="4"/>
      <c r="WGH129" s="4"/>
      <c r="WGI129" s="4"/>
      <c r="WGJ129" s="4"/>
      <c r="WGK129" s="4"/>
      <c r="WGL129" s="4"/>
      <c r="WGM129" s="4"/>
      <c r="WGN129" s="4"/>
      <c r="WGO129" s="4"/>
      <c r="WGP129" s="4"/>
      <c r="WGQ129" s="4"/>
      <c r="WGR129" s="4"/>
      <c r="WGS129" s="4"/>
      <c r="WGT129" s="4"/>
      <c r="WGU129" s="4"/>
      <c r="WGV129" s="4"/>
      <c r="WGW129" s="4"/>
      <c r="WGX129" s="4"/>
      <c r="WGY129" s="4"/>
      <c r="WGZ129" s="4"/>
      <c r="WHA129" s="4"/>
      <c r="WHB129" s="4"/>
      <c r="WHC129" s="4"/>
      <c r="WHD129" s="4"/>
      <c r="WHE129" s="4"/>
      <c r="WHF129" s="4"/>
      <c r="WHG129" s="4"/>
      <c r="WHH129" s="4"/>
      <c r="WHI129" s="4"/>
      <c r="WHJ129" s="4"/>
      <c r="WHK129" s="4"/>
      <c r="WHL129" s="4"/>
      <c r="WHM129" s="4"/>
      <c r="WHN129" s="4"/>
      <c r="WHO129" s="4"/>
      <c r="WHP129" s="4"/>
      <c r="WHQ129" s="4"/>
      <c r="WHR129" s="4"/>
      <c r="WHS129" s="4"/>
      <c r="WHT129" s="4"/>
      <c r="WHU129" s="4"/>
      <c r="WHV129" s="4"/>
      <c r="WHW129" s="4"/>
      <c r="WHX129" s="4"/>
      <c r="WHY129" s="4"/>
      <c r="WHZ129" s="4"/>
      <c r="WIA129" s="4"/>
      <c r="WIB129" s="4"/>
      <c r="WIC129" s="4"/>
      <c r="WID129" s="4"/>
      <c r="WIE129" s="4"/>
      <c r="WIF129" s="4"/>
      <c r="WIG129" s="4"/>
      <c r="WIH129" s="4"/>
      <c r="WII129" s="4"/>
      <c r="WIJ129" s="4"/>
      <c r="WIK129" s="4"/>
      <c r="WIL129" s="4"/>
      <c r="WIM129" s="4"/>
      <c r="WIN129" s="4"/>
      <c r="WIO129" s="4"/>
      <c r="WIP129" s="4"/>
      <c r="WIQ129" s="4"/>
      <c r="WIR129" s="4"/>
      <c r="WIS129" s="4"/>
      <c r="WIT129" s="4"/>
      <c r="WIU129" s="4"/>
      <c r="WIV129" s="4"/>
      <c r="WIW129" s="4"/>
      <c r="WIX129" s="4"/>
      <c r="WIY129" s="4"/>
      <c r="WIZ129" s="4"/>
      <c r="WJA129" s="4"/>
      <c r="WJB129" s="4"/>
      <c r="WJC129" s="4"/>
      <c r="WJD129" s="4"/>
      <c r="WJE129" s="4"/>
      <c r="WJF129" s="4"/>
      <c r="WJG129" s="4"/>
      <c r="WJH129" s="4"/>
      <c r="WJI129" s="4"/>
      <c r="WJJ129" s="4"/>
      <c r="WJK129" s="4"/>
      <c r="WJL129" s="4"/>
      <c r="WJM129" s="4"/>
      <c r="WJN129" s="4"/>
      <c r="WJO129" s="4"/>
      <c r="WJP129" s="4"/>
      <c r="WJQ129" s="4"/>
      <c r="WJR129" s="4"/>
      <c r="WJS129" s="4"/>
      <c r="WJT129" s="4"/>
      <c r="WJU129" s="4"/>
      <c r="WJV129" s="4"/>
      <c r="WJW129" s="4"/>
      <c r="WJX129" s="4"/>
      <c r="WJY129" s="4"/>
      <c r="WJZ129" s="4"/>
      <c r="WKA129" s="4"/>
      <c r="WKB129" s="4"/>
      <c r="WKC129" s="4"/>
      <c r="WKD129" s="4"/>
      <c r="WKE129" s="4"/>
      <c r="WKF129" s="4"/>
      <c r="WKG129" s="4"/>
      <c r="WKH129" s="4"/>
      <c r="WKI129" s="4"/>
      <c r="WKJ129" s="4"/>
      <c r="WKK129" s="4"/>
      <c r="WKL129" s="4"/>
      <c r="WKM129" s="4"/>
      <c r="WKN129" s="4"/>
      <c r="WKO129" s="4"/>
      <c r="WKP129" s="4"/>
      <c r="WKQ129" s="4"/>
      <c r="WKR129" s="4"/>
      <c r="WKS129" s="4"/>
      <c r="WKT129" s="4"/>
      <c r="WKU129" s="4"/>
      <c r="WKV129" s="4"/>
      <c r="WKW129" s="4"/>
      <c r="WKX129" s="4"/>
      <c r="WKY129" s="4"/>
      <c r="WKZ129" s="4"/>
      <c r="WLA129" s="4"/>
      <c r="WLB129" s="4"/>
      <c r="WLC129" s="4"/>
      <c r="WLD129" s="4"/>
      <c r="WLE129" s="4"/>
      <c r="WLF129" s="4"/>
      <c r="WLG129" s="4"/>
      <c r="WLH129" s="4"/>
      <c r="WLI129" s="4"/>
      <c r="WLJ129" s="4"/>
      <c r="WLK129" s="4"/>
      <c r="WLL129" s="4"/>
      <c r="WLM129" s="4"/>
      <c r="WLN129" s="4"/>
      <c r="WLO129" s="4"/>
      <c r="WLP129" s="4"/>
      <c r="WLQ129" s="4"/>
      <c r="WLR129" s="4"/>
      <c r="WLS129" s="4"/>
      <c r="WLT129" s="4"/>
      <c r="WLU129" s="4"/>
      <c r="WLV129" s="4"/>
      <c r="WLW129" s="4"/>
      <c r="WLX129" s="4"/>
      <c r="WLY129" s="4"/>
      <c r="WLZ129" s="4"/>
      <c r="WMA129" s="4"/>
      <c r="WMB129" s="4"/>
      <c r="WMC129" s="4"/>
      <c r="WMD129" s="4"/>
      <c r="WME129" s="4"/>
      <c r="WMF129" s="4"/>
      <c r="WMG129" s="4"/>
      <c r="WMH129" s="4"/>
      <c r="WMI129" s="4"/>
      <c r="WMJ129" s="4"/>
      <c r="WMK129" s="4"/>
      <c r="WML129" s="4"/>
      <c r="WMM129" s="4"/>
      <c r="WMN129" s="4"/>
      <c r="WMO129" s="4"/>
      <c r="WMP129" s="4"/>
      <c r="WMQ129" s="4"/>
      <c r="WMR129" s="4"/>
      <c r="WMS129" s="4"/>
      <c r="WMT129" s="4"/>
      <c r="WMU129" s="4"/>
      <c r="WMV129" s="4"/>
      <c r="WMW129" s="4"/>
      <c r="WMX129" s="4"/>
      <c r="WMY129" s="4"/>
      <c r="WMZ129" s="4"/>
      <c r="WNA129" s="4"/>
      <c r="WNB129" s="4"/>
      <c r="WNC129" s="4"/>
      <c r="WND129" s="4"/>
      <c r="WNE129" s="4"/>
      <c r="WNF129" s="4"/>
      <c r="WNG129" s="4"/>
      <c r="WNH129" s="4"/>
      <c r="WNI129" s="4"/>
      <c r="WNJ129" s="4"/>
      <c r="WNK129" s="4"/>
      <c r="WNL129" s="4"/>
      <c r="WNM129" s="4"/>
      <c r="WNN129" s="4"/>
      <c r="WNO129" s="4"/>
      <c r="WNP129" s="4"/>
      <c r="WNQ129" s="4"/>
      <c r="WNR129" s="4"/>
      <c r="WNS129" s="4"/>
      <c r="WNT129" s="4"/>
      <c r="WNU129" s="4"/>
      <c r="WNV129" s="4"/>
      <c r="WNW129" s="4"/>
      <c r="WNX129" s="4"/>
      <c r="WNY129" s="4"/>
      <c r="WNZ129" s="4"/>
      <c r="WOA129" s="4"/>
      <c r="WOB129" s="4"/>
      <c r="WOC129" s="4"/>
      <c r="WOD129" s="4"/>
      <c r="WOE129" s="4"/>
      <c r="WOF129" s="4"/>
      <c r="WOG129" s="4"/>
      <c r="WOH129" s="4"/>
      <c r="WOI129" s="4"/>
      <c r="WOJ129" s="4"/>
      <c r="WOK129" s="4"/>
      <c r="WOL129" s="4"/>
      <c r="WOM129" s="4"/>
      <c r="WON129" s="4"/>
      <c r="WOO129" s="4"/>
      <c r="WOP129" s="4"/>
      <c r="WOQ129" s="4"/>
      <c r="WOR129" s="4"/>
      <c r="WOS129" s="4"/>
      <c r="WOT129" s="4"/>
      <c r="WOU129" s="4"/>
      <c r="WOV129" s="4"/>
      <c r="WOW129" s="4"/>
      <c r="WOX129" s="4"/>
      <c r="WOY129" s="4"/>
      <c r="WOZ129" s="4"/>
      <c r="WPA129" s="4"/>
      <c r="WPB129" s="4"/>
      <c r="WPC129" s="4"/>
      <c r="WPD129" s="4"/>
      <c r="WPE129" s="4"/>
      <c r="WPF129" s="4"/>
      <c r="WPG129" s="4"/>
      <c r="WPH129" s="4"/>
      <c r="WPI129" s="4"/>
      <c r="WPJ129" s="4"/>
      <c r="WPK129" s="4"/>
      <c r="WPL129" s="4"/>
      <c r="WPM129" s="4"/>
      <c r="WPN129" s="4"/>
      <c r="WPO129" s="4"/>
      <c r="WPP129" s="4"/>
      <c r="WPQ129" s="4"/>
      <c r="WPR129" s="4"/>
      <c r="WPS129" s="4"/>
      <c r="WPT129" s="4"/>
      <c r="WPU129" s="4"/>
      <c r="WPV129" s="4"/>
      <c r="WPW129" s="4"/>
      <c r="WPX129" s="4"/>
      <c r="WPY129" s="4"/>
      <c r="WPZ129" s="4"/>
      <c r="WQA129" s="4"/>
      <c r="WQB129" s="4"/>
      <c r="WQC129" s="4"/>
      <c r="WQD129" s="4"/>
      <c r="WQE129" s="4"/>
      <c r="WQF129" s="4"/>
      <c r="WQG129" s="4"/>
      <c r="WQH129" s="4"/>
      <c r="WQI129" s="4"/>
      <c r="WQJ129" s="4"/>
      <c r="WQK129" s="4"/>
      <c r="WQL129" s="4"/>
      <c r="WQM129" s="4"/>
      <c r="WQN129" s="4"/>
      <c r="WQO129" s="4"/>
      <c r="WQP129" s="4"/>
      <c r="WQQ129" s="4"/>
      <c r="WQR129" s="4"/>
      <c r="WQS129" s="4"/>
      <c r="WQT129" s="4"/>
      <c r="WQU129" s="4"/>
      <c r="WQV129" s="4"/>
      <c r="WQW129" s="4"/>
      <c r="WQX129" s="4"/>
      <c r="WQY129" s="4"/>
      <c r="WQZ129" s="4"/>
      <c r="WRA129" s="4"/>
      <c r="WRB129" s="4"/>
      <c r="WRC129" s="4"/>
      <c r="WRD129" s="4"/>
      <c r="WRE129" s="4"/>
      <c r="WRF129" s="4"/>
      <c r="WRG129" s="4"/>
      <c r="WRH129" s="4"/>
      <c r="WRI129" s="4"/>
      <c r="WRJ129" s="4"/>
      <c r="WRK129" s="4"/>
      <c r="WRL129" s="4"/>
      <c r="WRM129" s="4"/>
      <c r="WRN129" s="4"/>
      <c r="WRO129" s="4"/>
      <c r="WRP129" s="4"/>
      <c r="WRQ129" s="4"/>
      <c r="WRR129" s="4"/>
      <c r="WRS129" s="4"/>
      <c r="WRT129" s="4"/>
      <c r="WRU129" s="4"/>
      <c r="WRV129" s="4"/>
      <c r="WRW129" s="4"/>
      <c r="WRX129" s="4"/>
      <c r="WRY129" s="4"/>
      <c r="WRZ129" s="4"/>
      <c r="WSA129" s="4"/>
      <c r="WSB129" s="4"/>
      <c r="WSC129" s="4"/>
      <c r="WSD129" s="4"/>
      <c r="WSE129" s="4"/>
      <c r="WSF129" s="4"/>
      <c r="WSG129" s="4"/>
      <c r="WSH129" s="4"/>
      <c r="WSI129" s="4"/>
      <c r="WSJ129" s="4"/>
      <c r="WSK129" s="4"/>
      <c r="WSL129" s="4"/>
      <c r="WSM129" s="4"/>
      <c r="WSN129" s="4"/>
      <c r="WSO129" s="4"/>
      <c r="WSP129" s="4"/>
      <c r="WSQ129" s="4"/>
      <c r="WSR129" s="4"/>
      <c r="WSS129" s="4"/>
      <c r="WST129" s="4"/>
      <c r="WSU129" s="4"/>
      <c r="WSV129" s="4"/>
      <c r="WSW129" s="4"/>
      <c r="WSX129" s="4"/>
      <c r="WSY129" s="4"/>
      <c r="WSZ129" s="4"/>
      <c r="WTA129" s="4"/>
      <c r="WTB129" s="4"/>
      <c r="WTC129" s="4"/>
      <c r="WTD129" s="4"/>
      <c r="WTE129" s="4"/>
      <c r="WTF129" s="4"/>
      <c r="WTG129" s="4"/>
      <c r="WTH129" s="4"/>
      <c r="WTI129" s="4"/>
      <c r="WTJ129" s="4"/>
      <c r="WTK129" s="4"/>
      <c r="WTL129" s="4"/>
      <c r="WTM129" s="4"/>
      <c r="WTN129" s="4"/>
      <c r="WTO129" s="4"/>
      <c r="WTP129" s="4"/>
      <c r="WTQ129" s="4"/>
      <c r="WTR129" s="4"/>
      <c r="WTS129" s="4"/>
      <c r="WTT129" s="4"/>
      <c r="WTU129" s="4"/>
      <c r="WTV129" s="4"/>
      <c r="WTW129" s="4"/>
      <c r="WTX129" s="4"/>
      <c r="WTY129" s="4"/>
      <c r="WTZ129" s="4"/>
      <c r="WUA129" s="4"/>
      <c r="WUB129" s="4"/>
      <c r="WUC129" s="4"/>
      <c r="WUD129" s="4"/>
      <c r="WUE129" s="4"/>
      <c r="WUF129" s="4"/>
      <c r="WUG129" s="4"/>
      <c r="WUH129" s="4"/>
      <c r="WUI129" s="4"/>
      <c r="WUJ129" s="4"/>
      <c r="WUK129" s="4"/>
      <c r="WUL129" s="4"/>
      <c r="WUM129" s="4"/>
      <c r="WUN129" s="4"/>
      <c r="WUO129" s="4"/>
      <c r="WUP129" s="4"/>
      <c r="WUQ129" s="4"/>
      <c r="WUR129" s="4"/>
      <c r="WUS129" s="4"/>
      <c r="WUT129" s="4"/>
      <c r="WUU129" s="4"/>
      <c r="WUV129" s="4"/>
      <c r="WUW129" s="4"/>
      <c r="WUX129" s="4"/>
      <c r="WUY129" s="4"/>
      <c r="WUZ129" s="4"/>
      <c r="WVA129" s="4"/>
      <c r="WVB129" s="4"/>
      <c r="WVC129" s="4"/>
      <c r="WVD129" s="4"/>
      <c r="WVE129" s="4"/>
      <c r="WVF129" s="4"/>
      <c r="WVG129" s="4"/>
      <c r="WVH129" s="4"/>
      <c r="WVI129" s="4"/>
      <c r="WVJ129" s="4"/>
      <c r="WVK129" s="4"/>
      <c r="WVL129" s="4"/>
      <c r="WVM129" s="4"/>
      <c r="WVN129" s="4"/>
      <c r="WVO129" s="4"/>
      <c r="WVP129" s="4"/>
      <c r="WVQ129" s="4"/>
      <c r="WVR129" s="4"/>
      <c r="WVS129" s="4"/>
      <c r="WVT129" s="4"/>
      <c r="WVU129" s="4"/>
      <c r="WVV129" s="4"/>
      <c r="WVW129" s="4"/>
      <c r="WVX129" s="4"/>
      <c r="WVY129" s="4"/>
      <c r="WVZ129" s="4"/>
      <c r="WWA129" s="4"/>
      <c r="WWB129" s="4"/>
      <c r="WWC129" s="4"/>
      <c r="WWD129" s="4"/>
      <c r="WWE129" s="4"/>
      <c r="WWF129" s="4"/>
      <c r="WWG129" s="4"/>
      <c r="WWH129" s="4"/>
      <c r="WWI129" s="4"/>
      <c r="WWJ129" s="4"/>
      <c r="WWK129" s="4"/>
      <c r="WWL129" s="4"/>
      <c r="WWM129" s="4"/>
      <c r="WWN129" s="4"/>
      <c r="WWO129" s="4"/>
      <c r="WWP129" s="4"/>
      <c r="WWQ129" s="4"/>
      <c r="WWR129" s="4"/>
      <c r="WWS129" s="4"/>
      <c r="WWT129" s="4"/>
      <c r="WWU129" s="4"/>
      <c r="WWV129" s="4"/>
      <c r="WWW129" s="4"/>
      <c r="WWX129" s="4"/>
      <c r="WWY129" s="4"/>
      <c r="WWZ129" s="4"/>
      <c r="WXA129" s="4"/>
      <c r="WXB129" s="4"/>
      <c r="WXC129" s="4"/>
      <c r="WXD129" s="4"/>
      <c r="WXE129" s="4"/>
      <c r="WXF129" s="4"/>
      <c r="WXG129" s="4"/>
      <c r="WXH129" s="4"/>
      <c r="WXI129" s="4"/>
      <c r="WXJ129" s="4"/>
      <c r="WXK129" s="4"/>
      <c r="WXL129" s="4"/>
      <c r="WXM129" s="4"/>
      <c r="WXN129" s="4"/>
      <c r="WXO129" s="4"/>
      <c r="WXP129" s="4"/>
      <c r="WXQ129" s="4"/>
      <c r="WXR129" s="4"/>
      <c r="WXS129" s="4"/>
      <c r="WXT129" s="4"/>
      <c r="WXU129" s="4"/>
      <c r="WXV129" s="4"/>
      <c r="WXW129" s="4"/>
      <c r="WXX129" s="4"/>
      <c r="WXY129" s="4"/>
      <c r="WXZ129" s="4"/>
      <c r="WYA129" s="4"/>
      <c r="WYB129" s="4"/>
      <c r="WYC129" s="4"/>
      <c r="WYD129" s="4"/>
      <c r="WYE129" s="4"/>
      <c r="WYF129" s="4"/>
      <c r="WYG129" s="4"/>
      <c r="WYH129" s="4"/>
      <c r="WYI129" s="4"/>
      <c r="WYJ129" s="4"/>
      <c r="WYK129" s="4"/>
      <c r="WYL129" s="4"/>
      <c r="WYM129" s="4"/>
      <c r="WYN129" s="4"/>
      <c r="WYO129" s="4"/>
      <c r="WYP129" s="4"/>
      <c r="WYQ129" s="4"/>
      <c r="WYR129" s="4"/>
      <c r="WYS129" s="4"/>
      <c r="WYT129" s="4"/>
      <c r="WYU129" s="4"/>
      <c r="WYV129" s="4"/>
      <c r="WYW129" s="4"/>
      <c r="WYX129" s="4"/>
      <c r="WYY129" s="4"/>
      <c r="WYZ129" s="4"/>
      <c r="WZA129" s="4"/>
      <c r="WZB129" s="4"/>
      <c r="WZC129" s="4"/>
      <c r="WZD129" s="4"/>
      <c r="WZE129" s="4"/>
      <c r="WZF129" s="4"/>
      <c r="WZG129" s="4"/>
      <c r="WZH129" s="4"/>
      <c r="WZI129" s="4"/>
      <c r="WZJ129" s="4"/>
      <c r="WZK129" s="4"/>
      <c r="WZL129" s="4"/>
      <c r="WZM129" s="4"/>
      <c r="WZN129" s="4"/>
      <c r="WZO129" s="4"/>
      <c r="WZP129" s="4"/>
      <c r="WZQ129" s="4"/>
      <c r="WZR129" s="4"/>
      <c r="WZS129" s="4"/>
      <c r="WZT129" s="4"/>
      <c r="WZU129" s="4"/>
      <c r="WZV129" s="4"/>
      <c r="WZW129" s="4"/>
      <c r="WZX129" s="4"/>
      <c r="WZY129" s="4"/>
      <c r="WZZ129" s="4"/>
      <c r="XAA129" s="4"/>
      <c r="XAB129" s="4"/>
      <c r="XAC129" s="4"/>
      <c r="XAD129" s="4"/>
      <c r="XAE129" s="4"/>
      <c r="XAF129" s="4"/>
      <c r="XAG129" s="4"/>
      <c r="XAH129" s="4"/>
      <c r="XAI129" s="4"/>
      <c r="XAJ129" s="4"/>
      <c r="XAK129" s="4"/>
      <c r="XAL129" s="4"/>
      <c r="XAM129" s="4"/>
      <c r="XAN129" s="4"/>
      <c r="XAO129" s="4"/>
      <c r="XAP129" s="4"/>
      <c r="XAQ129" s="4"/>
      <c r="XAR129" s="4"/>
      <c r="XAS129" s="4"/>
      <c r="XAT129" s="4"/>
      <c r="XAU129" s="4"/>
      <c r="XAV129" s="4"/>
      <c r="XAW129" s="4"/>
      <c r="XAX129" s="4"/>
      <c r="XAY129" s="4"/>
      <c r="XAZ129" s="4"/>
      <c r="XBA129" s="4"/>
      <c r="XBB129" s="4"/>
      <c r="XBC129" s="4"/>
      <c r="XBD129" s="4"/>
      <c r="XBE129" s="4"/>
      <c r="XBF129" s="4"/>
      <c r="XBG129" s="4"/>
      <c r="XBH129" s="4"/>
      <c r="XBI129" s="4"/>
      <c r="XBJ129" s="4"/>
      <c r="XBK129" s="4"/>
      <c r="XBL129" s="4"/>
      <c r="XBM129" s="4"/>
      <c r="XBN129" s="4"/>
      <c r="XBO129" s="4"/>
      <c r="XBP129" s="4"/>
      <c r="XBQ129" s="4"/>
      <c r="XBR129" s="4"/>
      <c r="XBS129" s="4"/>
      <c r="XBT129" s="4"/>
      <c r="XBU129" s="4"/>
      <c r="XBV129" s="4"/>
      <c r="XBW129" s="4"/>
      <c r="XBX129" s="4"/>
      <c r="XBY129" s="4"/>
      <c r="XBZ129" s="4"/>
      <c r="XCA129" s="4"/>
      <c r="XCB129" s="4"/>
      <c r="XCC129" s="4"/>
      <c r="XCD129" s="4"/>
    </row>
    <row r="130" spans="1:16306" ht="14.5" x14ac:dyDescent="0.35">
      <c r="A130" s="1" t="s">
        <v>296</v>
      </c>
      <c r="C130" s="1" t="s">
        <v>139</v>
      </c>
      <c r="D130" s="1" t="s">
        <v>143</v>
      </c>
      <c r="E130" s="11" t="s">
        <v>61</v>
      </c>
      <c r="F130" s="12"/>
      <c r="G130" s="16"/>
      <c r="J130" s="7" t="str">
        <f>IF(OR(K130="CR", L130="CR", M130="CR", N130="CR", O130="CR", P130="CR", Q130="CR", R130="CR", S130="CR", T130="CR",U130="CR", V130="CR", W130="CR", X130="CR", Y130="CR", Z130="CR", AA130="CR", AB130="CR", AC130="CR", AD130="CR", AE130="CR", AF130="CR", AG130="CR", AH130="CR", AI130="CR", AJ130="CR"), "***CLUB RECORD***", "")</f>
        <v/>
      </c>
      <c r="K130" s="7" t="str">
        <f>IF(AND(B130=60, OR(AND(E130='club records'!$B$6, F130&lt;='club records'!$C$6), AND(E130='club records'!$B$7, F130&lt;='club records'!$C$7), AND(E130='club records'!$B$8, F130&lt;='club records'!$C$8), AND(E130='club records'!$B$9, F130&lt;='club records'!$C$9), AND(E130='club records'!$B$10, F130&lt;='club records'!$C$10))), "CR", " ")</f>
        <v xml:space="preserve"> </v>
      </c>
      <c r="L130" s="7" t="str">
        <f>IF(AND(B130=200, OR(AND(E130='club records'!$B$11, F130&lt;='club records'!$C$11), AND(E130='club records'!$B$12, F130&lt;='club records'!$C$12), AND(E130='club records'!$B$13, F130&lt;='club records'!$C$13), AND(E130='club records'!$B$14, F130&lt;='club records'!$C$14), AND(E130='club records'!$B$15, F130&lt;='club records'!$C$15))), "CR", " ")</f>
        <v xml:space="preserve"> </v>
      </c>
      <c r="M130" s="7" t="str">
        <f>IF(AND(B130=300, OR(AND(E130='club records'!$B$5, F130&lt;='club records'!$C$5), AND(E130='club records'!$B$16, F130&lt;='club records'!$C$16), AND(E130='club records'!$B$17, F130&lt;='club records'!$C$17))), "CR", " ")</f>
        <v xml:space="preserve"> </v>
      </c>
      <c r="N130" s="7" t="str">
        <f>IF(AND(B130=400, OR(AND(E130='club records'!$B$18, F130&lt;='club records'!$C$18), AND(E130='club records'!$B$19, F130&lt;='club records'!$C$19), AND(E130='club records'!$B$20, F130&lt;='club records'!$C$20), AND(E130='club records'!$B$21, F130&lt;='club records'!$C$21))), "CR", " ")</f>
        <v xml:space="preserve"> </v>
      </c>
      <c r="O130" s="7" t="str">
        <f>IF(AND(B130=800, OR(AND(E130='club records'!$B$22, F130&lt;='club records'!$C$22), AND(E130='club records'!$B$23, F130&lt;='club records'!$C$23), AND(E130='club records'!$B$24, F130&lt;='club records'!$C$24), AND(E130='club records'!$B$25, F130&lt;='club records'!$C$25), AND(E130='club records'!$B$26, F130&lt;='club records'!$C$26))), "CR", " ")</f>
        <v xml:space="preserve"> </v>
      </c>
      <c r="P130" s="7" t="str">
        <f>IF(AND(B130=1000, OR(AND(E130='club records'!$B$27, F130&lt;='club records'!$C$27), AND(E130='club records'!$B$28, F130&lt;='club records'!$C$28))), "CR", " ")</f>
        <v xml:space="preserve"> </v>
      </c>
      <c r="Q130" s="7" t="str">
        <f>IF(AND(B130=1500, OR(AND(E130='club records'!$B$29, F130&lt;='club records'!$C$29), AND(E130='club records'!$B$30, F130&lt;='club records'!$C$30), AND(E130='club records'!$B$31, F130&lt;='club records'!$C$31), AND(E130='club records'!$B$32, F130&lt;='club records'!$C$32), AND(E130='club records'!$B$33, F130&lt;='club records'!$C$33))), "CR", " ")</f>
        <v xml:space="preserve"> </v>
      </c>
      <c r="R130" s="7" t="str">
        <f>IF(AND(B130="1600 (Mile)",OR(AND(E130='club records'!$B$34,F130&lt;='club records'!$C$34),AND(E130='club records'!$B$35,F130&lt;='club records'!$C$35),AND(E130='club records'!$B$36,F130&lt;='club records'!$C$36),AND(E130='club records'!$B$37,F130&lt;='club records'!$C$37))),"CR"," ")</f>
        <v xml:space="preserve"> </v>
      </c>
      <c r="S130" s="7" t="str">
        <f>IF(AND(B130=3000, OR(AND(E130='club records'!$B$38, F130&lt;='club records'!$C$38), AND(E130='club records'!$B$39, F130&lt;='club records'!$C$39), AND(E130='club records'!$B$40, F130&lt;='club records'!$C$40), AND(E130='club records'!$B$41, F130&lt;='club records'!$C$41))), "CR", " ")</f>
        <v xml:space="preserve"> </v>
      </c>
      <c r="T130" s="7" t="str">
        <f>IF(AND(B130=5000, OR(AND(E130='club records'!$B$42, F130&lt;='club records'!$C$42), AND(E130='club records'!$B$43, F130&lt;='club records'!$C$43))), "CR", " ")</f>
        <v xml:space="preserve"> </v>
      </c>
      <c r="U130" s="6" t="str">
        <f>IF(AND(B130=10000, OR(AND(E130='club records'!$B$44, F130&lt;='club records'!$C$44), AND(E130='club records'!$B$45, F130&lt;='club records'!$C$45))), "CR", " ")</f>
        <v xml:space="preserve"> </v>
      </c>
      <c r="V130" s="6" t="str">
        <f>IF(AND(B130="high jump", OR(AND(E130='club records'!$F$1, F130&gt;='club records'!$G$1), AND(E130='club records'!$F$2, F130&gt;='club records'!$G$2), AND(E130='club records'!$F$3, F130&gt;='club records'!$G$3), AND(E130='club records'!$F$4, F130&gt;='club records'!$G$4), AND(E130='club records'!$F$5, F130&gt;='club records'!$G$5))), "CR", " ")</f>
        <v xml:space="preserve"> </v>
      </c>
      <c r="W130" s="6" t="str">
        <f>IF(AND(B130="long jump", OR(AND(E130='club records'!$F$6, F130&gt;='club records'!$G$6), AND(E130='club records'!$F$7, F130&gt;='club records'!$G$7), AND(E130='club records'!$F$8, F130&gt;='club records'!$G$8), AND(E130='club records'!$F$9, F130&gt;='club records'!$G$9), AND(E130='club records'!$F$10, F130&gt;='club records'!$G$10))), "CR", " ")</f>
        <v xml:space="preserve"> </v>
      </c>
      <c r="X130" s="6" t="str">
        <f>IF(AND(B130="triple jump", OR(AND(E130='club records'!$F$11, F130&gt;='club records'!$G$11), AND(E130='club records'!$F$12, F130&gt;='club records'!$G$12), AND(E130='club records'!$F$13, F130&gt;='club records'!$G$13), AND(E130='club records'!$F$14, F130&gt;='club records'!$G$14), AND(E130='club records'!$F$15, F130&gt;='club records'!$G$15))), "CR", " ")</f>
        <v xml:space="preserve"> </v>
      </c>
      <c r="Y130" s="6" t="str">
        <f>IF(AND(B130="pole vault", OR(AND(E130='club records'!$F$16, F130&gt;='club records'!$G$16), AND(E130='club records'!$F$17, F130&gt;='club records'!$G$17), AND(E130='club records'!$F$18, F130&gt;='club records'!$G$18), AND(E130='club records'!$F$19, F130&gt;='club records'!$G$19), AND(E130='club records'!$F$20, F130&gt;='club records'!$G$20))), "CR", " ")</f>
        <v xml:space="preserve"> </v>
      </c>
      <c r="Z130" s="6" t="str">
        <f>IF(AND(B130="shot 3", E130='club records'!$F$36, F130&gt;='club records'!$G$36), "CR", " ")</f>
        <v xml:space="preserve"> </v>
      </c>
      <c r="AA130" s="6" t="str">
        <f>IF(AND(B130="shot 4", E130='club records'!$F$37, F130&gt;='club records'!$G$37), "CR", " ")</f>
        <v xml:space="preserve"> </v>
      </c>
      <c r="AB130" s="6" t="str">
        <f>IF(AND(B130="shot 5", E130='club records'!$F$38, F130&gt;='club records'!$G$38), "CR", " ")</f>
        <v xml:space="preserve"> </v>
      </c>
      <c r="AC130" s="6" t="str">
        <f>IF(AND(B130="shot 6", E130='club records'!$F$39, F130&gt;='club records'!$G$39), "CR", " ")</f>
        <v xml:space="preserve"> </v>
      </c>
      <c r="AD130" s="6" t="str">
        <f>IF(AND(B130="shot 7.26", E130='club records'!$F$40, F130&gt;='club records'!$G$40), "CR", " ")</f>
        <v xml:space="preserve"> </v>
      </c>
      <c r="AE130" s="6" t="str">
        <f>IF(AND(B130="60H",OR(AND(E130='club records'!$J$1,F130&lt;='club records'!$K$1),AND(E130='club records'!$J$2,F130&lt;='club records'!$K$2),AND(E130='club records'!$J$3,F130&lt;='club records'!$K$3),AND(E130='club records'!$J$4,F130&lt;='club records'!$K$4),AND(E130='club records'!$J$5,F130&lt;='club records'!$K$5))),"CR"," ")</f>
        <v xml:space="preserve"> </v>
      </c>
      <c r="AF130" s="7" t="str">
        <f>IF(AND(B130="4x200", OR(AND(E130='club records'!$N$6, F130&lt;='club records'!$O$6), AND(E130='club records'!$N$7, F130&lt;='club records'!$O$7), AND(E130='club records'!$N$8, F130&lt;='club records'!$O$8), AND(E130='club records'!$N$9, F130&lt;='club records'!$O$9), AND(E130='club records'!$N$10, F130&lt;='club records'!$O$10))), "CR", " ")</f>
        <v xml:space="preserve"> </v>
      </c>
      <c r="AG130" s="7" t="str">
        <f>IF(AND(B130="4x300", AND(E130='club records'!$N$11, F130&lt;='club records'!$O$11)), "CR", " ")</f>
        <v xml:space="preserve"> </v>
      </c>
      <c r="AH130" s="7" t="str">
        <f>IF(AND(B130="4x400", OR(AND(E130='club records'!$N$12, F130&lt;='club records'!$O$12), AND(E130='club records'!$N$13, F130&lt;='club records'!$O$13), AND(E130='club records'!$N$14, F130&lt;='club records'!$O$14), AND(E130='club records'!$N$15, F130&lt;='club records'!$O$15))), "CR", " ")</f>
        <v xml:space="preserve"> </v>
      </c>
      <c r="AI130" s="7" t="str">
        <f>IF(AND(B130="pentathlon", OR(AND(E130='club records'!$N$21, F130&gt;='club records'!$O$21), AND(E130='club records'!$N$22, F130&gt;='club records'!$O$22),AND(E130='club records'!$N$23, F130&gt;='club records'!$O$23),AND(E130='club records'!$N$24, F130&gt;='club records'!$O$24))), "CR", " ")</f>
        <v xml:space="preserve"> </v>
      </c>
      <c r="AJ130" s="7" t="str">
        <f>IF(AND(B130="heptathlon", OR(AND(E130='club records'!$N$26, F130&gt;='club records'!$O$26), AND(E130='club records'!$N$27, F130&gt;='club records'!$O$27))), "CR", " ")</f>
        <v xml:space="preserve"> </v>
      </c>
    </row>
    <row r="131" spans="1:16306" ht="14.5" x14ac:dyDescent="0.35">
      <c r="A131" s="1" t="str">
        <f>E131</f>
        <v>U15</v>
      </c>
      <c r="C131" s="1" t="s">
        <v>45</v>
      </c>
      <c r="D131" s="1" t="s">
        <v>151</v>
      </c>
      <c r="E131" s="11" t="s">
        <v>11</v>
      </c>
      <c r="G131" s="16"/>
      <c r="J131" s="7" t="str">
        <f>IF(OR(K131="CR", L131="CR", M131="CR", N131="CR", O131="CR", P131="CR", Q131="CR", R131="CR", S131="CR", T131="CR",U131="CR", V131="CR", W131="CR", X131="CR", Y131="CR", Z131="CR", AA131="CR", AB131="CR", AC131="CR", AD131="CR", AE131="CR", AF131="CR", AG131="CR", AH131="CR", AI131="CR", AJ131="CR"), "***CLUB RECORD***", "")</f>
        <v/>
      </c>
      <c r="K131" s="7" t="str">
        <f>IF(AND(B131=60, OR(AND(E131='club records'!$B$6, F131&lt;='club records'!$C$6), AND(E131='club records'!$B$7, F131&lt;='club records'!$C$7), AND(E131='club records'!$B$8, F131&lt;='club records'!$C$8), AND(E131='club records'!$B$9, F131&lt;='club records'!$C$9), AND(E131='club records'!$B$10, F131&lt;='club records'!$C$10))), "CR", " ")</f>
        <v xml:space="preserve"> </v>
      </c>
      <c r="L131" s="7" t="str">
        <f>IF(AND(B131=200, OR(AND(E131='club records'!$B$11, F131&lt;='club records'!$C$11), AND(E131='club records'!$B$12, F131&lt;='club records'!$C$12), AND(E131='club records'!$B$13, F131&lt;='club records'!$C$13), AND(E131='club records'!$B$14, F131&lt;='club records'!$C$14), AND(E131='club records'!$B$15, F131&lt;='club records'!$C$15))), "CR", " ")</f>
        <v xml:space="preserve"> </v>
      </c>
      <c r="M131" s="7" t="str">
        <f>IF(AND(B131=300, OR(AND(E131='club records'!$B$5, F131&lt;='club records'!$C$5), AND(E131='club records'!$B$16, F131&lt;='club records'!$C$16), AND(E131='club records'!$B$17, F131&lt;='club records'!$C$17))), "CR", " ")</f>
        <v xml:space="preserve"> </v>
      </c>
      <c r="N131" s="7" t="str">
        <f>IF(AND(B131=400, OR(AND(E131='club records'!$B$18, F131&lt;='club records'!$C$18), AND(E131='club records'!$B$19, F131&lt;='club records'!$C$19), AND(E131='club records'!$B$20, F131&lt;='club records'!$C$20), AND(E131='club records'!$B$21, F131&lt;='club records'!$C$21))), "CR", " ")</f>
        <v xml:space="preserve"> </v>
      </c>
      <c r="O131" s="7" t="str">
        <f>IF(AND(B131=800, OR(AND(E131='club records'!$B$22, F131&lt;='club records'!$C$22), AND(E131='club records'!$B$23, F131&lt;='club records'!$C$23), AND(E131='club records'!$B$24, F131&lt;='club records'!$C$24), AND(E131='club records'!$B$25, F131&lt;='club records'!$C$25), AND(E131='club records'!$B$26, F131&lt;='club records'!$C$26))), "CR", " ")</f>
        <v xml:space="preserve"> </v>
      </c>
      <c r="P131" s="7" t="str">
        <f>IF(AND(B131=1000, OR(AND(E131='club records'!$B$27, F131&lt;='club records'!$C$27), AND(E131='club records'!$B$28, F131&lt;='club records'!$C$28))), "CR", " ")</f>
        <v xml:space="preserve"> </v>
      </c>
      <c r="Q131" s="7" t="str">
        <f>IF(AND(B131=1500, OR(AND(E131='club records'!$B$29, F131&lt;='club records'!$C$29), AND(E131='club records'!$B$30, F131&lt;='club records'!$C$30), AND(E131='club records'!$B$31, F131&lt;='club records'!$C$31), AND(E131='club records'!$B$32, F131&lt;='club records'!$C$32), AND(E131='club records'!$B$33, F131&lt;='club records'!$C$33))), "CR", " ")</f>
        <v xml:space="preserve"> </v>
      </c>
      <c r="R131" s="7" t="str">
        <f>IF(AND(B131="1600 (Mile)",OR(AND(E131='club records'!$B$34,F131&lt;='club records'!$C$34),AND(E131='club records'!$B$35,F131&lt;='club records'!$C$35),AND(E131='club records'!$B$36,F131&lt;='club records'!$C$36),AND(E131='club records'!$B$37,F131&lt;='club records'!$C$37))),"CR"," ")</f>
        <v xml:space="preserve"> </v>
      </c>
      <c r="S131" s="7" t="str">
        <f>IF(AND(B131=3000, OR(AND(E131='club records'!$B$38, F131&lt;='club records'!$C$38), AND(E131='club records'!$B$39, F131&lt;='club records'!$C$39), AND(E131='club records'!$B$40, F131&lt;='club records'!$C$40), AND(E131='club records'!$B$41, F131&lt;='club records'!$C$41))), "CR", " ")</f>
        <v xml:space="preserve"> </v>
      </c>
      <c r="T131" s="7" t="str">
        <f>IF(AND(B131=5000, OR(AND(E131='club records'!$B$42, F131&lt;='club records'!$C$42), AND(E131='club records'!$B$43, F131&lt;='club records'!$C$43))), "CR", " ")</f>
        <v xml:space="preserve"> </v>
      </c>
      <c r="U131" s="6" t="str">
        <f>IF(AND(B131=10000, OR(AND(E131='club records'!$B$44, F131&lt;='club records'!$C$44), AND(E131='club records'!$B$45, F131&lt;='club records'!$C$45))), "CR", " ")</f>
        <v xml:space="preserve"> </v>
      </c>
      <c r="V131" s="6" t="str">
        <f>IF(AND(B131="high jump", OR(AND(E131='club records'!$F$1, F131&gt;='club records'!$G$1), AND(E131='club records'!$F$2, F131&gt;='club records'!$G$2), AND(E131='club records'!$F$3, F131&gt;='club records'!$G$3), AND(E131='club records'!$F$4, F131&gt;='club records'!$G$4), AND(E131='club records'!$F$5, F131&gt;='club records'!$G$5))), "CR", " ")</f>
        <v xml:space="preserve"> </v>
      </c>
      <c r="W131" s="6" t="str">
        <f>IF(AND(B131="long jump", OR(AND(E131='club records'!$F$6, F131&gt;='club records'!$G$6), AND(E131='club records'!$F$7, F131&gt;='club records'!$G$7), AND(E131='club records'!$F$8, F131&gt;='club records'!$G$8), AND(E131='club records'!$F$9, F131&gt;='club records'!$G$9), AND(E131='club records'!$F$10, F131&gt;='club records'!$G$10))), "CR", " ")</f>
        <v xml:space="preserve"> </v>
      </c>
      <c r="X131" s="6" t="str">
        <f>IF(AND(B131="triple jump", OR(AND(E131='club records'!$F$11, F131&gt;='club records'!$G$11), AND(E131='club records'!$F$12, F131&gt;='club records'!$G$12), AND(E131='club records'!$F$13, F131&gt;='club records'!$G$13), AND(E131='club records'!$F$14, F131&gt;='club records'!$G$14), AND(E131='club records'!$F$15, F131&gt;='club records'!$G$15))), "CR", " ")</f>
        <v xml:space="preserve"> </v>
      </c>
      <c r="Y131" s="6" t="str">
        <f>IF(AND(B131="pole vault", OR(AND(E131='club records'!$F$16, F131&gt;='club records'!$G$16), AND(E131='club records'!$F$17, F131&gt;='club records'!$G$17), AND(E131='club records'!$F$18, F131&gt;='club records'!$G$18), AND(E131='club records'!$F$19, F131&gt;='club records'!$G$19), AND(E131='club records'!$F$20, F131&gt;='club records'!$G$20))), "CR", " ")</f>
        <v xml:space="preserve"> </v>
      </c>
      <c r="Z131" s="6" t="str">
        <f>IF(AND(B131="shot 3", E131='club records'!$F$36, F131&gt;='club records'!$G$36), "CR", " ")</f>
        <v xml:space="preserve"> </v>
      </c>
      <c r="AA131" s="6" t="str">
        <f>IF(AND(B131="shot 4", E131='club records'!$F$37, F131&gt;='club records'!$G$37), "CR", " ")</f>
        <v xml:space="preserve"> </v>
      </c>
      <c r="AB131" s="6" t="str">
        <f>IF(AND(B131="shot 5", E131='club records'!$F$38, F131&gt;='club records'!$G$38), "CR", " ")</f>
        <v xml:space="preserve"> </v>
      </c>
      <c r="AC131" s="6" t="str">
        <f>IF(AND(B131="shot 6", E131='club records'!$F$39, F131&gt;='club records'!$G$39), "CR", " ")</f>
        <v xml:space="preserve"> </v>
      </c>
      <c r="AD131" s="6" t="str">
        <f>IF(AND(B131="shot 7.26", E131='club records'!$F$40, F131&gt;='club records'!$G$40), "CR", " ")</f>
        <v xml:space="preserve"> </v>
      </c>
      <c r="AE131" s="6" t="str">
        <f>IF(AND(B131="60H",OR(AND(E131='club records'!$J$1,F131&lt;='club records'!$K$1),AND(E131='club records'!$J$2,F131&lt;='club records'!$K$2),AND(E131='club records'!$J$3,F131&lt;='club records'!$K$3),AND(E131='club records'!$J$4,F131&lt;='club records'!$K$4),AND(E131='club records'!$J$5,F131&lt;='club records'!$K$5))),"CR"," ")</f>
        <v xml:space="preserve"> </v>
      </c>
      <c r="AF131" s="7" t="str">
        <f>IF(AND(B131="4x200", OR(AND(E131='club records'!$N$6, F131&lt;='club records'!$O$6), AND(E131='club records'!$N$7, F131&lt;='club records'!$O$7), AND(E131='club records'!$N$8, F131&lt;='club records'!$O$8), AND(E131='club records'!$N$9, F131&lt;='club records'!$O$9), AND(E131='club records'!$N$10, F131&lt;='club records'!$O$10))), "CR", " ")</f>
        <v xml:space="preserve"> </v>
      </c>
      <c r="AG131" s="7" t="str">
        <f>IF(AND(B131="4x300", AND(E131='club records'!$N$11, F131&lt;='club records'!$O$11)), "CR", " ")</f>
        <v xml:space="preserve"> </v>
      </c>
      <c r="AH131" s="7" t="str">
        <f>IF(AND(B131="4x400", OR(AND(E131='club records'!$N$12, F131&lt;='club records'!$O$12), AND(E131='club records'!$N$13, F131&lt;='club records'!$O$13), AND(E131='club records'!$N$14, F131&lt;='club records'!$O$14), AND(E131='club records'!$N$15, F131&lt;='club records'!$O$15))), "CR", " ")</f>
        <v xml:space="preserve"> </v>
      </c>
      <c r="AI131" s="7" t="str">
        <f>IF(AND(B131="pentathlon", OR(AND(E131='club records'!$N$21, F131&gt;='club records'!$O$21), AND(E131='club records'!$N$22, F131&gt;='club records'!$O$22),AND(E131='club records'!$N$23, F131&gt;='club records'!$O$23),AND(E131='club records'!$N$24, F131&gt;='club records'!$O$24))), "CR", " ")</f>
        <v xml:space="preserve"> </v>
      </c>
      <c r="AJ131" s="7" t="str">
        <f>IF(AND(B131="heptathlon", OR(AND(E131='club records'!$N$26, F131&gt;='club records'!$O$26), AND(E131='club records'!$N$27, F131&gt;='club records'!$O$27))), "CR", " ")</f>
        <v xml:space="preserve"> </v>
      </c>
    </row>
    <row r="132" spans="1:16306" ht="14.5" x14ac:dyDescent="0.35">
      <c r="A132" s="1" t="str">
        <f>E132</f>
        <v>U17</v>
      </c>
      <c r="C132" s="1" t="s">
        <v>144</v>
      </c>
      <c r="D132" s="1" t="s">
        <v>151</v>
      </c>
      <c r="E132" s="11" t="s">
        <v>14</v>
      </c>
      <c r="J132" s="7" t="str">
        <f>IF(OR(K132="CR", L132="CR", M132="CR", N132="CR", O132="CR", P132="CR", Q132="CR", R132="CR", S132="CR", T132="CR",U132="CR", V132="CR", W132="CR", X132="CR", Y132="CR", Z132="CR", AA132="CR", AB132="CR", AC132="CR", AD132="CR", AE132="CR", AF132="CR", AG132="CR", AH132="CR", AI132="CR", AJ132="CR"), "***CLUB RECORD***", "")</f>
        <v/>
      </c>
      <c r="K132" s="7" t="str">
        <f>IF(AND(B132=60, OR(AND(E132='club records'!$B$6, F132&lt;='club records'!$C$6), AND(E132='club records'!$B$7, F132&lt;='club records'!$C$7), AND(E132='club records'!$B$8, F132&lt;='club records'!$C$8), AND(E132='club records'!$B$9, F132&lt;='club records'!$C$9), AND(E132='club records'!$B$10, F132&lt;='club records'!$C$10))), "CR", " ")</f>
        <v xml:space="preserve"> </v>
      </c>
      <c r="L132" s="7" t="str">
        <f>IF(AND(B132=200, OR(AND(E132='club records'!$B$11, F132&lt;='club records'!$C$11), AND(E132='club records'!$B$12, F132&lt;='club records'!$C$12), AND(E132='club records'!$B$13, F132&lt;='club records'!$C$13), AND(E132='club records'!$B$14, F132&lt;='club records'!$C$14), AND(E132='club records'!$B$15, F132&lt;='club records'!$C$15))), "CR", " ")</f>
        <v xml:space="preserve"> </v>
      </c>
      <c r="M132" s="7" t="str">
        <f>IF(AND(B132=300, OR(AND(E132='club records'!$B$5, F132&lt;='club records'!$C$5), AND(E132='club records'!$B$16, F132&lt;='club records'!$C$16), AND(E132='club records'!$B$17, F132&lt;='club records'!$C$17))), "CR", " ")</f>
        <v xml:space="preserve"> </v>
      </c>
      <c r="N132" s="7" t="str">
        <f>IF(AND(B132=400, OR(AND(E132='club records'!$B$18, F132&lt;='club records'!$C$18), AND(E132='club records'!$B$19, F132&lt;='club records'!$C$19), AND(E132='club records'!$B$20, F132&lt;='club records'!$C$20), AND(E132='club records'!$B$21, F132&lt;='club records'!$C$21))), "CR", " ")</f>
        <v xml:space="preserve"> </v>
      </c>
      <c r="O132" s="7" t="str">
        <f>IF(AND(B132=800, OR(AND(E132='club records'!$B$22, F132&lt;='club records'!$C$22), AND(E132='club records'!$B$23, F132&lt;='club records'!$C$23), AND(E132='club records'!$B$24, F132&lt;='club records'!$C$24), AND(E132='club records'!$B$25, F132&lt;='club records'!$C$25), AND(E132='club records'!$B$26, F132&lt;='club records'!$C$26))), "CR", " ")</f>
        <v xml:space="preserve"> </v>
      </c>
      <c r="P132" s="7" t="str">
        <f>IF(AND(B132=1000, OR(AND(E132='club records'!$B$27, F132&lt;='club records'!$C$27), AND(E132='club records'!$B$28, F132&lt;='club records'!$C$28))), "CR", " ")</f>
        <v xml:space="preserve"> </v>
      </c>
      <c r="Q132" s="7" t="str">
        <f>IF(AND(B132=1500, OR(AND(E132='club records'!$B$29, F132&lt;='club records'!$C$29), AND(E132='club records'!$B$30, F132&lt;='club records'!$C$30), AND(E132='club records'!$B$31, F132&lt;='club records'!$C$31), AND(E132='club records'!$B$32, F132&lt;='club records'!$C$32), AND(E132='club records'!$B$33, F132&lt;='club records'!$C$33))), "CR", " ")</f>
        <v xml:space="preserve"> </v>
      </c>
      <c r="R132" s="7" t="str">
        <f>IF(AND(B132="1600 (Mile)",OR(AND(E132='club records'!$B$34,F132&lt;='club records'!$C$34),AND(E132='club records'!$B$35,F132&lt;='club records'!$C$35),AND(E132='club records'!$B$36,F132&lt;='club records'!$C$36),AND(E132='club records'!$B$37,F132&lt;='club records'!$C$37))),"CR"," ")</f>
        <v xml:space="preserve"> </v>
      </c>
      <c r="S132" s="7" t="str">
        <f>IF(AND(B132=3000, OR(AND(E132='club records'!$B$38, F132&lt;='club records'!$C$38), AND(E132='club records'!$B$39, F132&lt;='club records'!$C$39), AND(E132='club records'!$B$40, F132&lt;='club records'!$C$40), AND(E132='club records'!$B$41, F132&lt;='club records'!$C$41))), "CR", " ")</f>
        <v xml:space="preserve"> </v>
      </c>
      <c r="T132" s="7" t="str">
        <f>IF(AND(B132=5000, OR(AND(E132='club records'!$B$42, F132&lt;='club records'!$C$42), AND(E132='club records'!$B$43, F132&lt;='club records'!$C$43))), "CR", " ")</f>
        <v xml:space="preserve"> </v>
      </c>
      <c r="U132" s="6" t="str">
        <f>IF(AND(B132=10000, OR(AND(E132='club records'!$B$44, F132&lt;='club records'!$C$44), AND(E132='club records'!$B$45, F132&lt;='club records'!$C$45))), "CR", " ")</f>
        <v xml:space="preserve"> </v>
      </c>
      <c r="V132" s="6" t="str">
        <f>IF(AND(B132="high jump", OR(AND(E132='club records'!$F$1, F132&gt;='club records'!$G$1), AND(E132='club records'!$F$2, F132&gt;='club records'!$G$2), AND(E132='club records'!$F$3, F132&gt;='club records'!$G$3), AND(E132='club records'!$F$4, F132&gt;='club records'!$G$4), AND(E132='club records'!$F$5, F132&gt;='club records'!$G$5))), "CR", " ")</f>
        <v xml:space="preserve"> </v>
      </c>
      <c r="W132" s="6" t="str">
        <f>IF(AND(B132="long jump", OR(AND(E132='club records'!$F$6, F132&gt;='club records'!$G$6), AND(E132='club records'!$F$7, F132&gt;='club records'!$G$7), AND(E132='club records'!$F$8, F132&gt;='club records'!$G$8), AND(E132='club records'!$F$9, F132&gt;='club records'!$G$9), AND(E132='club records'!$F$10, F132&gt;='club records'!$G$10))), "CR", " ")</f>
        <v xml:space="preserve"> </v>
      </c>
      <c r="X132" s="6" t="str">
        <f>IF(AND(B132="triple jump", OR(AND(E132='club records'!$F$11, F132&gt;='club records'!$G$11), AND(E132='club records'!$F$12, F132&gt;='club records'!$G$12), AND(E132='club records'!$F$13, F132&gt;='club records'!$G$13), AND(E132='club records'!$F$14, F132&gt;='club records'!$G$14), AND(E132='club records'!$F$15, F132&gt;='club records'!$G$15))), "CR", " ")</f>
        <v xml:space="preserve"> </v>
      </c>
      <c r="Y132" s="6" t="str">
        <f>IF(AND(B132="pole vault", OR(AND(E132='club records'!$F$16, F132&gt;='club records'!$G$16), AND(E132='club records'!$F$17, F132&gt;='club records'!$G$17), AND(E132='club records'!$F$18, F132&gt;='club records'!$G$18), AND(E132='club records'!$F$19, F132&gt;='club records'!$G$19), AND(E132='club records'!$F$20, F132&gt;='club records'!$G$20))), "CR", " ")</f>
        <v xml:space="preserve"> </v>
      </c>
      <c r="Z132" s="6" t="str">
        <f>IF(AND(B132="shot 3", E132='club records'!$F$36, F132&gt;='club records'!$G$36), "CR", " ")</f>
        <v xml:space="preserve"> </v>
      </c>
      <c r="AA132" s="6" t="str">
        <f>IF(AND(B132="shot 4", E132='club records'!$F$37, F132&gt;='club records'!$G$37), "CR", " ")</f>
        <v xml:space="preserve"> </v>
      </c>
      <c r="AB132" s="6" t="str">
        <f>IF(AND(B132="shot 5", E132='club records'!$F$38, F132&gt;='club records'!$G$38), "CR", " ")</f>
        <v xml:space="preserve"> </v>
      </c>
      <c r="AC132" s="6" t="str">
        <f>IF(AND(B132="shot 6", E132='club records'!$F$39, F132&gt;='club records'!$G$39), "CR", " ")</f>
        <v xml:space="preserve"> </v>
      </c>
      <c r="AD132" s="6" t="str">
        <f>IF(AND(B132="shot 7.26", E132='club records'!$F$40, F132&gt;='club records'!$G$40), "CR", " ")</f>
        <v xml:space="preserve"> </v>
      </c>
      <c r="AE132" s="6" t="str">
        <f>IF(AND(B132="60H",OR(AND(E132='club records'!$J$1,F132&lt;='club records'!$K$1),AND(E132='club records'!$J$2,F132&lt;='club records'!$K$2),AND(E132='club records'!$J$3,F132&lt;='club records'!$K$3),AND(E132='club records'!$J$4,F132&lt;='club records'!$K$4),AND(E132='club records'!$J$5,F132&lt;='club records'!$K$5))),"CR"," ")</f>
        <v xml:space="preserve"> </v>
      </c>
      <c r="AF132" s="7" t="str">
        <f>IF(AND(B132="4x200", OR(AND(E132='club records'!$N$6, F132&lt;='club records'!$O$6), AND(E132='club records'!$N$7, F132&lt;='club records'!$O$7), AND(E132='club records'!$N$8, F132&lt;='club records'!$O$8), AND(E132='club records'!$N$9, F132&lt;='club records'!$O$9), AND(E132='club records'!$N$10, F132&lt;='club records'!$O$10))), "CR", " ")</f>
        <v xml:space="preserve"> </v>
      </c>
      <c r="AG132" s="7" t="str">
        <f>IF(AND(B132="4x300", AND(E132='club records'!$N$11, F132&lt;='club records'!$O$11)), "CR", " ")</f>
        <v xml:space="preserve"> </v>
      </c>
      <c r="AH132" s="7" t="str">
        <f>IF(AND(B132="4x400", OR(AND(E132='club records'!$N$12, F132&lt;='club records'!$O$12), AND(E132='club records'!$N$13, F132&lt;='club records'!$O$13), AND(E132='club records'!$N$14, F132&lt;='club records'!$O$14), AND(E132='club records'!$N$15, F132&lt;='club records'!$O$15))), "CR", " ")</f>
        <v xml:space="preserve"> </v>
      </c>
      <c r="AI132" s="7" t="str">
        <f>IF(AND(B132="pentathlon", OR(AND(E132='club records'!$N$21, F132&gt;='club records'!$O$21), AND(E132='club records'!$N$22, F132&gt;='club records'!$O$22),AND(E132='club records'!$N$23, F132&gt;='club records'!$O$23),AND(E132='club records'!$N$24, F132&gt;='club records'!$O$24))), "CR", " ")</f>
        <v xml:space="preserve"> </v>
      </c>
      <c r="AJ132" s="7" t="str">
        <f>IF(AND(B132="heptathlon", OR(AND(E132='club records'!$N$26, F132&gt;='club records'!$O$26), AND(E132='club records'!$N$27, F132&gt;='club records'!$O$27))), "CR", " ")</f>
        <v xml:space="preserve"> </v>
      </c>
    </row>
    <row r="133" spans="1:16306" ht="15.75" customHeight="1" x14ac:dyDescent="0.35">
      <c r="A133" s="1" t="str">
        <f>E133</f>
        <v>U13</v>
      </c>
      <c r="C133" s="1" t="s">
        <v>153</v>
      </c>
      <c r="D133" s="1" t="s">
        <v>154</v>
      </c>
      <c r="E133" s="11" t="s">
        <v>13</v>
      </c>
      <c r="J133" s="7" t="str">
        <f>IF(OR(K133="CR", L133="CR", M133="CR", N133="CR", O133="CR", P133="CR", Q133="CR", R133="CR", S133="CR", T133="CR",U133="CR", V133="CR", W133="CR", X133="CR", Y133="CR", Z133="CR", AA133="CR", AB133="CR", AC133="CR", AD133="CR", AE133="CR", AF133="CR", AG133="CR", AH133="CR", AI133="CR", AJ133="CR"), "***CLUB RECORD***", "")</f>
        <v/>
      </c>
      <c r="K133" s="7" t="str">
        <f>IF(AND(B133=60, OR(AND(E133='club records'!$B$6, F133&lt;='club records'!$C$6), AND(E133='club records'!$B$7, F133&lt;='club records'!$C$7), AND(E133='club records'!$B$8, F133&lt;='club records'!$C$8), AND(E133='club records'!$B$9, F133&lt;='club records'!$C$9), AND(E133='club records'!$B$10, F133&lt;='club records'!$C$10))), "CR", " ")</f>
        <v xml:space="preserve"> </v>
      </c>
      <c r="L133" s="7" t="str">
        <f>IF(AND(B133=200, OR(AND(E133='club records'!$B$11, F133&lt;='club records'!$C$11), AND(E133='club records'!$B$12, F133&lt;='club records'!$C$12), AND(E133='club records'!$B$13, F133&lt;='club records'!$C$13), AND(E133='club records'!$B$14, F133&lt;='club records'!$C$14), AND(E133='club records'!$B$15, F133&lt;='club records'!$C$15))), "CR", " ")</f>
        <v xml:space="preserve"> </v>
      </c>
      <c r="M133" s="7" t="str">
        <f>IF(AND(B133=300, OR(AND(E133='club records'!$B$5, F133&lt;='club records'!$C$5), AND(E133='club records'!$B$16, F133&lt;='club records'!$C$16), AND(E133='club records'!$B$17, F133&lt;='club records'!$C$17))), "CR", " ")</f>
        <v xml:space="preserve"> </v>
      </c>
      <c r="N133" s="7" t="str">
        <f>IF(AND(B133=400, OR(AND(E133='club records'!$B$18, F133&lt;='club records'!$C$18), AND(E133='club records'!$B$19, F133&lt;='club records'!$C$19), AND(E133='club records'!$B$20, F133&lt;='club records'!$C$20), AND(E133='club records'!$B$21, F133&lt;='club records'!$C$21))), "CR", " ")</f>
        <v xml:space="preserve"> </v>
      </c>
      <c r="O133" s="7" t="str">
        <f>IF(AND(B133=800, OR(AND(E133='club records'!$B$22, F133&lt;='club records'!$C$22), AND(E133='club records'!$B$23, F133&lt;='club records'!$C$23), AND(E133='club records'!$B$24, F133&lt;='club records'!$C$24), AND(E133='club records'!$B$25, F133&lt;='club records'!$C$25), AND(E133='club records'!$B$26, F133&lt;='club records'!$C$26))), "CR", " ")</f>
        <v xml:space="preserve"> </v>
      </c>
      <c r="P133" s="7" t="str">
        <f>IF(AND(B133=1000, OR(AND(E133='club records'!$B$27, F133&lt;='club records'!$C$27), AND(E133='club records'!$B$28, F133&lt;='club records'!$C$28))), "CR", " ")</f>
        <v xml:space="preserve"> </v>
      </c>
      <c r="Q133" s="7" t="str">
        <f>IF(AND(B133=1500, OR(AND(E133='club records'!$B$29, F133&lt;='club records'!$C$29), AND(E133='club records'!$B$30, F133&lt;='club records'!$C$30), AND(E133='club records'!$B$31, F133&lt;='club records'!$C$31), AND(E133='club records'!$B$32, F133&lt;='club records'!$C$32), AND(E133='club records'!$B$33, F133&lt;='club records'!$C$33))), "CR", " ")</f>
        <v xml:space="preserve"> </v>
      </c>
      <c r="R133" s="7" t="str">
        <f>IF(AND(B133="1600 (Mile)",OR(AND(E133='club records'!$B$34,F133&lt;='club records'!$C$34),AND(E133='club records'!$B$35,F133&lt;='club records'!$C$35),AND(E133='club records'!$B$36,F133&lt;='club records'!$C$36),AND(E133='club records'!$B$37,F133&lt;='club records'!$C$37))),"CR"," ")</f>
        <v xml:space="preserve"> </v>
      </c>
      <c r="S133" s="7" t="str">
        <f>IF(AND(B133=3000, OR(AND(E133='club records'!$B$38, F133&lt;='club records'!$C$38), AND(E133='club records'!$B$39, F133&lt;='club records'!$C$39), AND(E133='club records'!$B$40, F133&lt;='club records'!$C$40), AND(E133='club records'!$B$41, F133&lt;='club records'!$C$41))), "CR", " ")</f>
        <v xml:space="preserve"> </v>
      </c>
      <c r="T133" s="7" t="str">
        <f>IF(AND(B133=5000, OR(AND(E133='club records'!$B$42, F133&lt;='club records'!$C$42), AND(E133='club records'!$B$43, F133&lt;='club records'!$C$43))), "CR", " ")</f>
        <v xml:space="preserve"> </v>
      </c>
      <c r="U133" s="6" t="str">
        <f>IF(AND(B133=10000, OR(AND(E133='club records'!$B$44, F133&lt;='club records'!$C$44), AND(E133='club records'!$B$45, F133&lt;='club records'!$C$45))), "CR", " ")</f>
        <v xml:space="preserve"> </v>
      </c>
      <c r="V133" s="6" t="str">
        <f>IF(AND(B133="high jump", OR(AND(E133='club records'!$F$1, F133&gt;='club records'!$G$1), AND(E133='club records'!$F$2, F133&gt;='club records'!$G$2), AND(E133='club records'!$F$3, F133&gt;='club records'!$G$3), AND(E133='club records'!$F$4, F133&gt;='club records'!$G$4), AND(E133='club records'!$F$5, F133&gt;='club records'!$G$5))), "CR", " ")</f>
        <v xml:space="preserve"> </v>
      </c>
      <c r="W133" s="6" t="str">
        <f>IF(AND(B133="long jump", OR(AND(E133='club records'!$F$6, F133&gt;='club records'!$G$6), AND(E133='club records'!$F$7, F133&gt;='club records'!$G$7), AND(E133='club records'!$F$8, F133&gt;='club records'!$G$8), AND(E133='club records'!$F$9, F133&gt;='club records'!$G$9), AND(E133='club records'!$F$10, F133&gt;='club records'!$G$10))), "CR", " ")</f>
        <v xml:space="preserve"> </v>
      </c>
      <c r="X133" s="6" t="str">
        <f>IF(AND(B133="triple jump", OR(AND(E133='club records'!$F$11, F133&gt;='club records'!$G$11), AND(E133='club records'!$F$12, F133&gt;='club records'!$G$12), AND(E133='club records'!$F$13, F133&gt;='club records'!$G$13), AND(E133='club records'!$F$14, F133&gt;='club records'!$G$14), AND(E133='club records'!$F$15, F133&gt;='club records'!$G$15))), "CR", " ")</f>
        <v xml:space="preserve"> </v>
      </c>
      <c r="Y133" s="6" t="str">
        <f>IF(AND(B133="pole vault", OR(AND(E133='club records'!$F$16, F133&gt;='club records'!$G$16), AND(E133='club records'!$F$17, F133&gt;='club records'!$G$17), AND(E133='club records'!$F$18, F133&gt;='club records'!$G$18), AND(E133='club records'!$F$19, F133&gt;='club records'!$G$19), AND(E133='club records'!$F$20, F133&gt;='club records'!$G$20))), "CR", " ")</f>
        <v xml:space="preserve"> </v>
      </c>
      <c r="Z133" s="6" t="str">
        <f>IF(AND(B133="shot 3", E133='club records'!$F$36, F133&gt;='club records'!$G$36), "CR", " ")</f>
        <v xml:space="preserve"> </v>
      </c>
      <c r="AA133" s="6" t="str">
        <f>IF(AND(B133="shot 4", E133='club records'!$F$37, F133&gt;='club records'!$G$37), "CR", " ")</f>
        <v xml:space="preserve"> </v>
      </c>
      <c r="AB133" s="6" t="str">
        <f>IF(AND(B133="shot 5", E133='club records'!$F$38, F133&gt;='club records'!$G$38), "CR", " ")</f>
        <v xml:space="preserve"> </v>
      </c>
      <c r="AC133" s="6" t="str">
        <f>IF(AND(B133="shot 6", E133='club records'!$F$39, F133&gt;='club records'!$G$39), "CR", " ")</f>
        <v xml:space="preserve"> </v>
      </c>
      <c r="AD133" s="6" t="str">
        <f>IF(AND(B133="shot 7.26", E133='club records'!$F$40, F133&gt;='club records'!$G$40), "CR", " ")</f>
        <v xml:space="preserve"> </v>
      </c>
      <c r="AE133" s="6" t="str">
        <f>IF(AND(B133="60H",OR(AND(E133='club records'!$J$1,F133&lt;='club records'!$K$1),AND(E133='club records'!$J$2,F133&lt;='club records'!$K$2),AND(E133='club records'!$J$3,F133&lt;='club records'!$K$3),AND(E133='club records'!$J$4,F133&lt;='club records'!$K$4),AND(E133='club records'!$J$5,F133&lt;='club records'!$K$5))),"CR"," ")</f>
        <v xml:space="preserve"> </v>
      </c>
      <c r="AF133" s="7" t="str">
        <f>IF(AND(B133="4x200", OR(AND(E133='club records'!$N$6, F133&lt;='club records'!$O$6), AND(E133='club records'!$N$7, F133&lt;='club records'!$O$7), AND(E133='club records'!$N$8, F133&lt;='club records'!$O$8), AND(E133='club records'!$N$9, F133&lt;='club records'!$O$9), AND(E133='club records'!$N$10, F133&lt;='club records'!$O$10))), "CR", " ")</f>
        <v xml:space="preserve"> </v>
      </c>
      <c r="AG133" s="7" t="str">
        <f>IF(AND(B133="4x300", AND(E133='club records'!$N$11, F133&lt;='club records'!$O$11)), "CR", " ")</f>
        <v xml:space="preserve"> </v>
      </c>
      <c r="AH133" s="7" t="str">
        <f>IF(AND(B133="4x400", OR(AND(E133='club records'!$N$12, F133&lt;='club records'!$O$12), AND(E133='club records'!$N$13, F133&lt;='club records'!$O$13), AND(E133='club records'!$N$14, F133&lt;='club records'!$O$14), AND(E133='club records'!$N$15, F133&lt;='club records'!$O$15))), "CR", " ")</f>
        <v xml:space="preserve"> </v>
      </c>
      <c r="AI133" s="7" t="str">
        <f>IF(AND(B133="pentathlon", OR(AND(E133='club records'!$N$21, F133&gt;='club records'!$O$21), AND(E133='club records'!$N$22, F133&gt;='club records'!$O$22),AND(E133='club records'!$N$23, F133&gt;='club records'!$O$23),AND(E133='club records'!$N$24, F133&gt;='club records'!$O$24))), "CR", " ")</f>
        <v xml:space="preserve"> </v>
      </c>
      <c r="AJ133" s="7" t="str">
        <f>IF(AND(B133="heptathlon", OR(AND(E133='club records'!$N$26, F133&gt;='club records'!$O$26), AND(E133='club records'!$N$27, F133&gt;='club records'!$O$27))), "CR", " ")</f>
        <v xml:space="preserve"> </v>
      </c>
    </row>
    <row r="134" spans="1:16306" ht="14.5" x14ac:dyDescent="0.35">
      <c r="A134" s="1" t="str">
        <f>E134</f>
        <v>U13</v>
      </c>
      <c r="C134" s="1" t="s">
        <v>133</v>
      </c>
      <c r="D134" s="1" t="s">
        <v>154</v>
      </c>
      <c r="E134" s="11" t="s">
        <v>13</v>
      </c>
      <c r="J134" s="7" t="str">
        <f>IF(OR(K134="CR", L134="CR", M134="CR", N134="CR", O134="CR", P134="CR", Q134="CR", R134="CR", S134="CR", T134="CR",U134="CR", V134="CR", W134="CR", X134="CR", Y134="CR", Z134="CR", AA134="CR", AB134="CR", AC134="CR", AD134="CR", AE134="CR", AF134="CR", AG134="CR", AH134="CR", AI134="CR", AJ134="CR"), "***CLUB RECORD***", "")</f>
        <v/>
      </c>
      <c r="K134" s="7" t="str">
        <f>IF(AND(B134=60, OR(AND(E134='club records'!$B$6, F134&lt;='club records'!$C$6), AND(E134='club records'!$B$7, F134&lt;='club records'!$C$7), AND(E134='club records'!$B$8, F134&lt;='club records'!$C$8), AND(E134='club records'!$B$9, F134&lt;='club records'!$C$9), AND(E134='club records'!$B$10, F134&lt;='club records'!$C$10))), "CR", " ")</f>
        <v xml:space="preserve"> </v>
      </c>
      <c r="L134" s="7" t="str">
        <f>IF(AND(B134=200, OR(AND(E134='club records'!$B$11, F134&lt;='club records'!$C$11), AND(E134='club records'!$B$12, F134&lt;='club records'!$C$12), AND(E134='club records'!$B$13, F134&lt;='club records'!$C$13), AND(E134='club records'!$B$14, F134&lt;='club records'!$C$14), AND(E134='club records'!$B$15, F134&lt;='club records'!$C$15))), "CR", " ")</f>
        <v xml:space="preserve"> </v>
      </c>
      <c r="M134" s="7" t="str">
        <f>IF(AND(B134=300, OR(AND(E134='club records'!$B$5, F134&lt;='club records'!$C$5), AND(E134='club records'!$B$16, F134&lt;='club records'!$C$16), AND(E134='club records'!$B$17, F134&lt;='club records'!$C$17))), "CR", " ")</f>
        <v xml:space="preserve"> </v>
      </c>
      <c r="N134" s="7" t="str">
        <f>IF(AND(B134=400, OR(AND(E134='club records'!$B$18, F134&lt;='club records'!$C$18), AND(E134='club records'!$B$19, F134&lt;='club records'!$C$19), AND(E134='club records'!$B$20, F134&lt;='club records'!$C$20), AND(E134='club records'!$B$21, F134&lt;='club records'!$C$21))), "CR", " ")</f>
        <v xml:space="preserve"> </v>
      </c>
      <c r="O134" s="7" t="str">
        <f>IF(AND(B134=800, OR(AND(E134='club records'!$B$22, F134&lt;='club records'!$C$22), AND(E134='club records'!$B$23, F134&lt;='club records'!$C$23), AND(E134='club records'!$B$24, F134&lt;='club records'!$C$24), AND(E134='club records'!$B$25, F134&lt;='club records'!$C$25), AND(E134='club records'!$B$26, F134&lt;='club records'!$C$26))), "CR", " ")</f>
        <v xml:space="preserve"> </v>
      </c>
      <c r="P134" s="7" t="str">
        <f>IF(AND(B134=1000, OR(AND(E134='club records'!$B$27, F134&lt;='club records'!$C$27), AND(E134='club records'!$B$28, F134&lt;='club records'!$C$28))), "CR", " ")</f>
        <v xml:space="preserve"> </v>
      </c>
      <c r="Q134" s="7" t="str">
        <f>IF(AND(B134=1500, OR(AND(E134='club records'!$B$29, F134&lt;='club records'!$C$29), AND(E134='club records'!$B$30, F134&lt;='club records'!$C$30), AND(E134='club records'!$B$31, F134&lt;='club records'!$C$31), AND(E134='club records'!$B$32, F134&lt;='club records'!$C$32), AND(E134='club records'!$B$33, F134&lt;='club records'!$C$33))), "CR", " ")</f>
        <v xml:space="preserve"> </v>
      </c>
      <c r="R134" s="7" t="str">
        <f>IF(AND(B134="1600 (Mile)",OR(AND(E134='club records'!$B$34,F134&lt;='club records'!$C$34),AND(E134='club records'!$B$35,F134&lt;='club records'!$C$35),AND(E134='club records'!$B$36,F134&lt;='club records'!$C$36),AND(E134='club records'!$B$37,F134&lt;='club records'!$C$37))),"CR"," ")</f>
        <v xml:space="preserve"> </v>
      </c>
      <c r="S134" s="7" t="str">
        <f>IF(AND(B134=3000, OR(AND(E134='club records'!$B$38, F134&lt;='club records'!$C$38), AND(E134='club records'!$B$39, F134&lt;='club records'!$C$39), AND(E134='club records'!$B$40, F134&lt;='club records'!$C$40), AND(E134='club records'!$B$41, F134&lt;='club records'!$C$41))), "CR", " ")</f>
        <v xml:space="preserve"> </v>
      </c>
      <c r="T134" s="7" t="str">
        <f>IF(AND(B134=5000, OR(AND(E134='club records'!$B$42, F134&lt;='club records'!$C$42), AND(E134='club records'!$B$43, F134&lt;='club records'!$C$43))), "CR", " ")</f>
        <v xml:space="preserve"> </v>
      </c>
      <c r="U134" s="6" t="str">
        <f>IF(AND(B134=10000, OR(AND(E134='club records'!$B$44, F134&lt;='club records'!$C$44), AND(E134='club records'!$B$45, F134&lt;='club records'!$C$45))), "CR", " ")</f>
        <v xml:space="preserve"> </v>
      </c>
      <c r="V134" s="6" t="str">
        <f>IF(AND(B134="high jump", OR(AND(E134='club records'!$F$1, F134&gt;='club records'!$G$1), AND(E134='club records'!$F$2, F134&gt;='club records'!$G$2), AND(E134='club records'!$F$3, F134&gt;='club records'!$G$3), AND(E134='club records'!$F$4, F134&gt;='club records'!$G$4), AND(E134='club records'!$F$5, F134&gt;='club records'!$G$5))), "CR", " ")</f>
        <v xml:space="preserve"> </v>
      </c>
      <c r="W134" s="6" t="str">
        <f>IF(AND(B134="long jump", OR(AND(E134='club records'!$F$6, F134&gt;='club records'!$G$6), AND(E134='club records'!$F$7, F134&gt;='club records'!$G$7), AND(E134='club records'!$F$8, F134&gt;='club records'!$G$8), AND(E134='club records'!$F$9, F134&gt;='club records'!$G$9), AND(E134='club records'!$F$10, F134&gt;='club records'!$G$10))), "CR", " ")</f>
        <v xml:space="preserve"> </v>
      </c>
      <c r="X134" s="6" t="str">
        <f>IF(AND(B134="triple jump", OR(AND(E134='club records'!$F$11, F134&gt;='club records'!$G$11), AND(E134='club records'!$F$12, F134&gt;='club records'!$G$12), AND(E134='club records'!$F$13, F134&gt;='club records'!$G$13), AND(E134='club records'!$F$14, F134&gt;='club records'!$G$14), AND(E134='club records'!$F$15, F134&gt;='club records'!$G$15))), "CR", " ")</f>
        <v xml:space="preserve"> </v>
      </c>
      <c r="Y134" s="6" t="str">
        <f>IF(AND(B134="pole vault", OR(AND(E134='club records'!$F$16, F134&gt;='club records'!$G$16), AND(E134='club records'!$F$17, F134&gt;='club records'!$G$17), AND(E134='club records'!$F$18, F134&gt;='club records'!$G$18), AND(E134='club records'!$F$19, F134&gt;='club records'!$G$19), AND(E134='club records'!$F$20, F134&gt;='club records'!$G$20))), "CR", " ")</f>
        <v xml:space="preserve"> </v>
      </c>
      <c r="Z134" s="6" t="str">
        <f>IF(AND(B134="shot 3", E134='club records'!$F$36, F134&gt;='club records'!$G$36), "CR", " ")</f>
        <v xml:space="preserve"> </v>
      </c>
      <c r="AA134" s="6" t="str">
        <f>IF(AND(B134="shot 4", E134='club records'!$F$37, F134&gt;='club records'!$G$37), "CR", " ")</f>
        <v xml:space="preserve"> </v>
      </c>
      <c r="AB134" s="6" t="str">
        <f>IF(AND(B134="shot 5", E134='club records'!$F$38, F134&gt;='club records'!$G$38), "CR", " ")</f>
        <v xml:space="preserve"> </v>
      </c>
      <c r="AC134" s="6" t="str">
        <f>IF(AND(B134="shot 6", E134='club records'!$F$39, F134&gt;='club records'!$G$39), "CR", " ")</f>
        <v xml:space="preserve"> </v>
      </c>
      <c r="AD134" s="6" t="str">
        <f>IF(AND(B134="shot 7.26", E134='club records'!$F$40, F134&gt;='club records'!$G$40), "CR", " ")</f>
        <v xml:space="preserve"> </v>
      </c>
      <c r="AE134" s="6" t="str">
        <f>IF(AND(B134="60H",OR(AND(E134='club records'!$J$1,F134&lt;='club records'!$K$1),AND(E134='club records'!$J$2,F134&lt;='club records'!$K$2),AND(E134='club records'!$J$3,F134&lt;='club records'!$K$3),AND(E134='club records'!$J$4,F134&lt;='club records'!$K$4),AND(E134='club records'!$J$5,F134&lt;='club records'!$K$5))),"CR"," ")</f>
        <v xml:space="preserve"> </v>
      </c>
      <c r="AF134" s="7" t="str">
        <f>IF(AND(B134="4x200", OR(AND(E134='club records'!$N$6, F134&lt;='club records'!$O$6), AND(E134='club records'!$N$7, F134&lt;='club records'!$O$7), AND(E134='club records'!$N$8, F134&lt;='club records'!$O$8), AND(E134='club records'!$N$9, F134&lt;='club records'!$O$9), AND(E134='club records'!$N$10, F134&lt;='club records'!$O$10))), "CR", " ")</f>
        <v xml:space="preserve"> </v>
      </c>
      <c r="AG134" s="7" t="str">
        <f>IF(AND(B134="4x300", AND(E134='club records'!$N$11, F134&lt;='club records'!$O$11)), "CR", " ")</f>
        <v xml:space="preserve"> </v>
      </c>
      <c r="AH134" s="7" t="str">
        <f>IF(AND(B134="4x400", OR(AND(E134='club records'!$N$12, F134&lt;='club records'!$O$12), AND(E134='club records'!$N$13, F134&lt;='club records'!$O$13), AND(E134='club records'!$N$14, F134&lt;='club records'!$O$14), AND(E134='club records'!$N$15, F134&lt;='club records'!$O$15))), "CR", " ")</f>
        <v xml:space="preserve"> </v>
      </c>
      <c r="AI134" s="7" t="str">
        <f>IF(AND(B134="pentathlon", OR(AND(E134='club records'!$N$21, F134&gt;='club records'!$O$21), AND(E134='club records'!$N$22, F134&gt;='club records'!$O$22),AND(E134='club records'!$N$23, F134&gt;='club records'!$O$23),AND(E134='club records'!$N$24, F134&gt;='club records'!$O$24))), "CR", " ")</f>
        <v xml:space="preserve"> </v>
      </c>
      <c r="AJ134" s="7" t="str">
        <f>IF(AND(B134="heptathlon", OR(AND(E134='club records'!$N$26, F134&gt;='club records'!$O$26), AND(E134='club records'!$N$27, F134&gt;='club records'!$O$27))), "CR", " ")</f>
        <v xml:space="preserve"> </v>
      </c>
    </row>
    <row r="135" spans="1:16306" ht="14.5" x14ac:dyDescent="0.35">
      <c r="A135" s="1" t="str">
        <f>E135</f>
        <v>U15</v>
      </c>
      <c r="C135" s="1" t="s">
        <v>62</v>
      </c>
      <c r="D135" s="1" t="s">
        <v>160</v>
      </c>
      <c r="E135" s="11" t="s">
        <v>11</v>
      </c>
      <c r="J135" s="7" t="str">
        <f>IF(OR(K135="CR", L135="CR", M135="CR", N135="CR", O135="CR", P135="CR", Q135="CR", R135="CR", S135="CR", T135="CR",U135="CR", V135="CR", W135="CR", X135="CR", Y135="CR", Z135="CR", AA135="CR", AB135="CR", AC135="CR", AD135="CR", AE135="CR", AF135="CR", AG135="CR", AH135="CR", AI135="CR", AJ135="CR"), "***CLUB RECORD***", "")</f>
        <v/>
      </c>
      <c r="K135" s="7" t="str">
        <f>IF(AND(B135=60, OR(AND(E135='club records'!$B$6, F135&lt;='club records'!$C$6), AND(E135='club records'!$B$7, F135&lt;='club records'!$C$7), AND(E135='club records'!$B$8, F135&lt;='club records'!$C$8), AND(E135='club records'!$B$9, F135&lt;='club records'!$C$9), AND(E135='club records'!$B$10, F135&lt;='club records'!$C$10))), "CR", " ")</f>
        <v xml:space="preserve"> </v>
      </c>
      <c r="L135" s="7" t="str">
        <f>IF(AND(B135=200, OR(AND(E135='club records'!$B$11, F135&lt;='club records'!$C$11), AND(E135='club records'!$B$12, F135&lt;='club records'!$C$12), AND(E135='club records'!$B$13, F135&lt;='club records'!$C$13), AND(E135='club records'!$B$14, F135&lt;='club records'!$C$14), AND(E135='club records'!$B$15, F135&lt;='club records'!$C$15))), "CR", " ")</f>
        <v xml:space="preserve"> </v>
      </c>
      <c r="M135" s="7" t="str">
        <f>IF(AND(B135=300, OR(AND(E135='club records'!$B$5, F135&lt;='club records'!$C$5), AND(E135='club records'!$B$16, F135&lt;='club records'!$C$16), AND(E135='club records'!$B$17, F135&lt;='club records'!$C$17))), "CR", " ")</f>
        <v xml:space="preserve"> </v>
      </c>
      <c r="N135" s="7" t="str">
        <f>IF(AND(B135=400, OR(AND(E135='club records'!$B$18, F135&lt;='club records'!$C$18), AND(E135='club records'!$B$19, F135&lt;='club records'!$C$19), AND(E135='club records'!$B$20, F135&lt;='club records'!$C$20), AND(E135='club records'!$B$21, F135&lt;='club records'!$C$21))), "CR", " ")</f>
        <v xml:space="preserve"> </v>
      </c>
      <c r="O135" s="7" t="str">
        <f>IF(AND(B135=800, OR(AND(E135='club records'!$B$22, F135&lt;='club records'!$C$22), AND(E135='club records'!$B$23, F135&lt;='club records'!$C$23), AND(E135='club records'!$B$24, F135&lt;='club records'!$C$24), AND(E135='club records'!$B$25, F135&lt;='club records'!$C$25), AND(E135='club records'!$B$26, F135&lt;='club records'!$C$26))), "CR", " ")</f>
        <v xml:space="preserve"> </v>
      </c>
      <c r="P135" s="7" t="str">
        <f>IF(AND(B135=1000, OR(AND(E135='club records'!$B$27, F135&lt;='club records'!$C$27), AND(E135='club records'!$B$28, F135&lt;='club records'!$C$28))), "CR", " ")</f>
        <v xml:space="preserve"> </v>
      </c>
      <c r="Q135" s="7" t="str">
        <f>IF(AND(B135=1500, OR(AND(E135='club records'!$B$29, F135&lt;='club records'!$C$29), AND(E135='club records'!$B$30, F135&lt;='club records'!$C$30), AND(E135='club records'!$B$31, F135&lt;='club records'!$C$31), AND(E135='club records'!$B$32, F135&lt;='club records'!$C$32), AND(E135='club records'!$B$33, F135&lt;='club records'!$C$33))), "CR", " ")</f>
        <v xml:space="preserve"> </v>
      </c>
      <c r="R135" s="7" t="str">
        <f>IF(AND(B135="1600 (Mile)",OR(AND(E135='club records'!$B$34,F135&lt;='club records'!$C$34),AND(E135='club records'!$B$35,F135&lt;='club records'!$C$35),AND(E135='club records'!$B$36,F135&lt;='club records'!$C$36),AND(E135='club records'!$B$37,F135&lt;='club records'!$C$37))),"CR"," ")</f>
        <v xml:space="preserve"> </v>
      </c>
      <c r="S135" s="7" t="str">
        <f>IF(AND(B135=3000, OR(AND(E135='club records'!$B$38, F135&lt;='club records'!$C$38), AND(E135='club records'!$B$39, F135&lt;='club records'!$C$39), AND(E135='club records'!$B$40, F135&lt;='club records'!$C$40), AND(E135='club records'!$B$41, F135&lt;='club records'!$C$41))), "CR", " ")</f>
        <v xml:space="preserve"> </v>
      </c>
      <c r="T135" s="7" t="str">
        <f>IF(AND(B135=5000, OR(AND(E135='club records'!$B$42, F135&lt;='club records'!$C$42), AND(E135='club records'!$B$43, F135&lt;='club records'!$C$43))), "CR", " ")</f>
        <v xml:space="preserve"> </v>
      </c>
      <c r="U135" s="6" t="str">
        <f>IF(AND(B135=10000, OR(AND(E135='club records'!$B$44, F135&lt;='club records'!$C$44), AND(E135='club records'!$B$45, F135&lt;='club records'!$C$45))), "CR", " ")</f>
        <v xml:space="preserve"> </v>
      </c>
      <c r="V135" s="6" t="str">
        <f>IF(AND(B135="high jump", OR(AND(E135='club records'!$F$1, F135&gt;='club records'!$G$1), AND(E135='club records'!$F$2, F135&gt;='club records'!$G$2), AND(E135='club records'!$F$3, F135&gt;='club records'!$G$3), AND(E135='club records'!$F$4, F135&gt;='club records'!$G$4), AND(E135='club records'!$F$5, F135&gt;='club records'!$G$5))), "CR", " ")</f>
        <v xml:space="preserve"> </v>
      </c>
      <c r="W135" s="6" t="str">
        <f>IF(AND(B135="long jump", OR(AND(E135='club records'!$F$6, F135&gt;='club records'!$G$6), AND(E135='club records'!$F$7, F135&gt;='club records'!$G$7), AND(E135='club records'!$F$8, F135&gt;='club records'!$G$8), AND(E135='club records'!$F$9, F135&gt;='club records'!$G$9), AND(E135='club records'!$F$10, F135&gt;='club records'!$G$10))), "CR", " ")</f>
        <v xml:space="preserve"> </v>
      </c>
      <c r="X135" s="6" t="str">
        <f>IF(AND(B135="triple jump", OR(AND(E135='club records'!$F$11, F135&gt;='club records'!$G$11), AND(E135='club records'!$F$12, F135&gt;='club records'!$G$12), AND(E135='club records'!$F$13, F135&gt;='club records'!$G$13), AND(E135='club records'!$F$14, F135&gt;='club records'!$G$14), AND(E135='club records'!$F$15, F135&gt;='club records'!$G$15))), "CR", " ")</f>
        <v xml:space="preserve"> </v>
      </c>
      <c r="Y135" s="6" t="str">
        <f>IF(AND(B135="pole vault", OR(AND(E135='club records'!$F$16, F135&gt;='club records'!$G$16), AND(E135='club records'!$F$17, F135&gt;='club records'!$G$17), AND(E135='club records'!$F$18, F135&gt;='club records'!$G$18), AND(E135='club records'!$F$19, F135&gt;='club records'!$G$19), AND(E135='club records'!$F$20, F135&gt;='club records'!$G$20))), "CR", " ")</f>
        <v xml:space="preserve"> </v>
      </c>
      <c r="Z135" s="6" t="str">
        <f>IF(AND(B135="shot 3", E135='club records'!$F$36, F135&gt;='club records'!$G$36), "CR", " ")</f>
        <v xml:space="preserve"> </v>
      </c>
      <c r="AA135" s="6" t="str">
        <f>IF(AND(B135="shot 4", E135='club records'!$F$37, F135&gt;='club records'!$G$37), "CR", " ")</f>
        <v xml:space="preserve"> </v>
      </c>
      <c r="AB135" s="6" t="str">
        <f>IF(AND(B135="shot 5", E135='club records'!$F$38, F135&gt;='club records'!$G$38), "CR", " ")</f>
        <v xml:space="preserve"> </v>
      </c>
      <c r="AC135" s="6" t="str">
        <f>IF(AND(B135="shot 6", E135='club records'!$F$39, F135&gt;='club records'!$G$39), "CR", " ")</f>
        <v xml:space="preserve"> </v>
      </c>
      <c r="AD135" s="6" t="str">
        <f>IF(AND(B135="shot 7.26", E135='club records'!$F$40, F135&gt;='club records'!$G$40), "CR", " ")</f>
        <v xml:space="preserve"> </v>
      </c>
      <c r="AE135" s="6" t="str">
        <f>IF(AND(B135="60H",OR(AND(E135='club records'!$J$1,F135&lt;='club records'!$K$1),AND(E135='club records'!$J$2,F135&lt;='club records'!$K$2),AND(E135='club records'!$J$3,F135&lt;='club records'!$K$3),AND(E135='club records'!$J$4,F135&lt;='club records'!$K$4),AND(E135='club records'!$J$5,F135&lt;='club records'!$K$5))),"CR"," ")</f>
        <v xml:space="preserve"> </v>
      </c>
      <c r="AF135" s="7" t="str">
        <f>IF(AND(B135="4x200", OR(AND(E135='club records'!$N$6, F135&lt;='club records'!$O$6), AND(E135='club records'!$N$7, F135&lt;='club records'!$O$7), AND(E135='club records'!$N$8, F135&lt;='club records'!$O$8), AND(E135='club records'!$N$9, F135&lt;='club records'!$O$9), AND(E135='club records'!$N$10, F135&lt;='club records'!$O$10))), "CR", " ")</f>
        <v xml:space="preserve"> </v>
      </c>
      <c r="AG135" s="7" t="str">
        <f>IF(AND(B135="4x300", AND(E135='club records'!$N$11, F135&lt;='club records'!$O$11)), "CR", " ")</f>
        <v xml:space="preserve"> </v>
      </c>
      <c r="AH135" s="7" t="str">
        <f>IF(AND(B135="4x400", OR(AND(E135='club records'!$N$12, F135&lt;='club records'!$O$12), AND(E135='club records'!$N$13, F135&lt;='club records'!$O$13), AND(E135='club records'!$N$14, F135&lt;='club records'!$O$14), AND(E135='club records'!$N$15, F135&lt;='club records'!$O$15))), "CR", " ")</f>
        <v xml:space="preserve"> </v>
      </c>
      <c r="AI135" s="7" t="str">
        <f>IF(AND(B135="pentathlon", OR(AND(E135='club records'!$N$21, F135&gt;='club records'!$O$21), AND(E135='club records'!$N$22, F135&gt;='club records'!$O$22),AND(E135='club records'!$N$23, F135&gt;='club records'!$O$23),AND(E135='club records'!$N$24, F135&gt;='club records'!$O$24))), "CR", " ")</f>
        <v xml:space="preserve"> </v>
      </c>
      <c r="AJ135" s="7" t="str">
        <f>IF(AND(B135="heptathlon", OR(AND(E135='club records'!$N$26, F135&gt;='club records'!$O$26), AND(E135='club records'!$N$27, F135&gt;='club records'!$O$27))), "CR", " ")</f>
        <v xml:space="preserve"> </v>
      </c>
    </row>
    <row r="136" spans="1:16306" ht="14.5" x14ac:dyDescent="0.35">
      <c r="A136" s="1" t="s">
        <v>296</v>
      </c>
      <c r="C136" s="1" t="s">
        <v>297</v>
      </c>
      <c r="D136" s="1" t="s">
        <v>259</v>
      </c>
      <c r="E136" s="11" t="s">
        <v>10</v>
      </c>
      <c r="J136" s="7" t="str">
        <f>IF(OR(K136="CR", L136="CR", M136="CR", N136="CR", O136="CR", P136="CR", Q136="CR", R136="CR", S136="CR", T136="CR",U136="CR", V136="CR", W136="CR", X136="CR", Y136="CR", Z136="CR", AA136="CR", AB136="CR", AC136="CR", AD136="CR", AE136="CR", AF136="CR", AG136="CR", AH136="CR", AI136="CR", AJ136="CR"), "***CLUB RECORD***", "")</f>
        <v/>
      </c>
      <c r="K136" s="7" t="str">
        <f>IF(AND(B136=60, OR(AND(E136='club records'!$B$6, F136&lt;='club records'!$C$6), AND(E136='club records'!$B$7, F136&lt;='club records'!$C$7), AND(E136='club records'!$B$8, F136&lt;='club records'!$C$8), AND(E136='club records'!$B$9, F136&lt;='club records'!$C$9), AND(E136='club records'!$B$10, F136&lt;='club records'!$C$10))), "CR", " ")</f>
        <v xml:space="preserve"> </v>
      </c>
      <c r="L136" s="7" t="str">
        <f>IF(AND(B136=200, OR(AND(E136='club records'!$B$11, F136&lt;='club records'!$C$11), AND(E136='club records'!$B$12, F136&lt;='club records'!$C$12), AND(E136='club records'!$B$13, F136&lt;='club records'!$C$13), AND(E136='club records'!$B$14, F136&lt;='club records'!$C$14), AND(E136='club records'!$B$15, F136&lt;='club records'!$C$15))), "CR", " ")</f>
        <v xml:space="preserve"> </v>
      </c>
      <c r="M136" s="7" t="str">
        <f>IF(AND(B136=300, OR(AND(E136='club records'!$B$5, F136&lt;='club records'!$C$5), AND(E136='club records'!$B$16, F136&lt;='club records'!$C$16), AND(E136='club records'!$B$17, F136&lt;='club records'!$C$17))), "CR", " ")</f>
        <v xml:space="preserve"> </v>
      </c>
      <c r="N136" s="7" t="str">
        <f>IF(AND(B136=400, OR(AND(E136='club records'!$B$18, F136&lt;='club records'!$C$18), AND(E136='club records'!$B$19, F136&lt;='club records'!$C$19), AND(E136='club records'!$B$20, F136&lt;='club records'!$C$20), AND(E136='club records'!$B$21, F136&lt;='club records'!$C$21))), "CR", " ")</f>
        <v xml:space="preserve"> </v>
      </c>
      <c r="O136" s="7" t="str">
        <f>IF(AND(B136=800, OR(AND(E136='club records'!$B$22, F136&lt;='club records'!$C$22), AND(E136='club records'!$B$23, F136&lt;='club records'!$C$23), AND(E136='club records'!$B$24, F136&lt;='club records'!$C$24), AND(E136='club records'!$B$25, F136&lt;='club records'!$C$25), AND(E136='club records'!$B$26, F136&lt;='club records'!$C$26))), "CR", " ")</f>
        <v xml:space="preserve"> </v>
      </c>
      <c r="P136" s="7" t="str">
        <f>IF(AND(B136=1000, OR(AND(E136='club records'!$B$27, F136&lt;='club records'!$C$27), AND(E136='club records'!$B$28, F136&lt;='club records'!$C$28))), "CR", " ")</f>
        <v xml:space="preserve"> </v>
      </c>
      <c r="Q136" s="7" t="str">
        <f>IF(AND(B136=1500, OR(AND(E136='club records'!$B$29, F136&lt;='club records'!$C$29), AND(E136='club records'!$B$30, F136&lt;='club records'!$C$30), AND(E136='club records'!$B$31, F136&lt;='club records'!$C$31), AND(E136='club records'!$B$32, F136&lt;='club records'!$C$32), AND(E136='club records'!$B$33, F136&lt;='club records'!$C$33))), "CR", " ")</f>
        <v xml:space="preserve"> </v>
      </c>
      <c r="R136" s="7" t="str">
        <f>IF(AND(B136="1600 (Mile)",OR(AND(E136='club records'!$B$34,F136&lt;='club records'!$C$34),AND(E136='club records'!$B$35,F136&lt;='club records'!$C$35),AND(E136='club records'!$B$36,F136&lt;='club records'!$C$36),AND(E136='club records'!$B$37,F136&lt;='club records'!$C$37))),"CR"," ")</f>
        <v xml:space="preserve"> </v>
      </c>
      <c r="S136" s="7" t="str">
        <f>IF(AND(B136=3000, OR(AND(E136='club records'!$B$38, F136&lt;='club records'!$C$38), AND(E136='club records'!$B$39, F136&lt;='club records'!$C$39), AND(E136='club records'!$B$40, F136&lt;='club records'!$C$40), AND(E136='club records'!$B$41, F136&lt;='club records'!$C$41))), "CR", " ")</f>
        <v xml:space="preserve"> </v>
      </c>
      <c r="T136" s="7" t="str">
        <f>IF(AND(B136=5000, OR(AND(E136='club records'!$B$42, F136&lt;='club records'!$C$42), AND(E136='club records'!$B$43, F136&lt;='club records'!$C$43))), "CR", " ")</f>
        <v xml:space="preserve"> </v>
      </c>
      <c r="U136" s="6" t="str">
        <f>IF(AND(B136=10000, OR(AND(E136='club records'!$B$44, F136&lt;='club records'!$C$44), AND(E136='club records'!$B$45, F136&lt;='club records'!$C$45))), "CR", " ")</f>
        <v xml:space="preserve"> </v>
      </c>
      <c r="V136" s="6" t="str">
        <f>IF(AND(B136="high jump", OR(AND(E136='club records'!$F$1, F136&gt;='club records'!$G$1), AND(E136='club records'!$F$2, F136&gt;='club records'!$G$2), AND(E136='club records'!$F$3, F136&gt;='club records'!$G$3), AND(E136='club records'!$F$4, F136&gt;='club records'!$G$4), AND(E136='club records'!$F$5, F136&gt;='club records'!$G$5))), "CR", " ")</f>
        <v xml:space="preserve"> </v>
      </c>
      <c r="W136" s="6" t="str">
        <f>IF(AND(B136="long jump", OR(AND(E136='club records'!$F$6, F136&gt;='club records'!$G$6), AND(E136='club records'!$F$7, F136&gt;='club records'!$G$7), AND(E136='club records'!$F$8, F136&gt;='club records'!$G$8), AND(E136='club records'!$F$9, F136&gt;='club records'!$G$9), AND(E136='club records'!$F$10, F136&gt;='club records'!$G$10))), "CR", " ")</f>
        <v xml:space="preserve"> </v>
      </c>
      <c r="X136" s="6" t="str">
        <f>IF(AND(B136="triple jump", OR(AND(E136='club records'!$F$11, F136&gt;='club records'!$G$11), AND(E136='club records'!$F$12, F136&gt;='club records'!$G$12), AND(E136='club records'!$F$13, F136&gt;='club records'!$G$13), AND(E136='club records'!$F$14, F136&gt;='club records'!$G$14), AND(E136='club records'!$F$15, F136&gt;='club records'!$G$15))), "CR", " ")</f>
        <v xml:space="preserve"> </v>
      </c>
      <c r="Y136" s="6" t="str">
        <f>IF(AND(B136="pole vault", OR(AND(E136='club records'!$F$16, F136&gt;='club records'!$G$16), AND(E136='club records'!$F$17, F136&gt;='club records'!$G$17), AND(E136='club records'!$F$18, F136&gt;='club records'!$G$18), AND(E136='club records'!$F$19, F136&gt;='club records'!$G$19), AND(E136='club records'!$F$20, F136&gt;='club records'!$G$20))), "CR", " ")</f>
        <v xml:space="preserve"> </v>
      </c>
      <c r="Z136" s="6" t="str">
        <f>IF(AND(B136="shot 3", E136='club records'!$F$36, F136&gt;='club records'!$G$36), "CR", " ")</f>
        <v xml:space="preserve"> </v>
      </c>
      <c r="AA136" s="6" t="str">
        <f>IF(AND(B136="shot 4", E136='club records'!$F$37, F136&gt;='club records'!$G$37), "CR", " ")</f>
        <v xml:space="preserve"> </v>
      </c>
      <c r="AB136" s="6" t="str">
        <f>IF(AND(B136="shot 5", E136='club records'!$F$38, F136&gt;='club records'!$G$38), "CR", " ")</f>
        <v xml:space="preserve"> </v>
      </c>
      <c r="AC136" s="6" t="str">
        <f>IF(AND(B136="shot 6", E136='club records'!$F$39, F136&gt;='club records'!$G$39), "CR", " ")</f>
        <v xml:space="preserve"> </v>
      </c>
      <c r="AD136" s="6" t="str">
        <f>IF(AND(B136="shot 7.26", E136='club records'!$F$40, F136&gt;='club records'!$G$40), "CR", " ")</f>
        <v xml:space="preserve"> </v>
      </c>
      <c r="AE136" s="6" t="str">
        <f>IF(AND(B136="60H",OR(AND(E136='club records'!$J$1,F136&lt;='club records'!$K$1),AND(E136='club records'!$J$2,F136&lt;='club records'!$K$2),AND(E136='club records'!$J$3,F136&lt;='club records'!$K$3),AND(E136='club records'!$J$4,F136&lt;='club records'!$K$4),AND(E136='club records'!$J$5,F136&lt;='club records'!$K$5))),"CR"," ")</f>
        <v xml:space="preserve"> </v>
      </c>
      <c r="AF136" s="7" t="str">
        <f>IF(AND(B136="4x200", OR(AND(E136='club records'!$N$6, F136&lt;='club records'!$O$6), AND(E136='club records'!$N$7, F136&lt;='club records'!$O$7), AND(E136='club records'!$N$8, F136&lt;='club records'!$O$8), AND(E136='club records'!$N$9, F136&lt;='club records'!$O$9), AND(E136='club records'!$N$10, F136&lt;='club records'!$O$10))), "CR", " ")</f>
        <v xml:space="preserve"> </v>
      </c>
      <c r="AG136" s="7" t="str">
        <f>IF(AND(B136="4x300", AND(E136='club records'!$N$11, F136&lt;='club records'!$O$11)), "CR", " ")</f>
        <v xml:space="preserve"> </v>
      </c>
      <c r="AH136" s="7" t="str">
        <f>IF(AND(B136="4x400", OR(AND(E136='club records'!$N$12, F136&lt;='club records'!$O$12), AND(E136='club records'!$N$13, F136&lt;='club records'!$O$13), AND(E136='club records'!$N$14, F136&lt;='club records'!$O$14), AND(E136='club records'!$N$15, F136&lt;='club records'!$O$15))), "CR", " ")</f>
        <v xml:space="preserve"> </v>
      </c>
      <c r="AI136" s="7" t="str">
        <f>IF(AND(B136="pentathlon", OR(AND(E136='club records'!$N$21, F136&gt;='club records'!$O$21), AND(E136='club records'!$N$22, F136&gt;='club records'!$O$22),AND(E136='club records'!$N$23, F136&gt;='club records'!$O$23),AND(E136='club records'!$N$24, F136&gt;='club records'!$O$24))), "CR", " ")</f>
        <v xml:space="preserve"> </v>
      </c>
      <c r="AJ136" s="7" t="str">
        <f>IF(AND(B136="heptathlon", OR(AND(E136='club records'!$N$26, F136&gt;='club records'!$O$26), AND(E136='club records'!$N$27, F136&gt;='club records'!$O$27))), "CR", " ")</f>
        <v xml:space="preserve"> </v>
      </c>
    </row>
    <row r="137" spans="1:16306" ht="14.5" x14ac:dyDescent="0.35">
      <c r="A137" s="1" t="str">
        <f>E137</f>
        <v>U15</v>
      </c>
      <c r="C137" s="1" t="s">
        <v>39</v>
      </c>
      <c r="D137" s="1" t="s">
        <v>259</v>
      </c>
      <c r="E137" s="11" t="s">
        <v>11</v>
      </c>
      <c r="J137" s="7" t="str">
        <f>IF(OR(K137="CR", L137="CR", M137="CR", N137="CR", O137="CR", P137="CR", Q137="CR", R137="CR", S137="CR", T137="CR",U137="CR", V137="CR", W137="CR", X137="CR", Y137="CR", Z137="CR", AA137="CR", AB137="CR", AC137="CR", AD137="CR", AE137="CR", AF137="CR", AG137="CR", AH137="CR", AI137="CR", AJ137="CR"), "***CLUB RECORD***", "")</f>
        <v/>
      </c>
      <c r="K137" s="7" t="str">
        <f>IF(AND(B137=60, OR(AND(E137='club records'!$B$6, F137&lt;='club records'!$C$6), AND(E137='club records'!$B$7, F137&lt;='club records'!$C$7), AND(E137='club records'!$B$8, F137&lt;='club records'!$C$8), AND(E137='club records'!$B$9, F137&lt;='club records'!$C$9), AND(E137='club records'!$B$10, F137&lt;='club records'!$C$10))), "CR", " ")</f>
        <v xml:space="preserve"> </v>
      </c>
      <c r="L137" s="7" t="str">
        <f>IF(AND(B137=200, OR(AND(E137='club records'!$B$11, F137&lt;='club records'!$C$11), AND(E137='club records'!$B$12, F137&lt;='club records'!$C$12), AND(E137='club records'!$B$13, F137&lt;='club records'!$C$13), AND(E137='club records'!$B$14, F137&lt;='club records'!$C$14), AND(E137='club records'!$B$15, F137&lt;='club records'!$C$15))), "CR", " ")</f>
        <v xml:space="preserve"> </v>
      </c>
      <c r="M137" s="7" t="str">
        <f>IF(AND(B137=300, OR(AND(E137='club records'!$B$5, F137&lt;='club records'!$C$5), AND(E137='club records'!$B$16, F137&lt;='club records'!$C$16), AND(E137='club records'!$B$17, F137&lt;='club records'!$C$17))), "CR", " ")</f>
        <v xml:space="preserve"> </v>
      </c>
      <c r="N137" s="7" t="str">
        <f>IF(AND(B137=400, OR(AND(E137='club records'!$B$18, F137&lt;='club records'!$C$18), AND(E137='club records'!$B$19, F137&lt;='club records'!$C$19), AND(E137='club records'!$B$20, F137&lt;='club records'!$C$20), AND(E137='club records'!$B$21, F137&lt;='club records'!$C$21))), "CR", " ")</f>
        <v xml:space="preserve"> </v>
      </c>
      <c r="O137" s="7" t="str">
        <f>IF(AND(B137=800, OR(AND(E137='club records'!$B$22, F137&lt;='club records'!$C$22), AND(E137='club records'!$B$23, F137&lt;='club records'!$C$23), AND(E137='club records'!$B$24, F137&lt;='club records'!$C$24), AND(E137='club records'!$B$25, F137&lt;='club records'!$C$25), AND(E137='club records'!$B$26, F137&lt;='club records'!$C$26))), "CR", " ")</f>
        <v xml:space="preserve"> </v>
      </c>
      <c r="P137" s="7" t="str">
        <f>IF(AND(B137=1000, OR(AND(E137='club records'!$B$27, F137&lt;='club records'!$C$27), AND(E137='club records'!$B$28, F137&lt;='club records'!$C$28))), "CR", " ")</f>
        <v xml:space="preserve"> </v>
      </c>
      <c r="Q137" s="7" t="str">
        <f>IF(AND(B137=1500, OR(AND(E137='club records'!$B$29, F137&lt;='club records'!$C$29), AND(E137='club records'!$B$30, F137&lt;='club records'!$C$30), AND(E137='club records'!$B$31, F137&lt;='club records'!$C$31), AND(E137='club records'!$B$32, F137&lt;='club records'!$C$32), AND(E137='club records'!$B$33, F137&lt;='club records'!$C$33))), "CR", " ")</f>
        <v xml:space="preserve"> </v>
      </c>
      <c r="R137" s="7" t="str">
        <f>IF(AND(B137="1600 (Mile)",OR(AND(E137='club records'!$B$34,F137&lt;='club records'!$C$34),AND(E137='club records'!$B$35,F137&lt;='club records'!$C$35),AND(E137='club records'!$B$36,F137&lt;='club records'!$C$36),AND(E137='club records'!$B$37,F137&lt;='club records'!$C$37))),"CR"," ")</f>
        <v xml:space="preserve"> </v>
      </c>
      <c r="S137" s="7" t="str">
        <f>IF(AND(B137=3000, OR(AND(E137='club records'!$B$38, F137&lt;='club records'!$C$38), AND(E137='club records'!$B$39, F137&lt;='club records'!$C$39), AND(E137='club records'!$B$40, F137&lt;='club records'!$C$40), AND(E137='club records'!$B$41, F137&lt;='club records'!$C$41))), "CR", " ")</f>
        <v xml:space="preserve"> </v>
      </c>
      <c r="T137" s="7" t="str">
        <f>IF(AND(B137=5000, OR(AND(E137='club records'!$B$42, F137&lt;='club records'!$C$42), AND(E137='club records'!$B$43, F137&lt;='club records'!$C$43))), "CR", " ")</f>
        <v xml:space="preserve"> </v>
      </c>
      <c r="U137" s="6" t="str">
        <f>IF(AND(B137=10000, OR(AND(E137='club records'!$B$44, F137&lt;='club records'!$C$44), AND(E137='club records'!$B$45, F137&lt;='club records'!$C$45))), "CR", " ")</f>
        <v xml:space="preserve"> </v>
      </c>
      <c r="V137" s="6" t="str">
        <f>IF(AND(B137="high jump", OR(AND(E137='club records'!$F$1, F137&gt;='club records'!$G$1), AND(E137='club records'!$F$2, F137&gt;='club records'!$G$2), AND(E137='club records'!$F$3, F137&gt;='club records'!$G$3), AND(E137='club records'!$F$4, F137&gt;='club records'!$G$4), AND(E137='club records'!$F$5, F137&gt;='club records'!$G$5))), "CR", " ")</f>
        <v xml:space="preserve"> </v>
      </c>
      <c r="W137" s="6" t="str">
        <f>IF(AND(B137="long jump", OR(AND(E137='club records'!$F$6, F137&gt;='club records'!$G$6), AND(E137='club records'!$F$7, F137&gt;='club records'!$G$7), AND(E137='club records'!$F$8, F137&gt;='club records'!$G$8), AND(E137='club records'!$F$9, F137&gt;='club records'!$G$9), AND(E137='club records'!$F$10, F137&gt;='club records'!$G$10))), "CR", " ")</f>
        <v xml:space="preserve"> </v>
      </c>
      <c r="X137" s="6" t="str">
        <f>IF(AND(B137="triple jump", OR(AND(E137='club records'!$F$11, F137&gt;='club records'!$G$11), AND(E137='club records'!$F$12, F137&gt;='club records'!$G$12), AND(E137='club records'!$F$13, F137&gt;='club records'!$G$13), AND(E137='club records'!$F$14, F137&gt;='club records'!$G$14), AND(E137='club records'!$F$15, F137&gt;='club records'!$G$15))), "CR", " ")</f>
        <v xml:space="preserve"> </v>
      </c>
      <c r="Y137" s="6" t="str">
        <f>IF(AND(B137="pole vault", OR(AND(E137='club records'!$F$16, F137&gt;='club records'!$G$16), AND(E137='club records'!$F$17, F137&gt;='club records'!$G$17), AND(E137='club records'!$F$18, F137&gt;='club records'!$G$18), AND(E137='club records'!$F$19, F137&gt;='club records'!$G$19), AND(E137='club records'!$F$20, F137&gt;='club records'!$G$20))), "CR", " ")</f>
        <v xml:space="preserve"> </v>
      </c>
      <c r="Z137" s="6" t="str">
        <f>IF(AND(B137="shot 3", E137='club records'!$F$36, F137&gt;='club records'!$G$36), "CR", " ")</f>
        <v xml:space="preserve"> </v>
      </c>
      <c r="AA137" s="6" t="str">
        <f>IF(AND(B137="shot 4", E137='club records'!$F$37, F137&gt;='club records'!$G$37), "CR", " ")</f>
        <v xml:space="preserve"> </v>
      </c>
      <c r="AB137" s="6" t="str">
        <f>IF(AND(B137="shot 5", E137='club records'!$F$38, F137&gt;='club records'!$G$38), "CR", " ")</f>
        <v xml:space="preserve"> </v>
      </c>
      <c r="AC137" s="6" t="str">
        <f>IF(AND(B137="shot 6", E137='club records'!$F$39, F137&gt;='club records'!$G$39), "CR", " ")</f>
        <v xml:space="preserve"> </v>
      </c>
      <c r="AD137" s="6" t="str">
        <f>IF(AND(B137="shot 7.26", E137='club records'!$F$40, F137&gt;='club records'!$G$40), "CR", " ")</f>
        <v xml:space="preserve"> </v>
      </c>
      <c r="AE137" s="6" t="str">
        <f>IF(AND(B137="60H",OR(AND(E137='club records'!$J$1,F137&lt;='club records'!$K$1),AND(E137='club records'!$J$2,F137&lt;='club records'!$K$2),AND(E137='club records'!$J$3,F137&lt;='club records'!$K$3),AND(E137='club records'!$J$4,F137&lt;='club records'!$K$4),AND(E137='club records'!$J$5,F137&lt;='club records'!$K$5))),"CR"," ")</f>
        <v xml:space="preserve"> </v>
      </c>
      <c r="AF137" s="7" t="str">
        <f>IF(AND(B137="4x200", OR(AND(E137='club records'!$N$6, F137&lt;='club records'!$O$6), AND(E137='club records'!$N$7, F137&lt;='club records'!$O$7), AND(E137='club records'!$N$8, F137&lt;='club records'!$O$8), AND(E137='club records'!$N$9, F137&lt;='club records'!$O$9), AND(E137='club records'!$N$10, F137&lt;='club records'!$O$10))), "CR", " ")</f>
        <v xml:space="preserve"> </v>
      </c>
      <c r="AG137" s="7" t="str">
        <f>IF(AND(B137="4x300", AND(E137='club records'!$N$11, F137&lt;='club records'!$O$11)), "CR", " ")</f>
        <v xml:space="preserve"> </v>
      </c>
      <c r="AH137" s="7" t="str">
        <f>IF(AND(B137="4x400", OR(AND(E137='club records'!$N$12, F137&lt;='club records'!$O$12), AND(E137='club records'!$N$13, F137&lt;='club records'!$O$13), AND(E137='club records'!$N$14, F137&lt;='club records'!$O$14), AND(E137='club records'!$N$15, F137&lt;='club records'!$O$15))), "CR", " ")</f>
        <v xml:space="preserve"> </v>
      </c>
      <c r="AI137" s="7" t="str">
        <f>IF(AND(B137="pentathlon", OR(AND(E137='club records'!$N$21, F137&gt;='club records'!$O$21), AND(E137='club records'!$N$22, F137&gt;='club records'!$O$22),AND(E137='club records'!$N$23, F137&gt;='club records'!$O$23),AND(E137='club records'!$N$24, F137&gt;='club records'!$O$24))), "CR", " ")</f>
        <v xml:space="preserve"> </v>
      </c>
      <c r="AJ137" s="7" t="str">
        <f>IF(AND(B137="heptathlon", OR(AND(E137='club records'!$N$26, F137&gt;='club records'!$O$26), AND(E137='club records'!$N$27, F137&gt;='club records'!$O$27))), "CR", " ")</f>
        <v xml:space="preserve"> </v>
      </c>
    </row>
    <row r="138" spans="1:16306" ht="14.5" x14ac:dyDescent="0.35">
      <c r="A138" s="1" t="s">
        <v>296</v>
      </c>
      <c r="C138" s="1" t="s">
        <v>110</v>
      </c>
      <c r="D138" s="1" t="s">
        <v>111</v>
      </c>
      <c r="E138" s="11" t="s">
        <v>10</v>
      </c>
      <c r="F138" s="12"/>
      <c r="J138" s="7" t="str">
        <f>IF(OR(K138="CR", L138="CR", M138="CR", N138="CR", O138="CR", P138="CR", Q138="CR", R138="CR", S138="CR", T138="CR",U138="CR", V138="CR", W138="CR", X138="CR", Y138="CR", Z138="CR", AA138="CR", AB138="CR", AC138="CR", AD138="CR", AE138="CR", AF138="CR", AG138="CR", AH138="CR", AI138="CR", AJ138="CR"), "***CLUB RECORD***", "")</f>
        <v/>
      </c>
      <c r="K138" s="7" t="str">
        <f>IF(AND(B138=60, OR(AND(E138='club records'!$B$6, F138&lt;='club records'!$C$6), AND(E138='club records'!$B$7, F138&lt;='club records'!$C$7), AND(E138='club records'!$B$8, F138&lt;='club records'!$C$8), AND(E138='club records'!$B$9, F138&lt;='club records'!$C$9), AND(E138='club records'!$B$10, F138&lt;='club records'!$C$10))), "CR", " ")</f>
        <v xml:space="preserve"> </v>
      </c>
      <c r="L138" s="7" t="str">
        <f>IF(AND(B138=200, OR(AND(E138='club records'!$B$11, F138&lt;='club records'!$C$11), AND(E138='club records'!$B$12, F138&lt;='club records'!$C$12), AND(E138='club records'!$B$13, F138&lt;='club records'!$C$13), AND(E138='club records'!$B$14, F138&lt;='club records'!$C$14), AND(E138='club records'!$B$15, F138&lt;='club records'!$C$15))), "CR", " ")</f>
        <v xml:space="preserve"> </v>
      </c>
      <c r="M138" s="7" t="str">
        <f>IF(AND(B138=300, OR(AND(E138='club records'!$B$5, F138&lt;='club records'!$C$5), AND(E138='club records'!$B$16, F138&lt;='club records'!$C$16), AND(E138='club records'!$B$17, F138&lt;='club records'!$C$17))), "CR", " ")</f>
        <v xml:space="preserve"> </v>
      </c>
      <c r="N138" s="7" t="str">
        <f>IF(AND(B138=400, OR(AND(E138='club records'!$B$18, F138&lt;='club records'!$C$18), AND(E138='club records'!$B$19, F138&lt;='club records'!$C$19), AND(E138='club records'!$B$20, F138&lt;='club records'!$C$20), AND(E138='club records'!$B$21, F138&lt;='club records'!$C$21))), "CR", " ")</f>
        <v xml:space="preserve"> </v>
      </c>
      <c r="O138" s="7" t="str">
        <f>IF(AND(B138=800, OR(AND(E138='club records'!$B$22, F138&lt;='club records'!$C$22), AND(E138='club records'!$B$23, F138&lt;='club records'!$C$23), AND(E138='club records'!$B$24, F138&lt;='club records'!$C$24), AND(E138='club records'!$B$25, F138&lt;='club records'!$C$25), AND(E138='club records'!$B$26, F138&lt;='club records'!$C$26))), "CR", " ")</f>
        <v xml:space="preserve"> </v>
      </c>
      <c r="P138" s="7" t="str">
        <f>IF(AND(B138=1000, OR(AND(E138='club records'!$B$27, F138&lt;='club records'!$C$27), AND(E138='club records'!$B$28, F138&lt;='club records'!$C$28))), "CR", " ")</f>
        <v xml:space="preserve"> </v>
      </c>
      <c r="Q138" s="7" t="str">
        <f>IF(AND(B138=1500, OR(AND(E138='club records'!$B$29, F138&lt;='club records'!$C$29), AND(E138='club records'!$B$30, F138&lt;='club records'!$C$30), AND(E138='club records'!$B$31, F138&lt;='club records'!$C$31), AND(E138='club records'!$B$32, F138&lt;='club records'!$C$32), AND(E138='club records'!$B$33, F138&lt;='club records'!$C$33))), "CR", " ")</f>
        <v xml:space="preserve"> </v>
      </c>
      <c r="R138" s="7" t="str">
        <f>IF(AND(B138="1600 (Mile)",OR(AND(E138='club records'!$B$34,F138&lt;='club records'!$C$34),AND(E138='club records'!$B$35,F138&lt;='club records'!$C$35),AND(E138='club records'!$B$36,F138&lt;='club records'!$C$36),AND(E138='club records'!$B$37,F138&lt;='club records'!$C$37))),"CR"," ")</f>
        <v xml:space="preserve"> </v>
      </c>
      <c r="S138" s="7" t="str">
        <f>IF(AND(B138=3000, OR(AND(E138='club records'!$B$38, F138&lt;='club records'!$C$38), AND(E138='club records'!$B$39, F138&lt;='club records'!$C$39), AND(E138='club records'!$B$40, F138&lt;='club records'!$C$40), AND(E138='club records'!$B$41, F138&lt;='club records'!$C$41))), "CR", " ")</f>
        <v xml:space="preserve"> </v>
      </c>
      <c r="T138" s="7" t="str">
        <f>IF(AND(B138=5000, OR(AND(E138='club records'!$B$42, F138&lt;='club records'!$C$42), AND(E138='club records'!$B$43, F138&lt;='club records'!$C$43))), "CR", " ")</f>
        <v xml:space="preserve"> </v>
      </c>
      <c r="U138" s="6" t="str">
        <f>IF(AND(B138=10000, OR(AND(E138='club records'!$B$44, F138&lt;='club records'!$C$44), AND(E138='club records'!$B$45, F138&lt;='club records'!$C$45))), "CR", " ")</f>
        <v xml:space="preserve"> </v>
      </c>
      <c r="V138" s="6" t="str">
        <f>IF(AND(B138="high jump", OR(AND(E138='club records'!$F$1, F138&gt;='club records'!$G$1), AND(E138='club records'!$F$2, F138&gt;='club records'!$G$2), AND(E138='club records'!$F$3, F138&gt;='club records'!$G$3), AND(E138='club records'!$F$4, F138&gt;='club records'!$G$4), AND(E138='club records'!$F$5, F138&gt;='club records'!$G$5))), "CR", " ")</f>
        <v xml:space="preserve"> </v>
      </c>
      <c r="W138" s="6" t="str">
        <f>IF(AND(B138="long jump", OR(AND(E138='club records'!$F$6, F138&gt;='club records'!$G$6), AND(E138='club records'!$F$7, F138&gt;='club records'!$G$7), AND(E138='club records'!$F$8, F138&gt;='club records'!$G$8), AND(E138='club records'!$F$9, F138&gt;='club records'!$G$9), AND(E138='club records'!$F$10, F138&gt;='club records'!$G$10))), "CR", " ")</f>
        <v xml:space="preserve"> </v>
      </c>
      <c r="X138" s="6" t="str">
        <f>IF(AND(B138="triple jump", OR(AND(E138='club records'!$F$11, F138&gt;='club records'!$G$11), AND(E138='club records'!$F$12, F138&gt;='club records'!$G$12), AND(E138='club records'!$F$13, F138&gt;='club records'!$G$13), AND(E138='club records'!$F$14, F138&gt;='club records'!$G$14), AND(E138='club records'!$F$15, F138&gt;='club records'!$G$15))), "CR", " ")</f>
        <v xml:space="preserve"> </v>
      </c>
      <c r="Y138" s="6" t="str">
        <f>IF(AND(B138="pole vault", OR(AND(E138='club records'!$F$16, F138&gt;='club records'!$G$16), AND(E138='club records'!$F$17, F138&gt;='club records'!$G$17), AND(E138='club records'!$F$18, F138&gt;='club records'!$G$18), AND(E138='club records'!$F$19, F138&gt;='club records'!$G$19), AND(E138='club records'!$F$20, F138&gt;='club records'!$G$20))), "CR", " ")</f>
        <v xml:space="preserve"> </v>
      </c>
      <c r="Z138" s="6" t="str">
        <f>IF(AND(B138="shot 3", E138='club records'!$F$36, F138&gt;='club records'!$G$36), "CR", " ")</f>
        <v xml:space="preserve"> </v>
      </c>
      <c r="AA138" s="6" t="str">
        <f>IF(AND(B138="shot 4", E138='club records'!$F$37, F138&gt;='club records'!$G$37), "CR", " ")</f>
        <v xml:space="preserve"> </v>
      </c>
      <c r="AB138" s="6" t="str">
        <f>IF(AND(B138="shot 5", E138='club records'!$F$38, F138&gt;='club records'!$G$38), "CR", " ")</f>
        <v xml:space="preserve"> </v>
      </c>
      <c r="AC138" s="6" t="str">
        <f>IF(AND(B138="shot 6", E138='club records'!$F$39, F138&gt;='club records'!$G$39), "CR", " ")</f>
        <v xml:space="preserve"> </v>
      </c>
      <c r="AD138" s="6" t="str">
        <f>IF(AND(B138="shot 7.26", E138='club records'!$F$40, F138&gt;='club records'!$G$40), "CR", " ")</f>
        <v xml:space="preserve"> </v>
      </c>
      <c r="AE138" s="6" t="str">
        <f>IF(AND(B138="60H",OR(AND(E138='club records'!$J$1,F138&lt;='club records'!$K$1),AND(E138='club records'!$J$2,F138&lt;='club records'!$K$2),AND(E138='club records'!$J$3,F138&lt;='club records'!$K$3),AND(E138='club records'!$J$4,F138&lt;='club records'!$K$4),AND(E138='club records'!$J$5,F138&lt;='club records'!$K$5))),"CR"," ")</f>
        <v xml:space="preserve"> </v>
      </c>
      <c r="AF138" s="7" t="str">
        <f>IF(AND(B138="4x200", OR(AND(E138='club records'!$N$6, F138&lt;='club records'!$O$6), AND(E138='club records'!$N$7, F138&lt;='club records'!$O$7), AND(E138='club records'!$N$8, F138&lt;='club records'!$O$8), AND(E138='club records'!$N$9, F138&lt;='club records'!$O$9), AND(E138='club records'!$N$10, F138&lt;='club records'!$O$10))), "CR", " ")</f>
        <v xml:space="preserve"> </v>
      </c>
      <c r="AG138" s="7" t="str">
        <f>IF(AND(B138="4x300", AND(E138='club records'!$N$11, F138&lt;='club records'!$O$11)), "CR", " ")</f>
        <v xml:space="preserve"> </v>
      </c>
      <c r="AH138" s="7" t="str">
        <f>IF(AND(B138="4x400", OR(AND(E138='club records'!$N$12, F138&lt;='club records'!$O$12), AND(E138='club records'!$N$13, F138&lt;='club records'!$O$13), AND(E138='club records'!$N$14, F138&lt;='club records'!$O$14), AND(E138='club records'!$N$15, F138&lt;='club records'!$O$15))), "CR", " ")</f>
        <v xml:space="preserve"> </v>
      </c>
      <c r="AI138" s="7" t="str">
        <f>IF(AND(B138="pentathlon", OR(AND(E138='club records'!$N$21, F138&gt;='club records'!$O$21), AND(E138='club records'!$N$22, F138&gt;='club records'!$O$22),AND(E138='club records'!$N$23, F138&gt;='club records'!$O$23),AND(E138='club records'!$N$24, F138&gt;='club records'!$O$24))), "CR", " ")</f>
        <v xml:space="preserve"> </v>
      </c>
      <c r="AJ138" s="7" t="str">
        <f>IF(AND(B138="heptathlon", OR(AND(E138='club records'!$N$26, F138&gt;='club records'!$O$26), AND(E138='club records'!$N$27, F138&gt;='club records'!$O$27))), "CR", " ")</f>
        <v xml:space="preserve"> </v>
      </c>
    </row>
    <row r="139" spans="1:16306" ht="14.5" x14ac:dyDescent="0.35">
      <c r="A139" s="1" t="str">
        <f>E139</f>
        <v>U20</v>
      </c>
      <c r="C139" s="1" t="s">
        <v>58</v>
      </c>
      <c r="D139" s="1" t="s">
        <v>59</v>
      </c>
      <c r="E139" s="11" t="s">
        <v>12</v>
      </c>
      <c r="G139" s="16"/>
      <c r="J139" s="7" t="str">
        <f>IF(OR(K139="CR", L139="CR", M139="CR", N139="CR", O139="CR", P139="CR", Q139="CR", R139="CR", S139="CR", T139="CR",U139="CR", V139="CR", W139="CR", X139="CR", Y139="CR", Z139="CR", AA139="CR", AB139="CR", AC139="CR", AD139="CR", AE139="CR", AF139="CR", AG139="CR", AH139="CR", AI139="CR", AJ139="CR"), "***CLUB RECORD***", "")</f>
        <v/>
      </c>
      <c r="K139" s="7" t="str">
        <f>IF(AND(B139=60, OR(AND(E139='club records'!$B$6, F139&lt;='club records'!$C$6), AND(E139='club records'!$B$7, F139&lt;='club records'!$C$7), AND(E139='club records'!$B$8, F139&lt;='club records'!$C$8), AND(E139='club records'!$B$9, F139&lt;='club records'!$C$9), AND(E139='club records'!$B$10, F139&lt;='club records'!$C$10))), "CR", " ")</f>
        <v xml:space="preserve"> </v>
      </c>
      <c r="L139" s="7" t="str">
        <f>IF(AND(B139=200, OR(AND(E139='club records'!$B$11, F139&lt;='club records'!$C$11), AND(E139='club records'!$B$12, F139&lt;='club records'!$C$12), AND(E139='club records'!$B$13, F139&lt;='club records'!$C$13), AND(E139='club records'!$B$14, F139&lt;='club records'!$C$14), AND(E139='club records'!$B$15, F139&lt;='club records'!$C$15))), "CR", " ")</f>
        <v xml:space="preserve"> </v>
      </c>
      <c r="M139" s="7" t="str">
        <f>IF(AND(B139=300, OR(AND(E139='club records'!$B$5, F139&lt;='club records'!$C$5), AND(E139='club records'!$B$16, F139&lt;='club records'!$C$16), AND(E139='club records'!$B$17, F139&lt;='club records'!$C$17))), "CR", " ")</f>
        <v xml:space="preserve"> </v>
      </c>
      <c r="N139" s="7" t="str">
        <f>IF(AND(B139=400, OR(AND(E139='club records'!$B$18, F139&lt;='club records'!$C$18), AND(E139='club records'!$B$19, F139&lt;='club records'!$C$19), AND(E139='club records'!$B$20, F139&lt;='club records'!$C$20), AND(E139='club records'!$B$21, F139&lt;='club records'!$C$21))), "CR", " ")</f>
        <v xml:space="preserve"> </v>
      </c>
      <c r="O139" s="7" t="str">
        <f>IF(AND(B139=800, OR(AND(E139='club records'!$B$22, F139&lt;='club records'!$C$22), AND(E139='club records'!$B$23, F139&lt;='club records'!$C$23), AND(E139='club records'!$B$24, F139&lt;='club records'!$C$24), AND(E139='club records'!$B$25, F139&lt;='club records'!$C$25), AND(E139='club records'!$B$26, F139&lt;='club records'!$C$26))), "CR", " ")</f>
        <v xml:space="preserve"> </v>
      </c>
      <c r="P139" s="7" t="str">
        <f>IF(AND(B139=1000, OR(AND(E139='club records'!$B$27, F139&lt;='club records'!$C$27), AND(E139='club records'!$B$28, F139&lt;='club records'!$C$28))), "CR", " ")</f>
        <v xml:space="preserve"> </v>
      </c>
      <c r="Q139" s="7" t="str">
        <f>IF(AND(B139=1500, OR(AND(E139='club records'!$B$29, F139&lt;='club records'!$C$29), AND(E139='club records'!$B$30, F139&lt;='club records'!$C$30), AND(E139='club records'!$B$31, F139&lt;='club records'!$C$31), AND(E139='club records'!$B$32, F139&lt;='club records'!$C$32), AND(E139='club records'!$B$33, F139&lt;='club records'!$C$33))), "CR", " ")</f>
        <v xml:space="preserve"> </v>
      </c>
      <c r="R139" s="7" t="str">
        <f>IF(AND(B139="1600 (Mile)",OR(AND(E139='club records'!$B$34,F139&lt;='club records'!$C$34),AND(E139='club records'!$B$35,F139&lt;='club records'!$C$35),AND(E139='club records'!$B$36,F139&lt;='club records'!$C$36),AND(E139='club records'!$B$37,F139&lt;='club records'!$C$37))),"CR"," ")</f>
        <v xml:space="preserve"> </v>
      </c>
      <c r="S139" s="7" t="str">
        <f>IF(AND(B139=3000, OR(AND(E139='club records'!$B$38, F139&lt;='club records'!$C$38), AND(E139='club records'!$B$39, F139&lt;='club records'!$C$39), AND(E139='club records'!$B$40, F139&lt;='club records'!$C$40), AND(E139='club records'!$B$41, F139&lt;='club records'!$C$41))), "CR", " ")</f>
        <v xml:space="preserve"> </v>
      </c>
      <c r="T139" s="7" t="str">
        <f>IF(AND(B139=5000, OR(AND(E139='club records'!$B$42, F139&lt;='club records'!$C$42), AND(E139='club records'!$B$43, F139&lt;='club records'!$C$43))), "CR", " ")</f>
        <v xml:space="preserve"> </v>
      </c>
      <c r="U139" s="6" t="str">
        <f>IF(AND(B139=10000, OR(AND(E139='club records'!$B$44, F139&lt;='club records'!$C$44), AND(E139='club records'!$B$45, F139&lt;='club records'!$C$45))), "CR", " ")</f>
        <v xml:space="preserve"> </v>
      </c>
      <c r="V139" s="6" t="str">
        <f>IF(AND(B139="high jump", OR(AND(E139='club records'!$F$1, F139&gt;='club records'!$G$1), AND(E139='club records'!$F$2, F139&gt;='club records'!$G$2), AND(E139='club records'!$F$3, F139&gt;='club records'!$G$3), AND(E139='club records'!$F$4, F139&gt;='club records'!$G$4), AND(E139='club records'!$F$5, F139&gt;='club records'!$G$5))), "CR", " ")</f>
        <v xml:space="preserve"> </v>
      </c>
      <c r="W139" s="6" t="str">
        <f>IF(AND(B139="long jump", OR(AND(E139='club records'!$F$6, F139&gt;='club records'!$G$6), AND(E139='club records'!$F$7, F139&gt;='club records'!$G$7), AND(E139='club records'!$F$8, F139&gt;='club records'!$G$8), AND(E139='club records'!$F$9, F139&gt;='club records'!$G$9), AND(E139='club records'!$F$10, F139&gt;='club records'!$G$10))), "CR", " ")</f>
        <v xml:space="preserve"> </v>
      </c>
      <c r="X139" s="6" t="str">
        <f>IF(AND(B139="triple jump", OR(AND(E139='club records'!$F$11, F139&gt;='club records'!$G$11), AND(E139='club records'!$F$12, F139&gt;='club records'!$G$12), AND(E139='club records'!$F$13, F139&gt;='club records'!$G$13), AND(E139='club records'!$F$14, F139&gt;='club records'!$G$14), AND(E139='club records'!$F$15, F139&gt;='club records'!$G$15))), "CR", " ")</f>
        <v xml:space="preserve"> </v>
      </c>
      <c r="Y139" s="6" t="str">
        <f>IF(AND(B139="pole vault", OR(AND(E139='club records'!$F$16, F139&gt;='club records'!$G$16), AND(E139='club records'!$F$17, F139&gt;='club records'!$G$17), AND(E139='club records'!$F$18, F139&gt;='club records'!$G$18), AND(E139='club records'!$F$19, F139&gt;='club records'!$G$19), AND(E139='club records'!$F$20, F139&gt;='club records'!$G$20))), "CR", " ")</f>
        <v xml:space="preserve"> </v>
      </c>
      <c r="Z139" s="6" t="str">
        <f>IF(AND(B139="shot 3", E139='club records'!$F$36, F139&gt;='club records'!$G$36), "CR", " ")</f>
        <v xml:space="preserve"> </v>
      </c>
      <c r="AA139" s="6" t="str">
        <f>IF(AND(B139="shot 4", E139='club records'!$F$37, F139&gt;='club records'!$G$37), "CR", " ")</f>
        <v xml:space="preserve"> </v>
      </c>
      <c r="AB139" s="6" t="str">
        <f>IF(AND(B139="shot 5", E139='club records'!$F$38, F139&gt;='club records'!$G$38), "CR", " ")</f>
        <v xml:space="preserve"> </v>
      </c>
      <c r="AC139" s="6" t="str">
        <f>IF(AND(B139="shot 6", E139='club records'!$F$39, F139&gt;='club records'!$G$39), "CR", " ")</f>
        <v xml:space="preserve"> </v>
      </c>
      <c r="AD139" s="6" t="str">
        <f>IF(AND(B139="shot 7.26", E139='club records'!$F$40, F139&gt;='club records'!$G$40), "CR", " ")</f>
        <v xml:space="preserve"> </v>
      </c>
      <c r="AE139" s="6" t="str">
        <f>IF(AND(B139="60H",OR(AND(E139='club records'!$J$1,F139&lt;='club records'!$K$1),AND(E139='club records'!$J$2,F139&lt;='club records'!$K$2),AND(E139='club records'!$J$3,F139&lt;='club records'!$K$3),AND(E139='club records'!$J$4,F139&lt;='club records'!$K$4),AND(E139='club records'!$J$5,F139&lt;='club records'!$K$5))),"CR"," ")</f>
        <v xml:space="preserve"> </v>
      </c>
      <c r="AF139" s="7" t="str">
        <f>IF(AND(B139="4x200", OR(AND(E139='club records'!$N$6, F139&lt;='club records'!$O$6), AND(E139='club records'!$N$7, F139&lt;='club records'!$O$7), AND(E139='club records'!$N$8, F139&lt;='club records'!$O$8), AND(E139='club records'!$N$9, F139&lt;='club records'!$O$9), AND(E139='club records'!$N$10, F139&lt;='club records'!$O$10))), "CR", " ")</f>
        <v xml:space="preserve"> </v>
      </c>
      <c r="AG139" s="7" t="str">
        <f>IF(AND(B139="4x300", AND(E139='club records'!$N$11, F139&lt;='club records'!$O$11)), "CR", " ")</f>
        <v xml:space="preserve"> </v>
      </c>
      <c r="AH139" s="7" t="str">
        <f>IF(AND(B139="4x400", OR(AND(E139='club records'!$N$12, F139&lt;='club records'!$O$12), AND(E139='club records'!$N$13, F139&lt;='club records'!$O$13), AND(E139='club records'!$N$14, F139&lt;='club records'!$O$14), AND(E139='club records'!$N$15, F139&lt;='club records'!$O$15))), "CR", " ")</f>
        <v xml:space="preserve"> </v>
      </c>
      <c r="AI139" s="7" t="str">
        <f>IF(AND(B139="pentathlon", OR(AND(E139='club records'!$N$21, F139&gt;='club records'!$O$21), AND(E139='club records'!$N$22, F139&gt;='club records'!$O$22),AND(E139='club records'!$N$23, F139&gt;='club records'!$O$23),AND(E139='club records'!$N$24, F139&gt;='club records'!$O$24))), "CR", " ")</f>
        <v xml:space="preserve"> </v>
      </c>
      <c r="AJ139" s="7" t="str">
        <f>IF(AND(B139="heptathlon", OR(AND(E139='club records'!$N$26, F139&gt;='club records'!$O$26), AND(E139='club records'!$N$27, F139&gt;='club records'!$O$27))), "CR", " ")</f>
        <v xml:space="preserve"> </v>
      </c>
    </row>
    <row r="140" spans="1:16306" ht="14.5" x14ac:dyDescent="0.35">
      <c r="A140" s="1" t="s">
        <v>296</v>
      </c>
      <c r="C140" s="1" t="s">
        <v>56</v>
      </c>
      <c r="D140" s="1" t="s">
        <v>57</v>
      </c>
      <c r="E140" s="11" t="s">
        <v>10</v>
      </c>
      <c r="F140" s="12"/>
      <c r="J140" s="7" t="str">
        <f>IF(OR(K140="CR", L140="CR", M140="CR", N140="CR", O140="CR", P140="CR", Q140="CR", R140="CR", S140="CR", T140="CR",U140="CR", V140="CR", W140="CR", X140="CR", Y140="CR", Z140="CR", AA140="CR", AB140="CR", AC140="CR", AD140="CR", AE140="CR", AF140="CR", AG140="CR", AH140="CR", AI140="CR", AJ140="CR"), "***CLUB RECORD***", "")</f>
        <v/>
      </c>
      <c r="K140" s="7" t="str">
        <f>IF(AND(B140=60, OR(AND(E140='club records'!$B$6, F140&lt;='club records'!$C$6), AND(E140='club records'!$B$7, F140&lt;='club records'!$C$7), AND(E140='club records'!$B$8, F140&lt;='club records'!$C$8), AND(E140='club records'!$B$9, F140&lt;='club records'!$C$9), AND(E140='club records'!$B$10, F140&lt;='club records'!$C$10))), "CR", " ")</f>
        <v xml:space="preserve"> </v>
      </c>
      <c r="L140" s="7" t="str">
        <f>IF(AND(B140=200, OR(AND(E140='club records'!$B$11, F140&lt;='club records'!$C$11), AND(E140='club records'!$B$12, F140&lt;='club records'!$C$12), AND(E140='club records'!$B$13, F140&lt;='club records'!$C$13), AND(E140='club records'!$B$14, F140&lt;='club records'!$C$14), AND(E140='club records'!$B$15, F140&lt;='club records'!$C$15))), "CR", " ")</f>
        <v xml:space="preserve"> </v>
      </c>
      <c r="M140" s="7" t="str">
        <f>IF(AND(B140=300, OR(AND(E140='club records'!$B$5, F140&lt;='club records'!$C$5), AND(E140='club records'!$B$16, F140&lt;='club records'!$C$16), AND(E140='club records'!$B$17, F140&lt;='club records'!$C$17))), "CR", " ")</f>
        <v xml:space="preserve"> </v>
      </c>
      <c r="N140" s="7" t="str">
        <f>IF(AND(B140=400, OR(AND(E140='club records'!$B$18, F140&lt;='club records'!$C$18), AND(E140='club records'!$B$19, F140&lt;='club records'!$C$19), AND(E140='club records'!$B$20, F140&lt;='club records'!$C$20), AND(E140='club records'!$B$21, F140&lt;='club records'!$C$21))), "CR", " ")</f>
        <v xml:space="preserve"> </v>
      </c>
      <c r="O140" s="7" t="str">
        <f>IF(AND(B140=800, OR(AND(E140='club records'!$B$22, F140&lt;='club records'!$C$22), AND(E140='club records'!$B$23, F140&lt;='club records'!$C$23), AND(E140='club records'!$B$24, F140&lt;='club records'!$C$24), AND(E140='club records'!$B$25, F140&lt;='club records'!$C$25), AND(E140='club records'!$B$26, F140&lt;='club records'!$C$26))), "CR", " ")</f>
        <v xml:space="preserve"> </v>
      </c>
      <c r="P140" s="7" t="str">
        <f>IF(AND(B140=1000, OR(AND(E140='club records'!$B$27, F140&lt;='club records'!$C$27), AND(E140='club records'!$B$28, F140&lt;='club records'!$C$28))), "CR", " ")</f>
        <v xml:space="preserve"> </v>
      </c>
      <c r="Q140" s="7" t="str">
        <f>IF(AND(B140=1500, OR(AND(E140='club records'!$B$29, F140&lt;='club records'!$C$29), AND(E140='club records'!$B$30, F140&lt;='club records'!$C$30), AND(E140='club records'!$B$31, F140&lt;='club records'!$C$31), AND(E140='club records'!$B$32, F140&lt;='club records'!$C$32), AND(E140='club records'!$B$33, F140&lt;='club records'!$C$33))), "CR", " ")</f>
        <v xml:space="preserve"> </v>
      </c>
      <c r="R140" s="7" t="str">
        <f>IF(AND(B140="1600 (Mile)",OR(AND(E140='club records'!$B$34,F140&lt;='club records'!$C$34),AND(E140='club records'!$B$35,F140&lt;='club records'!$C$35),AND(E140='club records'!$B$36,F140&lt;='club records'!$C$36),AND(E140='club records'!$B$37,F140&lt;='club records'!$C$37))),"CR"," ")</f>
        <v xml:space="preserve"> </v>
      </c>
      <c r="S140" s="7" t="str">
        <f>IF(AND(B140=3000, OR(AND(E140='club records'!$B$38, F140&lt;='club records'!$C$38), AND(E140='club records'!$B$39, F140&lt;='club records'!$C$39), AND(E140='club records'!$B$40, F140&lt;='club records'!$C$40), AND(E140='club records'!$B$41, F140&lt;='club records'!$C$41))), "CR", " ")</f>
        <v xml:space="preserve"> </v>
      </c>
      <c r="T140" s="7" t="str">
        <f>IF(AND(B140=5000, OR(AND(E140='club records'!$B$42, F140&lt;='club records'!$C$42), AND(E140='club records'!$B$43, F140&lt;='club records'!$C$43))), "CR", " ")</f>
        <v xml:space="preserve"> </v>
      </c>
      <c r="U140" s="6" t="str">
        <f>IF(AND(B140=10000, OR(AND(E140='club records'!$B$44, F140&lt;='club records'!$C$44), AND(E140='club records'!$B$45, F140&lt;='club records'!$C$45))), "CR", " ")</f>
        <v xml:space="preserve"> </v>
      </c>
      <c r="V140" s="6" t="str">
        <f>IF(AND(B140="high jump", OR(AND(E140='club records'!$F$1, F140&gt;='club records'!$G$1), AND(E140='club records'!$F$2, F140&gt;='club records'!$G$2), AND(E140='club records'!$F$3, F140&gt;='club records'!$G$3), AND(E140='club records'!$F$4, F140&gt;='club records'!$G$4), AND(E140='club records'!$F$5, F140&gt;='club records'!$G$5))), "CR", " ")</f>
        <v xml:space="preserve"> </v>
      </c>
      <c r="W140" s="6" t="str">
        <f>IF(AND(B140="long jump", OR(AND(E140='club records'!$F$6, F140&gt;='club records'!$G$6), AND(E140='club records'!$F$7, F140&gt;='club records'!$G$7), AND(E140='club records'!$F$8, F140&gt;='club records'!$G$8), AND(E140='club records'!$F$9, F140&gt;='club records'!$G$9), AND(E140='club records'!$F$10, F140&gt;='club records'!$G$10))), "CR", " ")</f>
        <v xml:space="preserve"> </v>
      </c>
      <c r="X140" s="6" t="str">
        <f>IF(AND(B140="triple jump", OR(AND(E140='club records'!$F$11, F140&gt;='club records'!$G$11), AND(E140='club records'!$F$12, F140&gt;='club records'!$G$12), AND(E140='club records'!$F$13, F140&gt;='club records'!$G$13), AND(E140='club records'!$F$14, F140&gt;='club records'!$G$14), AND(E140='club records'!$F$15, F140&gt;='club records'!$G$15))), "CR", " ")</f>
        <v xml:space="preserve"> </v>
      </c>
      <c r="Y140" s="6" t="str">
        <f>IF(AND(B140="pole vault", OR(AND(E140='club records'!$F$16, F140&gt;='club records'!$G$16), AND(E140='club records'!$F$17, F140&gt;='club records'!$G$17), AND(E140='club records'!$F$18, F140&gt;='club records'!$G$18), AND(E140='club records'!$F$19, F140&gt;='club records'!$G$19), AND(E140='club records'!$F$20, F140&gt;='club records'!$G$20))), "CR", " ")</f>
        <v xml:space="preserve"> </v>
      </c>
      <c r="Z140" s="6" t="str">
        <f>IF(AND(B140="shot 3", E140='club records'!$F$36, F140&gt;='club records'!$G$36), "CR", " ")</f>
        <v xml:space="preserve"> </v>
      </c>
      <c r="AA140" s="6" t="str">
        <f>IF(AND(B140="shot 4", E140='club records'!$F$37, F140&gt;='club records'!$G$37), "CR", " ")</f>
        <v xml:space="preserve"> </v>
      </c>
      <c r="AB140" s="6" t="str">
        <f>IF(AND(B140="shot 5", E140='club records'!$F$38, F140&gt;='club records'!$G$38), "CR", " ")</f>
        <v xml:space="preserve"> </v>
      </c>
      <c r="AC140" s="6" t="str">
        <f>IF(AND(B140="shot 6", E140='club records'!$F$39, F140&gt;='club records'!$G$39), "CR", " ")</f>
        <v xml:space="preserve"> </v>
      </c>
      <c r="AD140" s="6" t="str">
        <f>IF(AND(B140="shot 7.26", E140='club records'!$F$40, F140&gt;='club records'!$G$40), "CR", " ")</f>
        <v xml:space="preserve"> </v>
      </c>
      <c r="AE140" s="6" t="str">
        <f>IF(AND(B140="60H",OR(AND(E140='club records'!$J$1,F140&lt;='club records'!$K$1),AND(E140='club records'!$J$2,F140&lt;='club records'!$K$2),AND(E140='club records'!$J$3,F140&lt;='club records'!$K$3),AND(E140='club records'!$J$4,F140&lt;='club records'!$K$4),AND(E140='club records'!$J$5,F140&lt;='club records'!$K$5))),"CR"," ")</f>
        <v xml:space="preserve"> </v>
      </c>
      <c r="AF140" s="7" t="str">
        <f>IF(AND(B140="4x200", OR(AND(E140='club records'!$N$6, F140&lt;='club records'!$O$6), AND(E140='club records'!$N$7, F140&lt;='club records'!$O$7), AND(E140='club records'!$N$8, F140&lt;='club records'!$O$8), AND(E140='club records'!$N$9, F140&lt;='club records'!$O$9), AND(E140='club records'!$N$10, F140&lt;='club records'!$O$10))), "CR", " ")</f>
        <v xml:space="preserve"> </v>
      </c>
      <c r="AG140" s="7" t="str">
        <f>IF(AND(B140="4x300", AND(E140='club records'!$N$11, F140&lt;='club records'!$O$11)), "CR", " ")</f>
        <v xml:space="preserve"> </v>
      </c>
      <c r="AH140" s="7" t="str">
        <f>IF(AND(B140="4x400", OR(AND(E140='club records'!$N$12, F140&lt;='club records'!$O$12), AND(E140='club records'!$N$13, F140&lt;='club records'!$O$13), AND(E140='club records'!$N$14, F140&lt;='club records'!$O$14), AND(E140='club records'!$N$15, F140&lt;='club records'!$O$15))), "CR", " ")</f>
        <v xml:space="preserve"> </v>
      </c>
      <c r="AI140" s="7" t="str">
        <f>IF(AND(B140="pentathlon", OR(AND(E140='club records'!$N$21, F140&gt;='club records'!$O$21), AND(E140='club records'!$N$22, F140&gt;='club records'!$O$22),AND(E140='club records'!$N$23, F140&gt;='club records'!$O$23),AND(E140='club records'!$N$24, F140&gt;='club records'!$O$24))), "CR", " ")</f>
        <v xml:space="preserve"> </v>
      </c>
      <c r="AJ140" s="7" t="str">
        <f>IF(AND(B140="heptathlon", OR(AND(E140='club records'!$N$26, F140&gt;='club records'!$O$26), AND(E140='club records'!$N$27, F140&gt;='club records'!$O$27))), "CR", " ")</f>
        <v xml:space="preserve"> </v>
      </c>
    </row>
    <row r="141" spans="1:16306" ht="14.5" x14ac:dyDescent="0.35">
      <c r="A141" s="1" t="s">
        <v>12</v>
      </c>
      <c r="C141" s="1" t="s">
        <v>134</v>
      </c>
      <c r="D141" s="1" t="s">
        <v>135</v>
      </c>
      <c r="E141" s="11" t="s">
        <v>12</v>
      </c>
      <c r="G141" s="16"/>
      <c r="J141" s="7" t="str">
        <f>IF(OR(K141="CR", L141="CR", M141="CR", N141="CR", O141="CR", P141="CR", Q141="CR", R141="CR", S141="CR", T141="CR",U141="CR", V141="CR", W141="CR", X141="CR", Y141="CR", Z141="CR", AA141="CR", AB141="CR", AC141="CR", AD141="CR", AE141="CR", AF141="CR", AG141="CR", AH141="CR", AI141="CR", AJ141="CR"), "***CLUB RECORD***", "")</f>
        <v/>
      </c>
      <c r="K141" s="7" t="str">
        <f>IF(AND(B141=60, OR(AND(E141='club records'!$B$6, F141&lt;='club records'!$C$6), AND(E141='club records'!$B$7, F141&lt;='club records'!$C$7), AND(E141='club records'!$B$8, F141&lt;='club records'!$C$8), AND(E141='club records'!$B$9, F141&lt;='club records'!$C$9), AND(E141='club records'!$B$10, F141&lt;='club records'!$C$10))), "CR", " ")</f>
        <v xml:space="preserve"> </v>
      </c>
      <c r="L141" s="7" t="str">
        <f>IF(AND(B141=200, OR(AND(E141='club records'!$B$11, F141&lt;='club records'!$C$11), AND(E141='club records'!$B$12, F141&lt;='club records'!$C$12), AND(E141='club records'!$B$13, F141&lt;='club records'!$C$13), AND(E141='club records'!$B$14, F141&lt;='club records'!$C$14), AND(E141='club records'!$B$15, F141&lt;='club records'!$C$15))), "CR", " ")</f>
        <v xml:space="preserve"> </v>
      </c>
      <c r="M141" s="7" t="str">
        <f>IF(AND(B141=300, OR(AND(E141='club records'!$B$5, F141&lt;='club records'!$C$5), AND(E141='club records'!$B$16, F141&lt;='club records'!$C$16), AND(E141='club records'!$B$17, F141&lt;='club records'!$C$17))), "CR", " ")</f>
        <v xml:space="preserve"> </v>
      </c>
      <c r="N141" s="7" t="str">
        <f>IF(AND(B141=400, OR(AND(E141='club records'!$B$18, F141&lt;='club records'!$C$18), AND(E141='club records'!$B$19, F141&lt;='club records'!$C$19), AND(E141='club records'!$B$20, F141&lt;='club records'!$C$20), AND(E141='club records'!$B$21, F141&lt;='club records'!$C$21))), "CR", " ")</f>
        <v xml:space="preserve"> </v>
      </c>
      <c r="O141" s="7" t="str">
        <f>IF(AND(B141=800, OR(AND(E141='club records'!$B$22, F141&lt;='club records'!$C$22), AND(E141='club records'!$B$23, F141&lt;='club records'!$C$23), AND(E141='club records'!$B$24, F141&lt;='club records'!$C$24), AND(E141='club records'!$B$25, F141&lt;='club records'!$C$25), AND(E141='club records'!$B$26, F141&lt;='club records'!$C$26))), "CR", " ")</f>
        <v xml:space="preserve"> </v>
      </c>
      <c r="P141" s="7" t="str">
        <f>IF(AND(B141=1000, OR(AND(E141='club records'!$B$27, F141&lt;='club records'!$C$27), AND(E141='club records'!$B$28, F141&lt;='club records'!$C$28))), "CR", " ")</f>
        <v xml:space="preserve"> </v>
      </c>
      <c r="Q141" s="7" t="str">
        <f>IF(AND(B141=1500, OR(AND(E141='club records'!$B$29, F141&lt;='club records'!$C$29), AND(E141='club records'!$B$30, F141&lt;='club records'!$C$30), AND(E141='club records'!$B$31, F141&lt;='club records'!$C$31), AND(E141='club records'!$B$32, F141&lt;='club records'!$C$32), AND(E141='club records'!$B$33, F141&lt;='club records'!$C$33))), "CR", " ")</f>
        <v xml:space="preserve"> </v>
      </c>
      <c r="R141" s="7" t="str">
        <f>IF(AND(B141="1600 (Mile)",OR(AND(E141='club records'!$B$34,F141&lt;='club records'!$C$34),AND(E141='club records'!$B$35,F141&lt;='club records'!$C$35),AND(E141='club records'!$B$36,F141&lt;='club records'!$C$36),AND(E141='club records'!$B$37,F141&lt;='club records'!$C$37))),"CR"," ")</f>
        <v xml:space="preserve"> </v>
      </c>
      <c r="S141" s="7" t="str">
        <f>IF(AND(B141=3000, OR(AND(E141='club records'!$B$38, F141&lt;='club records'!$C$38), AND(E141='club records'!$B$39, F141&lt;='club records'!$C$39), AND(E141='club records'!$B$40, F141&lt;='club records'!$C$40), AND(E141='club records'!$B$41, F141&lt;='club records'!$C$41))), "CR", " ")</f>
        <v xml:space="preserve"> </v>
      </c>
      <c r="T141" s="7" t="str">
        <f>IF(AND(B141=5000, OR(AND(E141='club records'!$B$42, F141&lt;='club records'!$C$42), AND(E141='club records'!$B$43, F141&lt;='club records'!$C$43))), "CR", " ")</f>
        <v xml:space="preserve"> </v>
      </c>
      <c r="U141" s="6" t="str">
        <f>IF(AND(B141=10000, OR(AND(E141='club records'!$B$44, F141&lt;='club records'!$C$44), AND(E141='club records'!$B$45, F141&lt;='club records'!$C$45))), "CR", " ")</f>
        <v xml:space="preserve"> </v>
      </c>
      <c r="V141" s="6" t="str">
        <f>IF(AND(B141="high jump", OR(AND(E141='club records'!$F$1, F141&gt;='club records'!$G$1), AND(E141='club records'!$F$2, F141&gt;='club records'!$G$2), AND(E141='club records'!$F$3, F141&gt;='club records'!$G$3), AND(E141='club records'!$F$4, F141&gt;='club records'!$G$4), AND(E141='club records'!$F$5, F141&gt;='club records'!$G$5))), "CR", " ")</f>
        <v xml:space="preserve"> </v>
      </c>
      <c r="W141" s="6" t="str">
        <f>IF(AND(B141="long jump", OR(AND(E141='club records'!$F$6, F141&gt;='club records'!$G$6), AND(E141='club records'!$F$7, F141&gt;='club records'!$G$7), AND(E141='club records'!$F$8, F141&gt;='club records'!$G$8), AND(E141='club records'!$F$9, F141&gt;='club records'!$G$9), AND(E141='club records'!$F$10, F141&gt;='club records'!$G$10))), "CR", " ")</f>
        <v xml:space="preserve"> </v>
      </c>
      <c r="X141" s="6" t="str">
        <f>IF(AND(B141="triple jump", OR(AND(E141='club records'!$F$11, F141&gt;='club records'!$G$11), AND(E141='club records'!$F$12, F141&gt;='club records'!$G$12), AND(E141='club records'!$F$13, F141&gt;='club records'!$G$13), AND(E141='club records'!$F$14, F141&gt;='club records'!$G$14), AND(E141='club records'!$F$15, F141&gt;='club records'!$G$15))), "CR", " ")</f>
        <v xml:space="preserve"> </v>
      </c>
      <c r="Y141" s="6" t="str">
        <f>IF(AND(B141="pole vault", OR(AND(E141='club records'!$F$16, F141&gt;='club records'!$G$16), AND(E141='club records'!$F$17, F141&gt;='club records'!$G$17), AND(E141='club records'!$F$18, F141&gt;='club records'!$G$18), AND(E141='club records'!$F$19, F141&gt;='club records'!$G$19), AND(E141='club records'!$F$20, F141&gt;='club records'!$G$20))), "CR", " ")</f>
        <v xml:space="preserve"> </v>
      </c>
      <c r="Z141" s="6" t="str">
        <f>IF(AND(B141="shot 3", E141='club records'!$F$36, F141&gt;='club records'!$G$36), "CR", " ")</f>
        <v xml:space="preserve"> </v>
      </c>
      <c r="AA141" s="6" t="str">
        <f>IF(AND(B141="shot 4", E141='club records'!$F$37, F141&gt;='club records'!$G$37), "CR", " ")</f>
        <v xml:space="preserve"> </v>
      </c>
      <c r="AB141" s="6" t="str">
        <f>IF(AND(B141="shot 5", E141='club records'!$F$38, F141&gt;='club records'!$G$38), "CR", " ")</f>
        <v xml:space="preserve"> </v>
      </c>
      <c r="AC141" s="6" t="str">
        <f>IF(AND(B141="shot 6", E141='club records'!$F$39, F141&gt;='club records'!$G$39), "CR", " ")</f>
        <v xml:space="preserve"> </v>
      </c>
      <c r="AD141" s="6" t="str">
        <f>IF(AND(B141="shot 7.26", E141='club records'!$F$40, F141&gt;='club records'!$G$40), "CR", " ")</f>
        <v xml:space="preserve"> </v>
      </c>
      <c r="AE141" s="6" t="str">
        <f>IF(AND(B141="60H",OR(AND(E141='club records'!$J$1,F141&lt;='club records'!$K$1),AND(E141='club records'!$J$2,F141&lt;='club records'!$K$2),AND(E141='club records'!$J$3,F141&lt;='club records'!$K$3),AND(E141='club records'!$J$4,F141&lt;='club records'!$K$4),AND(E141='club records'!$J$5,F141&lt;='club records'!$K$5))),"CR"," ")</f>
        <v xml:space="preserve"> </v>
      </c>
      <c r="AF141" s="7" t="str">
        <f>IF(AND(B141="4x200", OR(AND(E141='club records'!$N$6, F141&lt;='club records'!$O$6), AND(E141='club records'!$N$7, F141&lt;='club records'!$O$7), AND(E141='club records'!$N$8, F141&lt;='club records'!$O$8), AND(E141='club records'!$N$9, F141&lt;='club records'!$O$9), AND(E141='club records'!$N$10, F141&lt;='club records'!$O$10))), "CR", " ")</f>
        <v xml:space="preserve"> </v>
      </c>
      <c r="AG141" s="7" t="str">
        <f>IF(AND(B141="4x300", AND(E141='club records'!$N$11, F141&lt;='club records'!$O$11)), "CR", " ")</f>
        <v xml:space="preserve"> </v>
      </c>
      <c r="AH141" s="7" t="str">
        <f>IF(AND(B141="4x400", OR(AND(E141='club records'!$N$12, F141&lt;='club records'!$O$12), AND(E141='club records'!$N$13, F141&lt;='club records'!$O$13), AND(E141='club records'!$N$14, F141&lt;='club records'!$O$14), AND(E141='club records'!$N$15, F141&lt;='club records'!$O$15))), "CR", " ")</f>
        <v xml:space="preserve"> </v>
      </c>
      <c r="AI141" s="7" t="str">
        <f>IF(AND(B141="pentathlon", OR(AND(E141='club records'!$N$21, F141&gt;='club records'!$O$21), AND(E141='club records'!$N$22, F141&gt;='club records'!$O$22),AND(E141='club records'!$N$23, F141&gt;='club records'!$O$23),AND(E141='club records'!$N$24, F141&gt;='club records'!$O$24))), "CR", " ")</f>
        <v xml:space="preserve"> </v>
      </c>
      <c r="AJ141" s="7" t="str">
        <f>IF(AND(B141="heptathlon", OR(AND(E141='club records'!$N$26, F141&gt;='club records'!$O$26), AND(E141='club records'!$N$27, F141&gt;='club records'!$O$27))), "CR", " ")</f>
        <v xml:space="preserve"> </v>
      </c>
    </row>
    <row r="142" spans="1:16306" ht="14.5" x14ac:dyDescent="0.35">
      <c r="A142" s="1" t="str">
        <f>E142</f>
        <v>U15</v>
      </c>
      <c r="C142" s="1" t="s">
        <v>240</v>
      </c>
      <c r="D142" s="1" t="s">
        <v>282</v>
      </c>
      <c r="E142" s="11" t="s">
        <v>11</v>
      </c>
      <c r="J142" s="7" t="str">
        <f>IF(OR(K142="CR", L142="CR", M142="CR", N142="CR", O142="CR", P142="CR", Q142="CR", R142="CR", S142="CR", T142="CR",U142="CR", V142="CR", W142="CR", X142="CR", Y142="CR", Z142="CR", AA142="CR", AB142="CR", AC142="CR", AD142="CR", AE142="CR", AF142="CR", AG142="CR", AH142="CR", AI142="CR", AJ142="CR"), "***CLUB RECORD***", "")</f>
        <v/>
      </c>
      <c r="K142" s="7" t="str">
        <f>IF(AND(B142=60, OR(AND(E142='club records'!$B$6, F142&lt;='club records'!$C$6), AND(E142='club records'!$B$7, F142&lt;='club records'!$C$7), AND(E142='club records'!$B$8, F142&lt;='club records'!$C$8), AND(E142='club records'!$B$9, F142&lt;='club records'!$C$9), AND(E142='club records'!$B$10, F142&lt;='club records'!$C$10))), "CR", " ")</f>
        <v xml:space="preserve"> </v>
      </c>
      <c r="L142" s="7" t="str">
        <f>IF(AND(B142=200, OR(AND(E142='club records'!$B$11, F142&lt;='club records'!$C$11), AND(E142='club records'!$B$12, F142&lt;='club records'!$C$12), AND(E142='club records'!$B$13, F142&lt;='club records'!$C$13), AND(E142='club records'!$B$14, F142&lt;='club records'!$C$14), AND(E142='club records'!$B$15, F142&lt;='club records'!$C$15))), "CR", " ")</f>
        <v xml:space="preserve"> </v>
      </c>
      <c r="M142" s="7" t="str">
        <f>IF(AND(B142=300, OR(AND(E142='club records'!$B$5, F142&lt;='club records'!$C$5), AND(E142='club records'!$B$16, F142&lt;='club records'!$C$16), AND(E142='club records'!$B$17, F142&lt;='club records'!$C$17))), "CR", " ")</f>
        <v xml:space="preserve"> </v>
      </c>
      <c r="N142" s="7" t="str">
        <f>IF(AND(B142=400, OR(AND(E142='club records'!$B$18, F142&lt;='club records'!$C$18), AND(E142='club records'!$B$19, F142&lt;='club records'!$C$19), AND(E142='club records'!$B$20, F142&lt;='club records'!$C$20), AND(E142='club records'!$B$21, F142&lt;='club records'!$C$21))), "CR", " ")</f>
        <v xml:space="preserve"> </v>
      </c>
      <c r="O142" s="7" t="str">
        <f>IF(AND(B142=800, OR(AND(E142='club records'!$B$22, F142&lt;='club records'!$C$22), AND(E142='club records'!$B$23, F142&lt;='club records'!$C$23), AND(E142='club records'!$B$24, F142&lt;='club records'!$C$24), AND(E142='club records'!$B$25, F142&lt;='club records'!$C$25), AND(E142='club records'!$B$26, F142&lt;='club records'!$C$26))), "CR", " ")</f>
        <v xml:space="preserve"> </v>
      </c>
      <c r="P142" s="7" t="str">
        <f>IF(AND(B142=1000, OR(AND(E142='club records'!$B$27, F142&lt;='club records'!$C$27), AND(E142='club records'!$B$28, F142&lt;='club records'!$C$28))), "CR", " ")</f>
        <v xml:space="preserve"> </v>
      </c>
      <c r="Q142" s="7" t="str">
        <f>IF(AND(B142=1500, OR(AND(E142='club records'!$B$29, F142&lt;='club records'!$C$29), AND(E142='club records'!$B$30, F142&lt;='club records'!$C$30), AND(E142='club records'!$B$31, F142&lt;='club records'!$C$31), AND(E142='club records'!$B$32, F142&lt;='club records'!$C$32), AND(E142='club records'!$B$33, F142&lt;='club records'!$C$33))), "CR", " ")</f>
        <v xml:space="preserve"> </v>
      </c>
      <c r="R142" s="7" t="str">
        <f>IF(AND(B142="1600 (Mile)",OR(AND(E142='club records'!$B$34,F142&lt;='club records'!$C$34),AND(E142='club records'!$B$35,F142&lt;='club records'!$C$35),AND(E142='club records'!$B$36,F142&lt;='club records'!$C$36),AND(E142='club records'!$B$37,F142&lt;='club records'!$C$37))),"CR"," ")</f>
        <v xml:space="preserve"> </v>
      </c>
      <c r="S142" s="7" t="str">
        <f>IF(AND(B142=3000, OR(AND(E142='club records'!$B$38, F142&lt;='club records'!$C$38), AND(E142='club records'!$B$39, F142&lt;='club records'!$C$39), AND(E142='club records'!$B$40, F142&lt;='club records'!$C$40), AND(E142='club records'!$B$41, F142&lt;='club records'!$C$41))), "CR", " ")</f>
        <v xml:space="preserve"> </v>
      </c>
      <c r="T142" s="7" t="str">
        <f>IF(AND(B142=5000, OR(AND(E142='club records'!$B$42, F142&lt;='club records'!$C$42), AND(E142='club records'!$B$43, F142&lt;='club records'!$C$43))), "CR", " ")</f>
        <v xml:space="preserve"> </v>
      </c>
      <c r="U142" s="6" t="str">
        <f>IF(AND(B142=10000, OR(AND(E142='club records'!$B$44, F142&lt;='club records'!$C$44), AND(E142='club records'!$B$45, F142&lt;='club records'!$C$45))), "CR", " ")</f>
        <v xml:space="preserve"> </v>
      </c>
      <c r="V142" s="6" t="str">
        <f>IF(AND(B142="high jump", OR(AND(E142='club records'!$F$1, F142&gt;='club records'!$G$1), AND(E142='club records'!$F$2, F142&gt;='club records'!$G$2), AND(E142='club records'!$F$3, F142&gt;='club records'!$G$3), AND(E142='club records'!$F$4, F142&gt;='club records'!$G$4), AND(E142='club records'!$F$5, F142&gt;='club records'!$G$5))), "CR", " ")</f>
        <v xml:space="preserve"> </v>
      </c>
      <c r="W142" s="6" t="str">
        <f>IF(AND(B142="long jump", OR(AND(E142='club records'!$F$6, F142&gt;='club records'!$G$6), AND(E142='club records'!$F$7, F142&gt;='club records'!$G$7), AND(E142='club records'!$F$8, F142&gt;='club records'!$G$8), AND(E142='club records'!$F$9, F142&gt;='club records'!$G$9), AND(E142='club records'!$F$10, F142&gt;='club records'!$G$10))), "CR", " ")</f>
        <v xml:space="preserve"> </v>
      </c>
      <c r="X142" s="6" t="str">
        <f>IF(AND(B142="triple jump", OR(AND(E142='club records'!$F$11, F142&gt;='club records'!$G$11), AND(E142='club records'!$F$12, F142&gt;='club records'!$G$12), AND(E142='club records'!$F$13, F142&gt;='club records'!$G$13), AND(E142='club records'!$F$14, F142&gt;='club records'!$G$14), AND(E142='club records'!$F$15, F142&gt;='club records'!$G$15))), "CR", " ")</f>
        <v xml:space="preserve"> </v>
      </c>
      <c r="Y142" s="6" t="str">
        <f>IF(AND(B142="pole vault", OR(AND(E142='club records'!$F$16, F142&gt;='club records'!$G$16), AND(E142='club records'!$F$17, F142&gt;='club records'!$G$17), AND(E142='club records'!$F$18, F142&gt;='club records'!$G$18), AND(E142='club records'!$F$19, F142&gt;='club records'!$G$19), AND(E142='club records'!$F$20, F142&gt;='club records'!$G$20))), "CR", " ")</f>
        <v xml:space="preserve"> </v>
      </c>
      <c r="Z142" s="6" t="str">
        <f>IF(AND(B142="shot 3", E142='club records'!$F$36, F142&gt;='club records'!$G$36), "CR", " ")</f>
        <v xml:space="preserve"> </v>
      </c>
      <c r="AA142" s="6" t="str">
        <f>IF(AND(B142="shot 4", E142='club records'!$F$37, F142&gt;='club records'!$G$37), "CR", " ")</f>
        <v xml:space="preserve"> </v>
      </c>
      <c r="AB142" s="6" t="str">
        <f>IF(AND(B142="shot 5", E142='club records'!$F$38, F142&gt;='club records'!$G$38), "CR", " ")</f>
        <v xml:space="preserve"> </v>
      </c>
      <c r="AC142" s="6" t="str">
        <f>IF(AND(B142="shot 6", E142='club records'!$F$39, F142&gt;='club records'!$G$39), "CR", " ")</f>
        <v xml:space="preserve"> </v>
      </c>
      <c r="AD142" s="6" t="str">
        <f>IF(AND(B142="shot 7.26", E142='club records'!$F$40, F142&gt;='club records'!$G$40), "CR", " ")</f>
        <v xml:space="preserve"> </v>
      </c>
      <c r="AE142" s="6" t="str">
        <f>IF(AND(B142="60H",OR(AND(E142='club records'!$J$1,F142&lt;='club records'!$K$1),AND(E142='club records'!$J$2,F142&lt;='club records'!$K$2),AND(E142='club records'!$J$3,F142&lt;='club records'!$K$3),AND(E142='club records'!$J$4,F142&lt;='club records'!$K$4),AND(E142='club records'!$J$5,F142&lt;='club records'!$K$5))),"CR"," ")</f>
        <v xml:space="preserve"> </v>
      </c>
      <c r="AF142" s="7" t="str">
        <f>IF(AND(B142="4x200", OR(AND(E142='club records'!$N$6, F142&lt;='club records'!$O$6), AND(E142='club records'!$N$7, F142&lt;='club records'!$O$7), AND(E142='club records'!$N$8, F142&lt;='club records'!$O$8), AND(E142='club records'!$N$9, F142&lt;='club records'!$O$9), AND(E142='club records'!$N$10, F142&lt;='club records'!$O$10))), "CR", " ")</f>
        <v xml:space="preserve"> </v>
      </c>
      <c r="AG142" s="7" t="str">
        <f>IF(AND(B142="4x300", AND(E142='club records'!$N$11, F142&lt;='club records'!$O$11)), "CR", " ")</f>
        <v xml:space="preserve"> </v>
      </c>
      <c r="AH142" s="7" t="str">
        <f>IF(AND(B142="4x400", OR(AND(E142='club records'!$N$12, F142&lt;='club records'!$O$12), AND(E142='club records'!$N$13, F142&lt;='club records'!$O$13), AND(E142='club records'!$N$14, F142&lt;='club records'!$O$14), AND(E142='club records'!$N$15, F142&lt;='club records'!$O$15))), "CR", " ")</f>
        <v xml:space="preserve"> </v>
      </c>
      <c r="AI142" s="7" t="str">
        <f>IF(AND(B142="pentathlon", OR(AND(E142='club records'!$N$21, F142&gt;='club records'!$O$21), AND(E142='club records'!$N$22, F142&gt;='club records'!$O$22),AND(E142='club records'!$N$23, F142&gt;='club records'!$O$23),AND(E142='club records'!$N$24, F142&gt;='club records'!$O$24))), "CR", " ")</f>
        <v xml:space="preserve"> </v>
      </c>
      <c r="AJ142" s="7" t="str">
        <f>IF(AND(B142="heptathlon", OR(AND(E142='club records'!$N$26, F142&gt;='club records'!$O$26), AND(E142='club records'!$N$27, F142&gt;='club records'!$O$27))), "CR", " ")</f>
        <v xml:space="preserve"> </v>
      </c>
    </row>
    <row r="143" spans="1:16306" ht="14.5" x14ac:dyDescent="0.35">
      <c r="A143" s="1" t="str">
        <f>E143</f>
        <v>U13</v>
      </c>
      <c r="C143" s="1" t="s">
        <v>54</v>
      </c>
      <c r="D143" s="1" t="s">
        <v>73</v>
      </c>
      <c r="E143" s="11" t="s">
        <v>13</v>
      </c>
      <c r="J143" s="7" t="str">
        <f>IF(OR(K143="CR", L143="CR", M143="CR", N143="CR", O143="CR", P143="CR", Q143="CR", R143="CR", S143="CR", T143="CR",U143="CR", V143="CR", W143="CR", X143="CR", Y143="CR", Z143="CR", AA143="CR", AB143="CR", AC143="CR", AD143="CR", AE143="CR", AF143="CR", AG143="CR", AH143="CR", AI143="CR", AJ143="CR"), "***CLUB RECORD***", "")</f>
        <v/>
      </c>
      <c r="K143" s="7" t="str">
        <f>IF(AND(B143=60, OR(AND(E143='club records'!$B$6, F143&lt;='club records'!$C$6), AND(E143='club records'!$B$7, F143&lt;='club records'!$C$7), AND(E143='club records'!$B$8, F143&lt;='club records'!$C$8), AND(E143='club records'!$B$9, F143&lt;='club records'!$C$9), AND(E143='club records'!$B$10, F143&lt;='club records'!$C$10))), "CR", " ")</f>
        <v xml:space="preserve"> </v>
      </c>
      <c r="L143" s="7" t="str">
        <f>IF(AND(B143=200, OR(AND(E143='club records'!$B$11, F143&lt;='club records'!$C$11), AND(E143='club records'!$B$12, F143&lt;='club records'!$C$12), AND(E143='club records'!$B$13, F143&lt;='club records'!$C$13), AND(E143='club records'!$B$14, F143&lt;='club records'!$C$14), AND(E143='club records'!$B$15, F143&lt;='club records'!$C$15))), "CR", " ")</f>
        <v xml:space="preserve"> </v>
      </c>
      <c r="M143" s="7" t="str">
        <f>IF(AND(B143=300, OR(AND(E143='club records'!$B$5, F143&lt;='club records'!$C$5), AND(E143='club records'!$B$16, F143&lt;='club records'!$C$16), AND(E143='club records'!$B$17, F143&lt;='club records'!$C$17))), "CR", " ")</f>
        <v xml:space="preserve"> </v>
      </c>
      <c r="N143" s="7" t="str">
        <f>IF(AND(B143=400, OR(AND(E143='club records'!$B$18, F143&lt;='club records'!$C$18), AND(E143='club records'!$B$19, F143&lt;='club records'!$C$19), AND(E143='club records'!$B$20, F143&lt;='club records'!$C$20), AND(E143='club records'!$B$21, F143&lt;='club records'!$C$21))), "CR", " ")</f>
        <v xml:space="preserve"> </v>
      </c>
      <c r="O143" s="7" t="str">
        <f>IF(AND(B143=800, OR(AND(E143='club records'!$B$22, F143&lt;='club records'!$C$22), AND(E143='club records'!$B$23, F143&lt;='club records'!$C$23), AND(E143='club records'!$B$24, F143&lt;='club records'!$C$24), AND(E143='club records'!$B$25, F143&lt;='club records'!$C$25), AND(E143='club records'!$B$26, F143&lt;='club records'!$C$26))), "CR", " ")</f>
        <v xml:space="preserve"> </v>
      </c>
      <c r="P143" s="7" t="str">
        <f>IF(AND(B143=1000, OR(AND(E143='club records'!$B$27, F143&lt;='club records'!$C$27), AND(E143='club records'!$B$28, F143&lt;='club records'!$C$28))), "CR", " ")</f>
        <v xml:space="preserve"> </v>
      </c>
      <c r="Q143" s="7" t="str">
        <f>IF(AND(B143=1500, OR(AND(E143='club records'!$B$29, F143&lt;='club records'!$C$29), AND(E143='club records'!$B$30, F143&lt;='club records'!$C$30), AND(E143='club records'!$B$31, F143&lt;='club records'!$C$31), AND(E143='club records'!$B$32, F143&lt;='club records'!$C$32), AND(E143='club records'!$B$33, F143&lt;='club records'!$C$33))), "CR", " ")</f>
        <v xml:space="preserve"> </v>
      </c>
      <c r="R143" s="7" t="str">
        <f>IF(AND(B143="1600 (Mile)",OR(AND(E143='club records'!$B$34,F143&lt;='club records'!$C$34),AND(E143='club records'!$B$35,F143&lt;='club records'!$C$35),AND(E143='club records'!$B$36,F143&lt;='club records'!$C$36),AND(E143='club records'!$B$37,F143&lt;='club records'!$C$37))),"CR"," ")</f>
        <v xml:space="preserve"> </v>
      </c>
      <c r="S143" s="7" t="str">
        <f>IF(AND(B143=3000, OR(AND(E143='club records'!$B$38, F143&lt;='club records'!$C$38), AND(E143='club records'!$B$39, F143&lt;='club records'!$C$39), AND(E143='club records'!$B$40, F143&lt;='club records'!$C$40), AND(E143='club records'!$B$41, F143&lt;='club records'!$C$41))), "CR", " ")</f>
        <v xml:space="preserve"> </v>
      </c>
      <c r="T143" s="7" t="str">
        <f>IF(AND(B143=5000, OR(AND(E143='club records'!$B$42, F143&lt;='club records'!$C$42), AND(E143='club records'!$B$43, F143&lt;='club records'!$C$43))), "CR", " ")</f>
        <v xml:space="preserve"> </v>
      </c>
      <c r="U143" s="6" t="str">
        <f>IF(AND(B143=10000, OR(AND(E143='club records'!$B$44, F143&lt;='club records'!$C$44), AND(E143='club records'!$B$45, F143&lt;='club records'!$C$45))), "CR", " ")</f>
        <v xml:space="preserve"> </v>
      </c>
      <c r="V143" s="6" t="str">
        <f>IF(AND(B143="high jump", OR(AND(E143='club records'!$F$1, F143&gt;='club records'!$G$1), AND(E143='club records'!$F$2, F143&gt;='club records'!$G$2), AND(E143='club records'!$F$3, F143&gt;='club records'!$G$3), AND(E143='club records'!$F$4, F143&gt;='club records'!$G$4), AND(E143='club records'!$F$5, F143&gt;='club records'!$G$5))), "CR", " ")</f>
        <v xml:space="preserve"> </v>
      </c>
      <c r="W143" s="6" t="str">
        <f>IF(AND(B143="long jump", OR(AND(E143='club records'!$F$6, F143&gt;='club records'!$G$6), AND(E143='club records'!$F$7, F143&gt;='club records'!$G$7), AND(E143='club records'!$F$8, F143&gt;='club records'!$G$8), AND(E143='club records'!$F$9, F143&gt;='club records'!$G$9), AND(E143='club records'!$F$10, F143&gt;='club records'!$G$10))), "CR", " ")</f>
        <v xml:space="preserve"> </v>
      </c>
      <c r="X143" s="6" t="str">
        <f>IF(AND(B143="triple jump", OR(AND(E143='club records'!$F$11, F143&gt;='club records'!$G$11), AND(E143='club records'!$F$12, F143&gt;='club records'!$G$12), AND(E143='club records'!$F$13, F143&gt;='club records'!$G$13), AND(E143='club records'!$F$14, F143&gt;='club records'!$G$14), AND(E143='club records'!$F$15, F143&gt;='club records'!$G$15))), "CR", " ")</f>
        <v xml:space="preserve"> </v>
      </c>
      <c r="Y143" s="6" t="str">
        <f>IF(AND(B143="pole vault", OR(AND(E143='club records'!$F$16, F143&gt;='club records'!$G$16), AND(E143='club records'!$F$17, F143&gt;='club records'!$G$17), AND(E143='club records'!$F$18, F143&gt;='club records'!$G$18), AND(E143='club records'!$F$19, F143&gt;='club records'!$G$19), AND(E143='club records'!$F$20, F143&gt;='club records'!$G$20))), "CR", " ")</f>
        <v xml:space="preserve"> </v>
      </c>
      <c r="Z143" s="6" t="str">
        <f>IF(AND(B143="shot 3", E143='club records'!$F$36, F143&gt;='club records'!$G$36), "CR", " ")</f>
        <v xml:space="preserve"> </v>
      </c>
      <c r="AA143" s="6" t="str">
        <f>IF(AND(B143="shot 4", E143='club records'!$F$37, F143&gt;='club records'!$G$37), "CR", " ")</f>
        <v xml:space="preserve"> </v>
      </c>
      <c r="AB143" s="6" t="str">
        <f>IF(AND(B143="shot 5", E143='club records'!$F$38, F143&gt;='club records'!$G$38), "CR", " ")</f>
        <v xml:space="preserve"> </v>
      </c>
      <c r="AC143" s="6" t="str">
        <f>IF(AND(B143="shot 6", E143='club records'!$F$39, F143&gt;='club records'!$G$39), "CR", " ")</f>
        <v xml:space="preserve"> </v>
      </c>
      <c r="AD143" s="6" t="str">
        <f>IF(AND(B143="shot 7.26", E143='club records'!$F$40, F143&gt;='club records'!$G$40), "CR", " ")</f>
        <v xml:space="preserve"> </v>
      </c>
      <c r="AE143" s="6" t="str">
        <f>IF(AND(B143="60H",OR(AND(E143='club records'!$J$1,F143&lt;='club records'!$K$1),AND(E143='club records'!$J$2,F143&lt;='club records'!$K$2),AND(E143='club records'!$J$3,F143&lt;='club records'!$K$3),AND(E143='club records'!$J$4,F143&lt;='club records'!$K$4),AND(E143='club records'!$J$5,F143&lt;='club records'!$K$5))),"CR"," ")</f>
        <v xml:space="preserve"> </v>
      </c>
      <c r="AF143" s="7" t="str">
        <f>IF(AND(B143="4x200", OR(AND(E143='club records'!$N$6, F143&lt;='club records'!$O$6), AND(E143='club records'!$N$7, F143&lt;='club records'!$O$7), AND(E143='club records'!$N$8, F143&lt;='club records'!$O$8), AND(E143='club records'!$N$9, F143&lt;='club records'!$O$9), AND(E143='club records'!$N$10, F143&lt;='club records'!$O$10))), "CR", " ")</f>
        <v xml:space="preserve"> </v>
      </c>
      <c r="AG143" s="7" t="str">
        <f>IF(AND(B143="4x300", AND(E143='club records'!$N$11, F143&lt;='club records'!$O$11)), "CR", " ")</f>
        <v xml:space="preserve"> </v>
      </c>
      <c r="AH143" s="7" t="str">
        <f>IF(AND(B143="4x400", OR(AND(E143='club records'!$N$12, F143&lt;='club records'!$O$12), AND(E143='club records'!$N$13, F143&lt;='club records'!$O$13), AND(E143='club records'!$N$14, F143&lt;='club records'!$O$14), AND(E143='club records'!$N$15, F143&lt;='club records'!$O$15))), "CR", " ")</f>
        <v xml:space="preserve"> </v>
      </c>
      <c r="AI143" s="7" t="str">
        <f>IF(AND(B143="pentathlon", OR(AND(E143='club records'!$N$21, F143&gt;='club records'!$O$21), AND(E143='club records'!$N$22, F143&gt;='club records'!$O$22),AND(E143='club records'!$N$23, F143&gt;='club records'!$O$23),AND(E143='club records'!$N$24, F143&gt;='club records'!$O$24))), "CR", " ")</f>
        <v xml:space="preserve"> </v>
      </c>
      <c r="AJ143" s="7" t="str">
        <f>IF(AND(B143="heptathlon", OR(AND(E143='club records'!$N$26, F143&gt;='club records'!$O$26), AND(E143='club records'!$N$27, F143&gt;='club records'!$O$27))), "CR", " ")</f>
        <v xml:space="preserve"> </v>
      </c>
    </row>
    <row r="144" spans="1:16306" ht="14.5" x14ac:dyDescent="0.35">
      <c r="A144" s="1" t="str">
        <f>E144</f>
        <v>U17</v>
      </c>
      <c r="C144" s="1" t="s">
        <v>72</v>
      </c>
      <c r="D144" s="1" t="s">
        <v>73</v>
      </c>
      <c r="E144" s="11" t="s">
        <v>14</v>
      </c>
      <c r="J144" s="7" t="str">
        <f>IF(OR(K144="CR", L144="CR", M144="CR", N144="CR", O144="CR", P144="CR", Q144="CR", R144="CR", S144="CR", T144="CR",U144="CR", V144="CR", W144="CR", X144="CR", Y144="CR", Z144="CR", AA144="CR", AB144="CR", AC144="CR", AD144="CR", AE144="CR", AF144="CR", AG144="CR", AH144="CR", AI144="CR", AJ144="CR"), "***CLUB RECORD***", "")</f>
        <v/>
      </c>
      <c r="K144" s="7" t="str">
        <f>IF(AND(B144=60, OR(AND(E144='club records'!$B$6, F144&lt;='club records'!$C$6), AND(E144='club records'!$B$7, F144&lt;='club records'!$C$7), AND(E144='club records'!$B$8, F144&lt;='club records'!$C$8), AND(E144='club records'!$B$9, F144&lt;='club records'!$C$9), AND(E144='club records'!$B$10, F144&lt;='club records'!$C$10))), "CR", " ")</f>
        <v xml:space="preserve"> </v>
      </c>
      <c r="L144" s="7" t="str">
        <f>IF(AND(B144=200, OR(AND(E144='club records'!$B$11, F144&lt;='club records'!$C$11), AND(E144='club records'!$B$12, F144&lt;='club records'!$C$12), AND(E144='club records'!$B$13, F144&lt;='club records'!$C$13), AND(E144='club records'!$B$14, F144&lt;='club records'!$C$14), AND(E144='club records'!$B$15, F144&lt;='club records'!$C$15))), "CR", " ")</f>
        <v xml:space="preserve"> </v>
      </c>
      <c r="M144" s="7" t="str">
        <f>IF(AND(B144=300, OR(AND(E144='club records'!$B$5, F144&lt;='club records'!$C$5), AND(E144='club records'!$B$16, F144&lt;='club records'!$C$16), AND(E144='club records'!$B$17, F144&lt;='club records'!$C$17))), "CR", " ")</f>
        <v xml:space="preserve"> </v>
      </c>
      <c r="N144" s="7" t="str">
        <f>IF(AND(B144=400, OR(AND(E144='club records'!$B$18, F144&lt;='club records'!$C$18), AND(E144='club records'!$B$19, F144&lt;='club records'!$C$19), AND(E144='club records'!$B$20, F144&lt;='club records'!$C$20), AND(E144='club records'!$B$21, F144&lt;='club records'!$C$21))), "CR", " ")</f>
        <v xml:space="preserve"> </v>
      </c>
      <c r="O144" s="7" t="str">
        <f>IF(AND(B144=800, OR(AND(E144='club records'!$B$22, F144&lt;='club records'!$C$22), AND(E144='club records'!$B$23, F144&lt;='club records'!$C$23), AND(E144='club records'!$B$24, F144&lt;='club records'!$C$24), AND(E144='club records'!$B$25, F144&lt;='club records'!$C$25), AND(E144='club records'!$B$26, F144&lt;='club records'!$C$26))), "CR", " ")</f>
        <v xml:space="preserve"> </v>
      </c>
      <c r="P144" s="7" t="str">
        <f>IF(AND(B144=1000, OR(AND(E144='club records'!$B$27, F144&lt;='club records'!$C$27), AND(E144='club records'!$B$28, F144&lt;='club records'!$C$28))), "CR", " ")</f>
        <v xml:space="preserve"> </v>
      </c>
      <c r="Q144" s="7" t="str">
        <f>IF(AND(B144=1500, OR(AND(E144='club records'!$B$29, F144&lt;='club records'!$C$29), AND(E144='club records'!$B$30, F144&lt;='club records'!$C$30), AND(E144='club records'!$B$31, F144&lt;='club records'!$C$31), AND(E144='club records'!$B$32, F144&lt;='club records'!$C$32), AND(E144='club records'!$B$33, F144&lt;='club records'!$C$33))), "CR", " ")</f>
        <v xml:space="preserve"> </v>
      </c>
      <c r="R144" s="7" t="str">
        <f>IF(AND(B144="1600 (Mile)",OR(AND(E144='club records'!$B$34,F144&lt;='club records'!$C$34),AND(E144='club records'!$B$35,F144&lt;='club records'!$C$35),AND(E144='club records'!$B$36,F144&lt;='club records'!$C$36),AND(E144='club records'!$B$37,F144&lt;='club records'!$C$37))),"CR"," ")</f>
        <v xml:space="preserve"> </v>
      </c>
      <c r="S144" s="7" t="str">
        <f>IF(AND(B144=3000, OR(AND(E144='club records'!$B$38, F144&lt;='club records'!$C$38), AND(E144='club records'!$B$39, F144&lt;='club records'!$C$39), AND(E144='club records'!$B$40, F144&lt;='club records'!$C$40), AND(E144='club records'!$B$41, F144&lt;='club records'!$C$41))), "CR", " ")</f>
        <v xml:space="preserve"> </v>
      </c>
      <c r="T144" s="7" t="str">
        <f>IF(AND(B144=5000, OR(AND(E144='club records'!$B$42, F144&lt;='club records'!$C$42), AND(E144='club records'!$B$43, F144&lt;='club records'!$C$43))), "CR", " ")</f>
        <v xml:space="preserve"> </v>
      </c>
      <c r="U144" s="6" t="str">
        <f>IF(AND(B144=10000, OR(AND(E144='club records'!$B$44, F144&lt;='club records'!$C$44), AND(E144='club records'!$B$45, F144&lt;='club records'!$C$45))), "CR", " ")</f>
        <v xml:space="preserve"> </v>
      </c>
      <c r="V144" s="6" t="str">
        <f>IF(AND(B144="high jump", OR(AND(E144='club records'!$F$1, F144&gt;='club records'!$G$1), AND(E144='club records'!$F$2, F144&gt;='club records'!$G$2), AND(E144='club records'!$F$3, F144&gt;='club records'!$G$3), AND(E144='club records'!$F$4, F144&gt;='club records'!$G$4), AND(E144='club records'!$F$5, F144&gt;='club records'!$G$5))), "CR", " ")</f>
        <v xml:space="preserve"> </v>
      </c>
      <c r="W144" s="6" t="str">
        <f>IF(AND(B144="long jump", OR(AND(E144='club records'!$F$6, F144&gt;='club records'!$G$6), AND(E144='club records'!$F$7, F144&gt;='club records'!$G$7), AND(E144='club records'!$F$8, F144&gt;='club records'!$G$8), AND(E144='club records'!$F$9, F144&gt;='club records'!$G$9), AND(E144='club records'!$F$10, F144&gt;='club records'!$G$10))), "CR", " ")</f>
        <v xml:space="preserve"> </v>
      </c>
      <c r="X144" s="6" t="str">
        <f>IF(AND(B144="triple jump", OR(AND(E144='club records'!$F$11, F144&gt;='club records'!$G$11), AND(E144='club records'!$F$12, F144&gt;='club records'!$G$12), AND(E144='club records'!$F$13, F144&gt;='club records'!$G$13), AND(E144='club records'!$F$14, F144&gt;='club records'!$G$14), AND(E144='club records'!$F$15, F144&gt;='club records'!$G$15))), "CR", " ")</f>
        <v xml:space="preserve"> </v>
      </c>
      <c r="Y144" s="6" t="str">
        <f>IF(AND(B144="pole vault", OR(AND(E144='club records'!$F$16, F144&gt;='club records'!$G$16), AND(E144='club records'!$F$17, F144&gt;='club records'!$G$17), AND(E144='club records'!$F$18, F144&gt;='club records'!$G$18), AND(E144='club records'!$F$19, F144&gt;='club records'!$G$19), AND(E144='club records'!$F$20, F144&gt;='club records'!$G$20))), "CR", " ")</f>
        <v xml:space="preserve"> </v>
      </c>
      <c r="Z144" s="6" t="str">
        <f>IF(AND(B144="shot 3", E144='club records'!$F$36, F144&gt;='club records'!$G$36), "CR", " ")</f>
        <v xml:space="preserve"> </v>
      </c>
      <c r="AA144" s="6" t="str">
        <f>IF(AND(B144="shot 4", E144='club records'!$F$37, F144&gt;='club records'!$G$37), "CR", " ")</f>
        <v xml:space="preserve"> </v>
      </c>
      <c r="AB144" s="6" t="str">
        <f>IF(AND(B144="shot 5", E144='club records'!$F$38, F144&gt;='club records'!$G$38), "CR", " ")</f>
        <v xml:space="preserve"> </v>
      </c>
      <c r="AC144" s="6" t="str">
        <f>IF(AND(B144="shot 6", E144='club records'!$F$39, F144&gt;='club records'!$G$39), "CR", " ")</f>
        <v xml:space="preserve"> </v>
      </c>
      <c r="AD144" s="6" t="str">
        <f>IF(AND(B144="shot 7.26", E144='club records'!$F$40, F144&gt;='club records'!$G$40), "CR", " ")</f>
        <v xml:space="preserve"> </v>
      </c>
      <c r="AE144" s="6" t="str">
        <f>IF(AND(B144="60H",OR(AND(E144='club records'!$J$1,F144&lt;='club records'!$K$1),AND(E144='club records'!$J$2,F144&lt;='club records'!$K$2),AND(E144='club records'!$J$3,F144&lt;='club records'!$K$3),AND(E144='club records'!$J$4,F144&lt;='club records'!$K$4),AND(E144='club records'!$J$5,F144&lt;='club records'!$K$5))),"CR"," ")</f>
        <v xml:space="preserve"> </v>
      </c>
      <c r="AF144" s="7" t="str">
        <f>IF(AND(B144="4x200", OR(AND(E144='club records'!$N$6, F144&lt;='club records'!$O$6), AND(E144='club records'!$N$7, F144&lt;='club records'!$O$7), AND(E144='club records'!$N$8, F144&lt;='club records'!$O$8), AND(E144='club records'!$N$9, F144&lt;='club records'!$O$9), AND(E144='club records'!$N$10, F144&lt;='club records'!$O$10))), "CR", " ")</f>
        <v xml:space="preserve"> </v>
      </c>
      <c r="AG144" s="7" t="str">
        <f>IF(AND(B144="4x300", AND(E144='club records'!$N$11, F144&lt;='club records'!$O$11)), "CR", " ")</f>
        <v xml:space="preserve"> </v>
      </c>
      <c r="AH144" s="7" t="str">
        <f>IF(AND(B144="4x400", OR(AND(E144='club records'!$N$12, F144&lt;='club records'!$O$12), AND(E144='club records'!$N$13, F144&lt;='club records'!$O$13), AND(E144='club records'!$N$14, F144&lt;='club records'!$O$14), AND(E144='club records'!$N$15, F144&lt;='club records'!$O$15))), "CR", " ")</f>
        <v xml:space="preserve"> </v>
      </c>
      <c r="AI144" s="7" t="str">
        <f>IF(AND(B144="pentathlon", OR(AND(E144='club records'!$N$21, F144&gt;='club records'!$O$21), AND(E144='club records'!$N$22, F144&gt;='club records'!$O$22),AND(E144='club records'!$N$23, F144&gt;='club records'!$O$23),AND(E144='club records'!$N$24, F144&gt;='club records'!$O$24))), "CR", " ")</f>
        <v xml:space="preserve"> </v>
      </c>
      <c r="AJ144" s="7" t="str">
        <f>IF(AND(B144="heptathlon", OR(AND(E144='club records'!$N$26, F144&gt;='club records'!$O$26), AND(E144='club records'!$N$27, F144&gt;='club records'!$O$27))), "CR", " ")</f>
        <v xml:space="preserve"> </v>
      </c>
    </row>
    <row r="145" spans="1:37" ht="14.5" x14ac:dyDescent="0.35">
      <c r="A145" s="1" t="s">
        <v>296</v>
      </c>
      <c r="C145" s="1" t="s">
        <v>147</v>
      </c>
      <c r="D145" s="1" t="s">
        <v>16</v>
      </c>
      <c r="E145" s="11" t="s">
        <v>61</v>
      </c>
      <c r="F145" s="12"/>
      <c r="G145" s="16"/>
      <c r="J145" s="7" t="str">
        <f>IF(OR(K145="CR", L145="CR", M145="CR", N145="CR", O145="CR", P145="CR", Q145="CR", R145="CR", S145="CR", T145="CR",U145="CR", V145="CR", W145="CR", X145="CR", Y145="CR", Z145="CR", AA145="CR", AB145="CR", AC145="CR", AD145="CR", AE145="CR", AF145="CR", AG145="CR", AH145="CR", AI145="CR", AJ145="CR"), "***CLUB RECORD***", "")</f>
        <v/>
      </c>
      <c r="K145" s="7" t="str">
        <f>IF(AND(B145=60, OR(AND(E145='club records'!$B$6, F145&lt;='club records'!$C$6), AND(E145='club records'!$B$7, F145&lt;='club records'!$C$7), AND(E145='club records'!$B$8, F145&lt;='club records'!$C$8), AND(E145='club records'!$B$9, F145&lt;='club records'!$C$9), AND(E145='club records'!$B$10, F145&lt;='club records'!$C$10))), "CR", " ")</f>
        <v xml:space="preserve"> </v>
      </c>
      <c r="L145" s="7" t="str">
        <f>IF(AND(B145=200, OR(AND(E145='club records'!$B$11, F145&lt;='club records'!$C$11), AND(E145='club records'!$B$12, F145&lt;='club records'!$C$12), AND(E145='club records'!$B$13, F145&lt;='club records'!$C$13), AND(E145='club records'!$B$14, F145&lt;='club records'!$C$14), AND(E145='club records'!$B$15, F145&lt;='club records'!$C$15))), "CR", " ")</f>
        <v xml:space="preserve"> </v>
      </c>
      <c r="M145" s="7" t="str">
        <f>IF(AND(B145=300, OR(AND(E145='club records'!$B$5, F145&lt;='club records'!$C$5), AND(E145='club records'!$B$16, F145&lt;='club records'!$C$16), AND(E145='club records'!$B$17, F145&lt;='club records'!$C$17))), "CR", " ")</f>
        <v xml:space="preserve"> </v>
      </c>
      <c r="N145" s="7" t="str">
        <f>IF(AND(B145=400, OR(AND(E145='club records'!$B$18, F145&lt;='club records'!$C$18), AND(E145='club records'!$B$19, F145&lt;='club records'!$C$19), AND(E145='club records'!$B$20, F145&lt;='club records'!$C$20), AND(E145='club records'!$B$21, F145&lt;='club records'!$C$21))), "CR", " ")</f>
        <v xml:space="preserve"> </v>
      </c>
      <c r="O145" s="7" t="str">
        <f>IF(AND(B145=800, OR(AND(E145='club records'!$B$22, F145&lt;='club records'!$C$22), AND(E145='club records'!$B$23, F145&lt;='club records'!$C$23), AND(E145='club records'!$B$24, F145&lt;='club records'!$C$24), AND(E145='club records'!$B$25, F145&lt;='club records'!$C$25), AND(E145='club records'!$B$26, F145&lt;='club records'!$C$26))), "CR", " ")</f>
        <v xml:space="preserve"> </v>
      </c>
      <c r="P145" s="7" t="str">
        <f>IF(AND(B145=1000, OR(AND(E145='club records'!$B$27, F145&lt;='club records'!$C$27), AND(E145='club records'!$B$28, F145&lt;='club records'!$C$28))), "CR", " ")</f>
        <v xml:space="preserve"> </v>
      </c>
      <c r="Q145" s="7" t="str">
        <f>IF(AND(B145=1500, OR(AND(E145='club records'!$B$29, F145&lt;='club records'!$C$29), AND(E145='club records'!$B$30, F145&lt;='club records'!$C$30), AND(E145='club records'!$B$31, F145&lt;='club records'!$C$31), AND(E145='club records'!$B$32, F145&lt;='club records'!$C$32), AND(E145='club records'!$B$33, F145&lt;='club records'!$C$33))), "CR", " ")</f>
        <v xml:space="preserve"> </v>
      </c>
      <c r="R145" s="7" t="str">
        <f>IF(AND(B145="1600 (Mile)",OR(AND(E145='club records'!$B$34,F145&lt;='club records'!$C$34),AND(E145='club records'!$B$35,F145&lt;='club records'!$C$35),AND(E145='club records'!$B$36,F145&lt;='club records'!$C$36),AND(E145='club records'!$B$37,F145&lt;='club records'!$C$37))),"CR"," ")</f>
        <v xml:space="preserve"> </v>
      </c>
      <c r="S145" s="7" t="str">
        <f>IF(AND(B145=3000, OR(AND(E145='club records'!$B$38, F145&lt;='club records'!$C$38), AND(E145='club records'!$B$39, F145&lt;='club records'!$C$39), AND(E145='club records'!$B$40, F145&lt;='club records'!$C$40), AND(E145='club records'!$B$41, F145&lt;='club records'!$C$41))), "CR", " ")</f>
        <v xml:space="preserve"> </v>
      </c>
      <c r="T145" s="7" t="str">
        <f>IF(AND(B145=5000, OR(AND(E145='club records'!$B$42, F145&lt;='club records'!$C$42), AND(E145='club records'!$B$43, F145&lt;='club records'!$C$43))), "CR", " ")</f>
        <v xml:space="preserve"> </v>
      </c>
      <c r="U145" s="6" t="str">
        <f>IF(AND(B145=10000, OR(AND(E145='club records'!$B$44, F145&lt;='club records'!$C$44), AND(E145='club records'!$B$45, F145&lt;='club records'!$C$45))), "CR", " ")</f>
        <v xml:space="preserve"> </v>
      </c>
      <c r="V145" s="6" t="str">
        <f>IF(AND(B145="high jump", OR(AND(E145='club records'!$F$1, F145&gt;='club records'!$G$1), AND(E145='club records'!$F$2, F145&gt;='club records'!$G$2), AND(E145='club records'!$F$3, F145&gt;='club records'!$G$3), AND(E145='club records'!$F$4, F145&gt;='club records'!$G$4), AND(E145='club records'!$F$5, F145&gt;='club records'!$G$5))), "CR", " ")</f>
        <v xml:space="preserve"> </v>
      </c>
      <c r="W145" s="6" t="str">
        <f>IF(AND(B145="long jump", OR(AND(E145='club records'!$F$6, F145&gt;='club records'!$G$6), AND(E145='club records'!$F$7, F145&gt;='club records'!$G$7), AND(E145='club records'!$F$8, F145&gt;='club records'!$G$8), AND(E145='club records'!$F$9, F145&gt;='club records'!$G$9), AND(E145='club records'!$F$10, F145&gt;='club records'!$G$10))), "CR", " ")</f>
        <v xml:space="preserve"> </v>
      </c>
      <c r="X145" s="6" t="str">
        <f>IF(AND(B145="triple jump", OR(AND(E145='club records'!$F$11, F145&gt;='club records'!$G$11), AND(E145='club records'!$F$12, F145&gt;='club records'!$G$12), AND(E145='club records'!$F$13, F145&gt;='club records'!$G$13), AND(E145='club records'!$F$14, F145&gt;='club records'!$G$14), AND(E145='club records'!$F$15, F145&gt;='club records'!$G$15))), "CR", " ")</f>
        <v xml:space="preserve"> </v>
      </c>
      <c r="Y145" s="6" t="str">
        <f>IF(AND(B145="pole vault", OR(AND(E145='club records'!$F$16, F145&gt;='club records'!$G$16), AND(E145='club records'!$F$17, F145&gt;='club records'!$G$17), AND(E145='club records'!$F$18, F145&gt;='club records'!$G$18), AND(E145='club records'!$F$19, F145&gt;='club records'!$G$19), AND(E145='club records'!$F$20, F145&gt;='club records'!$G$20))), "CR", " ")</f>
        <v xml:space="preserve"> </v>
      </c>
      <c r="Z145" s="6" t="str">
        <f>IF(AND(B145="shot 3", E145='club records'!$F$36, F145&gt;='club records'!$G$36), "CR", " ")</f>
        <v xml:space="preserve"> </v>
      </c>
      <c r="AA145" s="6" t="str">
        <f>IF(AND(B145="shot 4", E145='club records'!$F$37, F145&gt;='club records'!$G$37), "CR", " ")</f>
        <v xml:space="preserve"> </v>
      </c>
      <c r="AB145" s="6" t="str">
        <f>IF(AND(B145="shot 5", E145='club records'!$F$38, F145&gt;='club records'!$G$38), "CR", " ")</f>
        <v xml:space="preserve"> </v>
      </c>
      <c r="AC145" s="6" t="str">
        <f>IF(AND(B145="shot 6", E145='club records'!$F$39, F145&gt;='club records'!$G$39), "CR", " ")</f>
        <v xml:space="preserve"> </v>
      </c>
      <c r="AD145" s="6" t="str">
        <f>IF(AND(B145="shot 7.26", E145='club records'!$F$40, F145&gt;='club records'!$G$40), "CR", " ")</f>
        <v xml:space="preserve"> </v>
      </c>
      <c r="AE145" s="6" t="str">
        <f>IF(AND(B145="60H",OR(AND(E145='club records'!$J$1,F145&lt;='club records'!$K$1),AND(E145='club records'!$J$2,F145&lt;='club records'!$K$2),AND(E145='club records'!$J$3,F145&lt;='club records'!$K$3),AND(E145='club records'!$J$4,F145&lt;='club records'!$K$4),AND(E145='club records'!$J$5,F145&lt;='club records'!$K$5))),"CR"," ")</f>
        <v xml:space="preserve"> </v>
      </c>
      <c r="AF145" s="7" t="str">
        <f>IF(AND(B145="4x200", OR(AND(E145='club records'!$N$6, F145&lt;='club records'!$O$6), AND(E145='club records'!$N$7, F145&lt;='club records'!$O$7), AND(E145='club records'!$N$8, F145&lt;='club records'!$O$8), AND(E145='club records'!$N$9, F145&lt;='club records'!$O$9), AND(E145='club records'!$N$10, F145&lt;='club records'!$O$10))), "CR", " ")</f>
        <v xml:space="preserve"> </v>
      </c>
      <c r="AG145" s="7" t="str">
        <f>IF(AND(B145="4x300", AND(E145='club records'!$N$11, F145&lt;='club records'!$O$11)), "CR", " ")</f>
        <v xml:space="preserve"> </v>
      </c>
      <c r="AH145" s="7" t="str">
        <f>IF(AND(B145="4x400", OR(AND(E145='club records'!$N$12, F145&lt;='club records'!$O$12), AND(E145='club records'!$N$13, F145&lt;='club records'!$O$13), AND(E145='club records'!$N$14, F145&lt;='club records'!$O$14), AND(E145='club records'!$N$15, F145&lt;='club records'!$O$15))), "CR", " ")</f>
        <v xml:space="preserve"> </v>
      </c>
      <c r="AI145" s="7" t="str">
        <f>IF(AND(B145="pentathlon", OR(AND(E145='club records'!$N$21, F145&gt;='club records'!$O$21), AND(E145='club records'!$N$22, F145&gt;='club records'!$O$22),AND(E145='club records'!$N$23, F145&gt;='club records'!$O$23),AND(E145='club records'!$N$24, F145&gt;='club records'!$O$24))), "CR", " ")</f>
        <v xml:space="preserve"> </v>
      </c>
      <c r="AJ145" s="7" t="str">
        <f>IF(AND(B145="heptathlon", OR(AND(E145='club records'!$N$26, F145&gt;='club records'!$O$26), AND(E145='club records'!$N$27, F145&gt;='club records'!$O$27))), "CR", " ")</f>
        <v xml:space="preserve"> </v>
      </c>
    </row>
    <row r="146" spans="1:37" ht="14.5" x14ac:dyDescent="0.35">
      <c r="A146" s="1" t="str">
        <f>E146</f>
        <v>U17</v>
      </c>
      <c r="C146" s="1" t="s">
        <v>142</v>
      </c>
      <c r="D146" s="1" t="s">
        <v>251</v>
      </c>
      <c r="E146" s="11" t="s">
        <v>14</v>
      </c>
      <c r="J146" s="7" t="str">
        <f>IF(OR(K146="CR", L146="CR", M146="CR", N146="CR", O146="CR", P146="CR", Q146="CR", R146="CR", S146="CR", T146="CR",U146="CR", V146="CR", W146="CR", X146="CR", Y146="CR", Z146="CR", AA146="CR", AB146="CR", AC146="CR", AD146="CR", AE146="CR", AF146="CR", AG146="CR", AH146="CR", AI146="CR", AJ146="CR"), "***CLUB RECORD***", "")</f>
        <v/>
      </c>
      <c r="K146" s="7" t="str">
        <f>IF(AND(B146=60, OR(AND(E146='club records'!$B$6, F146&lt;='club records'!$C$6), AND(E146='club records'!$B$7, F146&lt;='club records'!$C$7), AND(E146='club records'!$B$8, F146&lt;='club records'!$C$8), AND(E146='club records'!$B$9, F146&lt;='club records'!$C$9), AND(E146='club records'!$B$10, F146&lt;='club records'!$C$10))), "CR", " ")</f>
        <v xml:space="preserve"> </v>
      </c>
      <c r="L146" s="7" t="str">
        <f>IF(AND(B146=200, OR(AND(E146='club records'!$B$11, F146&lt;='club records'!$C$11), AND(E146='club records'!$B$12, F146&lt;='club records'!$C$12), AND(E146='club records'!$B$13, F146&lt;='club records'!$C$13), AND(E146='club records'!$B$14, F146&lt;='club records'!$C$14), AND(E146='club records'!$B$15, F146&lt;='club records'!$C$15))), "CR", " ")</f>
        <v xml:space="preserve"> </v>
      </c>
      <c r="M146" s="7" t="str">
        <f>IF(AND(B146=300, OR(AND(E146='club records'!$B$5, F146&lt;='club records'!$C$5), AND(E146='club records'!$B$16, F146&lt;='club records'!$C$16), AND(E146='club records'!$B$17, F146&lt;='club records'!$C$17))), "CR", " ")</f>
        <v xml:space="preserve"> </v>
      </c>
      <c r="N146" s="7" t="str">
        <f>IF(AND(B146=400, OR(AND(E146='club records'!$B$18, F146&lt;='club records'!$C$18), AND(E146='club records'!$B$19, F146&lt;='club records'!$C$19), AND(E146='club records'!$B$20, F146&lt;='club records'!$C$20), AND(E146='club records'!$B$21, F146&lt;='club records'!$C$21))), "CR", " ")</f>
        <v xml:space="preserve"> </v>
      </c>
      <c r="O146" s="7" t="str">
        <f>IF(AND(B146=800, OR(AND(E146='club records'!$B$22, F146&lt;='club records'!$C$22), AND(E146='club records'!$B$23, F146&lt;='club records'!$C$23), AND(E146='club records'!$B$24, F146&lt;='club records'!$C$24), AND(E146='club records'!$B$25, F146&lt;='club records'!$C$25), AND(E146='club records'!$B$26, F146&lt;='club records'!$C$26))), "CR", " ")</f>
        <v xml:space="preserve"> </v>
      </c>
      <c r="P146" s="7" t="str">
        <f>IF(AND(B146=1000, OR(AND(E146='club records'!$B$27, F146&lt;='club records'!$C$27), AND(E146='club records'!$B$28, F146&lt;='club records'!$C$28))), "CR", " ")</f>
        <v xml:space="preserve"> </v>
      </c>
      <c r="Q146" s="7" t="str">
        <f>IF(AND(B146=1500, OR(AND(E146='club records'!$B$29, F146&lt;='club records'!$C$29), AND(E146='club records'!$B$30, F146&lt;='club records'!$C$30), AND(E146='club records'!$B$31, F146&lt;='club records'!$C$31), AND(E146='club records'!$B$32, F146&lt;='club records'!$C$32), AND(E146='club records'!$B$33, F146&lt;='club records'!$C$33))), "CR", " ")</f>
        <v xml:space="preserve"> </v>
      </c>
      <c r="R146" s="7" t="str">
        <f>IF(AND(B146="1600 (Mile)",OR(AND(E146='club records'!$B$34,F146&lt;='club records'!$C$34),AND(E146='club records'!$B$35,F146&lt;='club records'!$C$35),AND(E146='club records'!$B$36,F146&lt;='club records'!$C$36),AND(E146='club records'!$B$37,F146&lt;='club records'!$C$37))),"CR"," ")</f>
        <v xml:space="preserve"> </v>
      </c>
      <c r="S146" s="7" t="str">
        <f>IF(AND(B146=3000, OR(AND(E146='club records'!$B$38, F146&lt;='club records'!$C$38), AND(E146='club records'!$B$39, F146&lt;='club records'!$C$39), AND(E146='club records'!$B$40, F146&lt;='club records'!$C$40), AND(E146='club records'!$B$41, F146&lt;='club records'!$C$41))), "CR", " ")</f>
        <v xml:space="preserve"> </v>
      </c>
      <c r="T146" s="7" t="str">
        <f>IF(AND(B146=5000, OR(AND(E146='club records'!$B$42, F146&lt;='club records'!$C$42), AND(E146='club records'!$B$43, F146&lt;='club records'!$C$43))), "CR", " ")</f>
        <v xml:space="preserve"> </v>
      </c>
      <c r="U146" s="6" t="str">
        <f>IF(AND(B146=10000, OR(AND(E146='club records'!$B$44, F146&lt;='club records'!$C$44), AND(E146='club records'!$B$45, F146&lt;='club records'!$C$45))), "CR", " ")</f>
        <v xml:space="preserve"> </v>
      </c>
      <c r="V146" s="6" t="str">
        <f>IF(AND(B146="high jump", OR(AND(E146='club records'!$F$1, F146&gt;='club records'!$G$1), AND(E146='club records'!$F$2, F146&gt;='club records'!$G$2), AND(E146='club records'!$F$3, F146&gt;='club records'!$G$3), AND(E146='club records'!$F$4, F146&gt;='club records'!$G$4), AND(E146='club records'!$F$5, F146&gt;='club records'!$G$5))), "CR", " ")</f>
        <v xml:space="preserve"> </v>
      </c>
      <c r="W146" s="6" t="str">
        <f>IF(AND(B146="long jump", OR(AND(E146='club records'!$F$6, F146&gt;='club records'!$G$6), AND(E146='club records'!$F$7, F146&gt;='club records'!$G$7), AND(E146='club records'!$F$8, F146&gt;='club records'!$G$8), AND(E146='club records'!$F$9, F146&gt;='club records'!$G$9), AND(E146='club records'!$F$10, F146&gt;='club records'!$G$10))), "CR", " ")</f>
        <v xml:space="preserve"> </v>
      </c>
      <c r="X146" s="6" t="str">
        <f>IF(AND(B146="triple jump", OR(AND(E146='club records'!$F$11, F146&gt;='club records'!$G$11), AND(E146='club records'!$F$12, F146&gt;='club records'!$G$12), AND(E146='club records'!$F$13, F146&gt;='club records'!$G$13), AND(E146='club records'!$F$14, F146&gt;='club records'!$G$14), AND(E146='club records'!$F$15, F146&gt;='club records'!$G$15))), "CR", " ")</f>
        <v xml:space="preserve"> </v>
      </c>
      <c r="Y146" s="6" t="str">
        <f>IF(AND(B146="pole vault", OR(AND(E146='club records'!$F$16, F146&gt;='club records'!$G$16), AND(E146='club records'!$F$17, F146&gt;='club records'!$G$17), AND(E146='club records'!$F$18, F146&gt;='club records'!$G$18), AND(E146='club records'!$F$19, F146&gt;='club records'!$G$19), AND(E146='club records'!$F$20, F146&gt;='club records'!$G$20))), "CR", " ")</f>
        <v xml:space="preserve"> </v>
      </c>
      <c r="Z146" s="6" t="str">
        <f>IF(AND(B146="shot 3", E146='club records'!$F$36, F146&gt;='club records'!$G$36), "CR", " ")</f>
        <v xml:space="preserve"> </v>
      </c>
      <c r="AA146" s="6" t="str">
        <f>IF(AND(B146="shot 4", E146='club records'!$F$37, F146&gt;='club records'!$G$37), "CR", " ")</f>
        <v xml:space="preserve"> </v>
      </c>
      <c r="AB146" s="6" t="str">
        <f>IF(AND(B146="shot 5", E146='club records'!$F$38, F146&gt;='club records'!$G$38), "CR", " ")</f>
        <v xml:space="preserve"> </v>
      </c>
      <c r="AC146" s="6" t="str">
        <f>IF(AND(B146="shot 6", E146='club records'!$F$39, F146&gt;='club records'!$G$39), "CR", " ")</f>
        <v xml:space="preserve"> </v>
      </c>
      <c r="AD146" s="6" t="str">
        <f>IF(AND(B146="shot 7.26", E146='club records'!$F$40, F146&gt;='club records'!$G$40), "CR", " ")</f>
        <v xml:space="preserve"> </v>
      </c>
      <c r="AE146" s="6" t="str">
        <f>IF(AND(B146="60H",OR(AND(E146='club records'!$J$1,F146&lt;='club records'!$K$1),AND(E146='club records'!$J$2,F146&lt;='club records'!$K$2),AND(E146='club records'!$J$3,F146&lt;='club records'!$K$3),AND(E146='club records'!$J$4,F146&lt;='club records'!$K$4),AND(E146='club records'!$J$5,F146&lt;='club records'!$K$5))),"CR"," ")</f>
        <v xml:space="preserve"> </v>
      </c>
      <c r="AF146" s="7" t="str">
        <f>IF(AND(B146="4x200", OR(AND(E146='club records'!$N$6, F146&lt;='club records'!$O$6), AND(E146='club records'!$N$7, F146&lt;='club records'!$O$7), AND(E146='club records'!$N$8, F146&lt;='club records'!$O$8), AND(E146='club records'!$N$9, F146&lt;='club records'!$O$9), AND(E146='club records'!$N$10, F146&lt;='club records'!$O$10))), "CR", " ")</f>
        <v xml:space="preserve"> </v>
      </c>
      <c r="AG146" s="7" t="str">
        <f>IF(AND(B146="4x300", AND(E146='club records'!$N$11, F146&lt;='club records'!$O$11)), "CR", " ")</f>
        <v xml:space="preserve"> </v>
      </c>
      <c r="AH146" s="7" t="str">
        <f>IF(AND(B146="4x400", OR(AND(E146='club records'!$N$12, F146&lt;='club records'!$O$12), AND(E146='club records'!$N$13, F146&lt;='club records'!$O$13), AND(E146='club records'!$N$14, F146&lt;='club records'!$O$14), AND(E146='club records'!$N$15, F146&lt;='club records'!$O$15))), "CR", " ")</f>
        <v xml:space="preserve"> </v>
      </c>
      <c r="AI146" s="7" t="str">
        <f>IF(AND(B146="pentathlon", OR(AND(E146='club records'!$N$21, F146&gt;='club records'!$O$21), AND(E146='club records'!$N$22, F146&gt;='club records'!$O$22),AND(E146='club records'!$N$23, F146&gt;='club records'!$O$23),AND(E146='club records'!$N$24, F146&gt;='club records'!$O$24))), "CR", " ")</f>
        <v xml:space="preserve"> </v>
      </c>
      <c r="AJ146" s="7" t="str">
        <f>IF(AND(B146="heptathlon", OR(AND(E146='club records'!$N$26, F146&gt;='club records'!$O$26), AND(E146='club records'!$N$27, F146&gt;='club records'!$O$27))), "CR", " ")</f>
        <v xml:space="preserve"> </v>
      </c>
    </row>
    <row r="147" spans="1:37" ht="14.5" x14ac:dyDescent="0.35">
      <c r="A147" s="1" t="str">
        <f>E147</f>
        <v>U15</v>
      </c>
      <c r="C147" s="1" t="s">
        <v>118</v>
      </c>
      <c r="D147" s="1" t="s">
        <v>62</v>
      </c>
      <c r="E147" s="11" t="s">
        <v>11</v>
      </c>
      <c r="G147" s="16"/>
      <c r="J147" s="7" t="str">
        <f>IF(OR(K147="CR", L147="CR", M147="CR", N147="CR", O147="CR", P147="CR", Q147="CR", R147="CR", S147="CR", T147="CR",U147="CR", V147="CR", W147="CR", X147="CR", Y147="CR", Z147="CR", AA147="CR", AB147="CR", AC147="CR", AD147="CR", AE147="CR", AF147="CR", AG147="CR", AH147="CR", AI147="CR", AJ147="CR"), "***CLUB RECORD***", "")</f>
        <v/>
      </c>
      <c r="K147" s="7" t="str">
        <f>IF(AND(B147=60, OR(AND(E147='club records'!$B$6, F147&lt;='club records'!$C$6), AND(E147='club records'!$B$7, F147&lt;='club records'!$C$7), AND(E147='club records'!$B$8, F147&lt;='club records'!$C$8), AND(E147='club records'!$B$9, F147&lt;='club records'!$C$9), AND(E147='club records'!$B$10, F147&lt;='club records'!$C$10))), "CR", " ")</f>
        <v xml:space="preserve"> </v>
      </c>
      <c r="L147" s="7" t="str">
        <f>IF(AND(B147=200, OR(AND(E147='club records'!$B$11, F147&lt;='club records'!$C$11), AND(E147='club records'!$B$12, F147&lt;='club records'!$C$12), AND(E147='club records'!$B$13, F147&lt;='club records'!$C$13), AND(E147='club records'!$B$14, F147&lt;='club records'!$C$14), AND(E147='club records'!$B$15, F147&lt;='club records'!$C$15))), "CR", " ")</f>
        <v xml:space="preserve"> </v>
      </c>
      <c r="M147" s="7" t="str">
        <f>IF(AND(B147=300, OR(AND(E147='club records'!$B$5, F147&lt;='club records'!$C$5), AND(E147='club records'!$B$16, F147&lt;='club records'!$C$16), AND(E147='club records'!$B$17, F147&lt;='club records'!$C$17))), "CR", " ")</f>
        <v xml:space="preserve"> </v>
      </c>
      <c r="N147" s="7" t="str">
        <f>IF(AND(B147=400, OR(AND(E147='club records'!$B$18, F147&lt;='club records'!$C$18), AND(E147='club records'!$B$19, F147&lt;='club records'!$C$19), AND(E147='club records'!$B$20, F147&lt;='club records'!$C$20), AND(E147='club records'!$B$21, F147&lt;='club records'!$C$21))), "CR", " ")</f>
        <v xml:space="preserve"> </v>
      </c>
      <c r="O147" s="7" t="str">
        <f>IF(AND(B147=800, OR(AND(E147='club records'!$B$22, F147&lt;='club records'!$C$22), AND(E147='club records'!$B$23, F147&lt;='club records'!$C$23), AND(E147='club records'!$B$24, F147&lt;='club records'!$C$24), AND(E147='club records'!$B$25, F147&lt;='club records'!$C$25), AND(E147='club records'!$B$26, F147&lt;='club records'!$C$26))), "CR", " ")</f>
        <v xml:space="preserve"> </v>
      </c>
      <c r="P147" s="7" t="str">
        <f>IF(AND(B147=1000, OR(AND(E147='club records'!$B$27, F147&lt;='club records'!$C$27), AND(E147='club records'!$B$28, F147&lt;='club records'!$C$28))), "CR", " ")</f>
        <v xml:space="preserve"> </v>
      </c>
      <c r="Q147" s="7" t="str">
        <f>IF(AND(B147=1500, OR(AND(E147='club records'!$B$29, F147&lt;='club records'!$C$29), AND(E147='club records'!$B$30, F147&lt;='club records'!$C$30), AND(E147='club records'!$B$31, F147&lt;='club records'!$C$31), AND(E147='club records'!$B$32, F147&lt;='club records'!$C$32), AND(E147='club records'!$B$33, F147&lt;='club records'!$C$33))), "CR", " ")</f>
        <v xml:space="preserve"> </v>
      </c>
      <c r="R147" s="7" t="str">
        <f>IF(AND(B147="1600 (Mile)",OR(AND(E147='club records'!$B$34,F147&lt;='club records'!$C$34),AND(E147='club records'!$B$35,F147&lt;='club records'!$C$35),AND(E147='club records'!$B$36,F147&lt;='club records'!$C$36),AND(E147='club records'!$B$37,F147&lt;='club records'!$C$37))),"CR"," ")</f>
        <v xml:space="preserve"> </v>
      </c>
      <c r="S147" s="7" t="str">
        <f>IF(AND(B147=3000, OR(AND(E147='club records'!$B$38, F147&lt;='club records'!$C$38), AND(E147='club records'!$B$39, F147&lt;='club records'!$C$39), AND(E147='club records'!$B$40, F147&lt;='club records'!$C$40), AND(E147='club records'!$B$41, F147&lt;='club records'!$C$41))), "CR", " ")</f>
        <v xml:space="preserve"> </v>
      </c>
      <c r="T147" s="7" t="str">
        <f>IF(AND(B147=5000, OR(AND(E147='club records'!$B$42, F147&lt;='club records'!$C$42), AND(E147='club records'!$B$43, F147&lt;='club records'!$C$43))), "CR", " ")</f>
        <v xml:space="preserve"> </v>
      </c>
      <c r="U147" s="6" t="str">
        <f>IF(AND(B147=10000, OR(AND(E147='club records'!$B$44, F147&lt;='club records'!$C$44), AND(E147='club records'!$B$45, F147&lt;='club records'!$C$45))), "CR", " ")</f>
        <v xml:space="preserve"> </v>
      </c>
      <c r="V147" s="6" t="str">
        <f>IF(AND(B147="high jump", OR(AND(E147='club records'!$F$1, F147&gt;='club records'!$G$1), AND(E147='club records'!$F$2, F147&gt;='club records'!$G$2), AND(E147='club records'!$F$3, F147&gt;='club records'!$G$3), AND(E147='club records'!$F$4, F147&gt;='club records'!$G$4), AND(E147='club records'!$F$5, F147&gt;='club records'!$G$5))), "CR", " ")</f>
        <v xml:space="preserve"> </v>
      </c>
      <c r="W147" s="6" t="str">
        <f>IF(AND(B147="long jump", OR(AND(E147='club records'!$F$6, F147&gt;='club records'!$G$6), AND(E147='club records'!$F$7, F147&gt;='club records'!$G$7), AND(E147='club records'!$F$8, F147&gt;='club records'!$G$8), AND(E147='club records'!$F$9, F147&gt;='club records'!$G$9), AND(E147='club records'!$F$10, F147&gt;='club records'!$G$10))), "CR", " ")</f>
        <v xml:space="preserve"> </v>
      </c>
      <c r="X147" s="6" t="str">
        <f>IF(AND(B147="triple jump", OR(AND(E147='club records'!$F$11, F147&gt;='club records'!$G$11), AND(E147='club records'!$F$12, F147&gt;='club records'!$G$12), AND(E147='club records'!$F$13, F147&gt;='club records'!$G$13), AND(E147='club records'!$F$14, F147&gt;='club records'!$G$14), AND(E147='club records'!$F$15, F147&gt;='club records'!$G$15))), "CR", " ")</f>
        <v xml:space="preserve"> </v>
      </c>
      <c r="Y147" s="6" t="str">
        <f>IF(AND(B147="pole vault", OR(AND(E147='club records'!$F$16, F147&gt;='club records'!$G$16), AND(E147='club records'!$F$17, F147&gt;='club records'!$G$17), AND(E147='club records'!$F$18, F147&gt;='club records'!$G$18), AND(E147='club records'!$F$19, F147&gt;='club records'!$G$19), AND(E147='club records'!$F$20, F147&gt;='club records'!$G$20))), "CR", " ")</f>
        <v xml:space="preserve"> </v>
      </c>
      <c r="Z147" s="6" t="str">
        <f>IF(AND(B147="shot 3", E147='club records'!$F$36, F147&gt;='club records'!$G$36), "CR", " ")</f>
        <v xml:space="preserve"> </v>
      </c>
      <c r="AA147" s="6" t="str">
        <f>IF(AND(B147="shot 4", E147='club records'!$F$37, F147&gt;='club records'!$G$37), "CR", " ")</f>
        <v xml:space="preserve"> </v>
      </c>
      <c r="AB147" s="6" t="str">
        <f>IF(AND(B147="shot 5", E147='club records'!$F$38, F147&gt;='club records'!$G$38), "CR", " ")</f>
        <v xml:space="preserve"> </v>
      </c>
      <c r="AC147" s="6" t="str">
        <f>IF(AND(B147="shot 6", E147='club records'!$F$39, F147&gt;='club records'!$G$39), "CR", " ")</f>
        <v xml:space="preserve"> </v>
      </c>
      <c r="AD147" s="6" t="str">
        <f>IF(AND(B147="shot 7.26", E147='club records'!$F$40, F147&gt;='club records'!$G$40), "CR", " ")</f>
        <v xml:space="preserve"> </v>
      </c>
      <c r="AE147" s="6" t="str">
        <f>IF(AND(B147="60H",OR(AND(E147='club records'!$J$1,F147&lt;='club records'!$K$1),AND(E147='club records'!$J$2,F147&lt;='club records'!$K$2),AND(E147='club records'!$J$3,F147&lt;='club records'!$K$3),AND(E147='club records'!$J$4,F147&lt;='club records'!$K$4),AND(E147='club records'!$J$5,F147&lt;='club records'!$K$5))),"CR"," ")</f>
        <v xml:space="preserve"> </v>
      </c>
      <c r="AF147" s="7" t="str">
        <f>IF(AND(B147="4x200", OR(AND(E147='club records'!$N$6, F147&lt;='club records'!$O$6), AND(E147='club records'!$N$7, F147&lt;='club records'!$O$7), AND(E147='club records'!$N$8, F147&lt;='club records'!$O$8), AND(E147='club records'!$N$9, F147&lt;='club records'!$O$9), AND(E147='club records'!$N$10, F147&lt;='club records'!$O$10))), "CR", " ")</f>
        <v xml:space="preserve"> </v>
      </c>
      <c r="AG147" s="7" t="str">
        <f>IF(AND(B147="4x300", AND(E147='club records'!$N$11, F147&lt;='club records'!$O$11)), "CR", " ")</f>
        <v xml:space="preserve"> </v>
      </c>
      <c r="AH147" s="7" t="str">
        <f>IF(AND(B147="4x400", OR(AND(E147='club records'!$N$12, F147&lt;='club records'!$O$12), AND(E147='club records'!$N$13, F147&lt;='club records'!$O$13), AND(E147='club records'!$N$14, F147&lt;='club records'!$O$14), AND(E147='club records'!$N$15, F147&lt;='club records'!$O$15))), "CR", " ")</f>
        <v xml:space="preserve"> </v>
      </c>
      <c r="AI147" s="7" t="str">
        <f>IF(AND(B147="pentathlon", OR(AND(E147='club records'!$N$21, F147&gt;='club records'!$O$21), AND(E147='club records'!$N$22, F147&gt;='club records'!$O$22),AND(E147='club records'!$N$23, F147&gt;='club records'!$O$23),AND(E147='club records'!$N$24, F147&gt;='club records'!$O$24))), "CR", " ")</f>
        <v xml:space="preserve"> </v>
      </c>
      <c r="AJ147" s="7" t="str">
        <f>IF(AND(B147="heptathlon", OR(AND(E147='club records'!$N$26, F147&gt;='club records'!$O$26), AND(E147='club records'!$N$27, F147&gt;='club records'!$O$27))), "CR", " ")</f>
        <v xml:space="preserve"> </v>
      </c>
    </row>
    <row r="148" spans="1:37" ht="14.5" x14ac:dyDescent="0.35">
      <c r="A148" s="1" t="str">
        <f>E148</f>
        <v>U13</v>
      </c>
      <c r="C148" s="1" t="s">
        <v>184</v>
      </c>
      <c r="D148" s="1" t="s">
        <v>185</v>
      </c>
      <c r="E148" s="11" t="s">
        <v>13</v>
      </c>
      <c r="J148" s="7" t="str">
        <f>IF(OR(K148="CR", L148="CR", M148="CR", N148="CR", O148="CR", P148="CR", Q148="CR", R148="CR", S148="CR", T148="CR",U148="CR", V148="CR", W148="CR", X148="CR", Y148="CR", Z148="CR", AA148="CR", AB148="CR", AC148="CR", AD148="CR", AE148="CR", AF148="CR", AG148="CR", AH148="CR", AI148="CR", AJ148="CR"), "***CLUB RECORD***", "")</f>
        <v/>
      </c>
      <c r="K148" s="7" t="str">
        <f>IF(AND(B148=60, OR(AND(E148='club records'!$B$6, F148&lt;='club records'!$C$6), AND(E148='club records'!$B$7, F148&lt;='club records'!$C$7), AND(E148='club records'!$B$8, F148&lt;='club records'!$C$8), AND(E148='club records'!$B$9, F148&lt;='club records'!$C$9), AND(E148='club records'!$B$10, F148&lt;='club records'!$C$10))), "CR", " ")</f>
        <v xml:space="preserve"> </v>
      </c>
      <c r="L148" s="7" t="str">
        <f>IF(AND(B148=200, OR(AND(E148='club records'!$B$11, F148&lt;='club records'!$C$11), AND(E148='club records'!$B$12, F148&lt;='club records'!$C$12), AND(E148='club records'!$B$13, F148&lt;='club records'!$C$13), AND(E148='club records'!$B$14, F148&lt;='club records'!$C$14), AND(E148='club records'!$B$15, F148&lt;='club records'!$C$15))), "CR", " ")</f>
        <v xml:space="preserve"> </v>
      </c>
      <c r="M148" s="7" t="str">
        <f>IF(AND(B148=300, OR(AND(E148='club records'!$B$5, F148&lt;='club records'!$C$5), AND(E148='club records'!$B$16, F148&lt;='club records'!$C$16), AND(E148='club records'!$B$17, F148&lt;='club records'!$C$17))), "CR", " ")</f>
        <v xml:space="preserve"> </v>
      </c>
      <c r="N148" s="7" t="str">
        <f>IF(AND(B148=400, OR(AND(E148='club records'!$B$18, F148&lt;='club records'!$C$18), AND(E148='club records'!$B$19, F148&lt;='club records'!$C$19), AND(E148='club records'!$B$20, F148&lt;='club records'!$C$20), AND(E148='club records'!$B$21, F148&lt;='club records'!$C$21))), "CR", " ")</f>
        <v xml:space="preserve"> </v>
      </c>
      <c r="O148" s="7" t="str">
        <f>IF(AND(B148=800, OR(AND(E148='club records'!$B$22, F148&lt;='club records'!$C$22), AND(E148='club records'!$B$23, F148&lt;='club records'!$C$23), AND(E148='club records'!$B$24, F148&lt;='club records'!$C$24), AND(E148='club records'!$B$25, F148&lt;='club records'!$C$25), AND(E148='club records'!$B$26, F148&lt;='club records'!$C$26))), "CR", " ")</f>
        <v xml:space="preserve"> </v>
      </c>
      <c r="P148" s="7" t="str">
        <f>IF(AND(B148=1000, OR(AND(E148='club records'!$B$27, F148&lt;='club records'!$C$27), AND(E148='club records'!$B$28, F148&lt;='club records'!$C$28))), "CR", " ")</f>
        <v xml:space="preserve"> </v>
      </c>
      <c r="Q148" s="7" t="str">
        <f>IF(AND(B148=1500, OR(AND(E148='club records'!$B$29, F148&lt;='club records'!$C$29), AND(E148='club records'!$B$30, F148&lt;='club records'!$C$30), AND(E148='club records'!$B$31, F148&lt;='club records'!$C$31), AND(E148='club records'!$B$32, F148&lt;='club records'!$C$32), AND(E148='club records'!$B$33, F148&lt;='club records'!$C$33))), "CR", " ")</f>
        <v xml:space="preserve"> </v>
      </c>
      <c r="R148" s="7" t="str">
        <f>IF(AND(B148="1600 (Mile)",OR(AND(E148='club records'!$B$34,F148&lt;='club records'!$C$34),AND(E148='club records'!$B$35,F148&lt;='club records'!$C$35),AND(E148='club records'!$B$36,F148&lt;='club records'!$C$36),AND(E148='club records'!$B$37,F148&lt;='club records'!$C$37))),"CR"," ")</f>
        <v xml:space="preserve"> </v>
      </c>
      <c r="S148" s="7" t="str">
        <f>IF(AND(B148=3000, OR(AND(E148='club records'!$B$38, F148&lt;='club records'!$C$38), AND(E148='club records'!$B$39, F148&lt;='club records'!$C$39), AND(E148='club records'!$B$40, F148&lt;='club records'!$C$40), AND(E148='club records'!$B$41, F148&lt;='club records'!$C$41))), "CR", " ")</f>
        <v xml:space="preserve"> </v>
      </c>
      <c r="T148" s="7" t="str">
        <f>IF(AND(B148=5000, OR(AND(E148='club records'!$B$42, F148&lt;='club records'!$C$42), AND(E148='club records'!$B$43, F148&lt;='club records'!$C$43))), "CR", " ")</f>
        <v xml:space="preserve"> </v>
      </c>
      <c r="U148" s="6" t="str">
        <f>IF(AND(B148=10000, OR(AND(E148='club records'!$B$44, F148&lt;='club records'!$C$44), AND(E148='club records'!$B$45, F148&lt;='club records'!$C$45))), "CR", " ")</f>
        <v xml:space="preserve"> </v>
      </c>
      <c r="V148" s="6" t="str">
        <f>IF(AND(B148="high jump", OR(AND(E148='club records'!$F$1, F148&gt;='club records'!$G$1), AND(E148='club records'!$F$2, F148&gt;='club records'!$G$2), AND(E148='club records'!$F$3, F148&gt;='club records'!$G$3), AND(E148='club records'!$F$4, F148&gt;='club records'!$G$4), AND(E148='club records'!$F$5, F148&gt;='club records'!$G$5))), "CR", " ")</f>
        <v xml:space="preserve"> </v>
      </c>
      <c r="W148" s="6" t="str">
        <f>IF(AND(B148="long jump", OR(AND(E148='club records'!$F$6, F148&gt;='club records'!$G$6), AND(E148='club records'!$F$7, F148&gt;='club records'!$G$7), AND(E148='club records'!$F$8, F148&gt;='club records'!$G$8), AND(E148='club records'!$F$9, F148&gt;='club records'!$G$9), AND(E148='club records'!$F$10, F148&gt;='club records'!$G$10))), "CR", " ")</f>
        <v xml:space="preserve"> </v>
      </c>
      <c r="X148" s="6" t="str">
        <f>IF(AND(B148="triple jump", OR(AND(E148='club records'!$F$11, F148&gt;='club records'!$G$11), AND(E148='club records'!$F$12, F148&gt;='club records'!$G$12), AND(E148='club records'!$F$13, F148&gt;='club records'!$G$13), AND(E148='club records'!$F$14, F148&gt;='club records'!$G$14), AND(E148='club records'!$F$15, F148&gt;='club records'!$G$15))), "CR", " ")</f>
        <v xml:space="preserve"> </v>
      </c>
      <c r="Y148" s="6" t="str">
        <f>IF(AND(B148="pole vault", OR(AND(E148='club records'!$F$16, F148&gt;='club records'!$G$16), AND(E148='club records'!$F$17, F148&gt;='club records'!$G$17), AND(E148='club records'!$F$18, F148&gt;='club records'!$G$18), AND(E148='club records'!$F$19, F148&gt;='club records'!$G$19), AND(E148='club records'!$F$20, F148&gt;='club records'!$G$20))), "CR", " ")</f>
        <v xml:space="preserve"> </v>
      </c>
      <c r="Z148" s="6" t="str">
        <f>IF(AND(B148="shot 3", E148='club records'!$F$36, F148&gt;='club records'!$G$36), "CR", " ")</f>
        <v xml:space="preserve"> </v>
      </c>
      <c r="AA148" s="6" t="str">
        <f>IF(AND(B148="shot 4", E148='club records'!$F$37, F148&gt;='club records'!$G$37), "CR", " ")</f>
        <v xml:space="preserve"> </v>
      </c>
      <c r="AB148" s="6" t="str">
        <f>IF(AND(B148="shot 5", E148='club records'!$F$38, F148&gt;='club records'!$G$38), "CR", " ")</f>
        <v xml:space="preserve"> </v>
      </c>
      <c r="AC148" s="6" t="str">
        <f>IF(AND(B148="shot 6", E148='club records'!$F$39, F148&gt;='club records'!$G$39), "CR", " ")</f>
        <v xml:space="preserve"> </v>
      </c>
      <c r="AD148" s="6" t="str">
        <f>IF(AND(B148="shot 7.26", E148='club records'!$F$40, F148&gt;='club records'!$G$40), "CR", " ")</f>
        <v xml:space="preserve"> </v>
      </c>
      <c r="AE148" s="6" t="str">
        <f>IF(AND(B148="60H",OR(AND(E148='club records'!$J$1,F148&lt;='club records'!$K$1),AND(E148='club records'!$J$2,F148&lt;='club records'!$K$2),AND(E148='club records'!$J$3,F148&lt;='club records'!$K$3),AND(E148='club records'!$J$4,F148&lt;='club records'!$K$4),AND(E148='club records'!$J$5,F148&lt;='club records'!$K$5))),"CR"," ")</f>
        <v xml:space="preserve"> </v>
      </c>
      <c r="AF148" s="7" t="str">
        <f>IF(AND(B148="4x200", OR(AND(E148='club records'!$N$6, F148&lt;='club records'!$O$6), AND(E148='club records'!$N$7, F148&lt;='club records'!$O$7), AND(E148='club records'!$N$8, F148&lt;='club records'!$O$8), AND(E148='club records'!$N$9, F148&lt;='club records'!$O$9), AND(E148='club records'!$N$10, F148&lt;='club records'!$O$10))), "CR", " ")</f>
        <v xml:space="preserve"> </v>
      </c>
      <c r="AG148" s="7" t="str">
        <f>IF(AND(B148="4x300", AND(E148='club records'!$N$11, F148&lt;='club records'!$O$11)), "CR", " ")</f>
        <v xml:space="preserve"> </v>
      </c>
      <c r="AH148" s="7" t="str">
        <f>IF(AND(B148="4x400", OR(AND(E148='club records'!$N$12, F148&lt;='club records'!$O$12), AND(E148='club records'!$N$13, F148&lt;='club records'!$O$13), AND(E148='club records'!$N$14, F148&lt;='club records'!$O$14), AND(E148='club records'!$N$15, F148&lt;='club records'!$O$15))), "CR", " ")</f>
        <v xml:space="preserve"> </v>
      </c>
      <c r="AI148" s="7" t="str">
        <f>IF(AND(B148="pentathlon", OR(AND(E148='club records'!$N$21, F148&gt;='club records'!$O$21), AND(E148='club records'!$N$22, F148&gt;='club records'!$O$22),AND(E148='club records'!$N$23, F148&gt;='club records'!$O$23),AND(E148='club records'!$N$24, F148&gt;='club records'!$O$24))), "CR", " ")</f>
        <v xml:space="preserve"> </v>
      </c>
      <c r="AJ148" s="7" t="str">
        <f>IF(AND(B148="heptathlon", OR(AND(E148='club records'!$N$26, F148&gt;='club records'!$O$26), AND(E148='club records'!$N$27, F148&gt;='club records'!$O$27))), "CR", " ")</f>
        <v xml:space="preserve"> </v>
      </c>
    </row>
    <row r="149" spans="1:37" ht="14.5" x14ac:dyDescent="0.35">
      <c r="A149" s="1" t="s">
        <v>296</v>
      </c>
      <c r="C149" s="1" t="s">
        <v>288</v>
      </c>
      <c r="D149" s="1" t="s">
        <v>289</v>
      </c>
      <c r="E149" s="11" t="s">
        <v>290</v>
      </c>
      <c r="G149" s="16"/>
      <c r="J149" s="7" t="str">
        <f>IF(OR(K149="CR", L149="CR", M149="CR", N149="CR", O149="CR", P149="CR", Q149="CR", R149="CR", S149="CR", T149="CR",U149="CR", V149="CR", W149="CR", X149="CR", Y149="CR", Z149="CR", AA149="CR", AB149="CR", AC149="CR", AD149="CR", AE149="CR", AF149="CR", AG149="CR", AH149="CR", AI149="CR", AJ149="CR"), "***CLUB RECORD***", "")</f>
        <v/>
      </c>
      <c r="K149" s="7" t="str">
        <f>IF(AND(B149=60, OR(AND(E149='club records'!$B$6, F149&lt;='club records'!$C$6), AND(E149='club records'!$B$7, F149&lt;='club records'!$C$7), AND(E149='club records'!$B$8, F149&lt;='club records'!$C$8), AND(E149='club records'!$B$9, F149&lt;='club records'!$C$9), AND(E149='club records'!$B$10, F149&lt;='club records'!$C$10))), "CR", " ")</f>
        <v xml:space="preserve"> </v>
      </c>
      <c r="L149" s="7" t="str">
        <f>IF(AND(B149=200, OR(AND(E149='club records'!$B$11, F149&lt;='club records'!$C$11), AND(E149='club records'!$B$12, F149&lt;='club records'!$C$12), AND(E149='club records'!$B$13, F149&lt;='club records'!$C$13), AND(E149='club records'!$B$14, F149&lt;='club records'!$C$14), AND(E149='club records'!$B$15, F149&lt;='club records'!$C$15))), "CR", " ")</f>
        <v xml:space="preserve"> </v>
      </c>
      <c r="M149" s="7" t="str">
        <f>IF(AND(B149=300, OR(AND(E149='club records'!$B$5, F149&lt;='club records'!$C$5), AND(E149='club records'!$B$16, F149&lt;='club records'!$C$16), AND(E149='club records'!$B$17, F149&lt;='club records'!$C$17))), "CR", " ")</f>
        <v xml:space="preserve"> </v>
      </c>
      <c r="N149" s="7" t="str">
        <f>IF(AND(B149=400, OR(AND(E149='club records'!$B$18, F149&lt;='club records'!$C$18), AND(E149='club records'!$B$19, F149&lt;='club records'!$C$19), AND(E149='club records'!$B$20, F149&lt;='club records'!$C$20), AND(E149='club records'!$B$21, F149&lt;='club records'!$C$21))), "CR", " ")</f>
        <v xml:space="preserve"> </v>
      </c>
      <c r="O149" s="7" t="str">
        <f>IF(AND(B149=800, OR(AND(E149='club records'!$B$22, F149&lt;='club records'!$C$22), AND(E149='club records'!$B$23, F149&lt;='club records'!$C$23), AND(E149='club records'!$B$24, F149&lt;='club records'!$C$24), AND(E149='club records'!$B$25, F149&lt;='club records'!$C$25), AND(E149='club records'!$B$26, F149&lt;='club records'!$C$26))), "CR", " ")</f>
        <v xml:space="preserve"> </v>
      </c>
      <c r="P149" s="7" t="str">
        <f>IF(AND(B149=1000, OR(AND(E149='club records'!$B$27, F149&lt;='club records'!$C$27), AND(E149='club records'!$B$28, F149&lt;='club records'!$C$28))), "CR", " ")</f>
        <v xml:space="preserve"> </v>
      </c>
      <c r="Q149" s="7" t="str">
        <f>IF(AND(B149=1500, OR(AND(E149='club records'!$B$29, F149&lt;='club records'!$C$29), AND(E149='club records'!$B$30, F149&lt;='club records'!$C$30), AND(E149='club records'!$B$31, F149&lt;='club records'!$C$31), AND(E149='club records'!$B$32, F149&lt;='club records'!$C$32), AND(E149='club records'!$B$33, F149&lt;='club records'!$C$33))), "CR", " ")</f>
        <v xml:space="preserve"> </v>
      </c>
      <c r="R149" s="7" t="str">
        <f>IF(AND(B149="1600 (Mile)",OR(AND(E149='club records'!$B$34,F149&lt;='club records'!$C$34),AND(E149='club records'!$B$35,F149&lt;='club records'!$C$35),AND(E149='club records'!$B$36,F149&lt;='club records'!$C$36),AND(E149='club records'!$B$37,F149&lt;='club records'!$C$37))),"CR"," ")</f>
        <v xml:space="preserve"> </v>
      </c>
      <c r="S149" s="7" t="str">
        <f>IF(AND(B149=3000, OR(AND(E149='club records'!$B$38, F149&lt;='club records'!$C$38), AND(E149='club records'!$B$39, F149&lt;='club records'!$C$39), AND(E149='club records'!$B$40, F149&lt;='club records'!$C$40), AND(E149='club records'!$B$41, F149&lt;='club records'!$C$41))), "CR", " ")</f>
        <v xml:space="preserve"> </v>
      </c>
      <c r="T149" s="7" t="str">
        <f>IF(AND(B149=5000, OR(AND(E149='club records'!$B$42, F149&lt;='club records'!$C$42), AND(E149='club records'!$B$43, F149&lt;='club records'!$C$43))), "CR", " ")</f>
        <v xml:space="preserve"> </v>
      </c>
      <c r="U149" s="6" t="str">
        <f>IF(AND(B149=10000, OR(AND(E149='club records'!$B$44, F149&lt;='club records'!$C$44), AND(E149='club records'!$B$45, F149&lt;='club records'!$C$45))), "CR", " ")</f>
        <v xml:space="preserve"> </v>
      </c>
      <c r="V149" s="6" t="str">
        <f>IF(AND(B149="high jump", OR(AND(E149='club records'!$F$1, F149&gt;='club records'!$G$1), AND(E149='club records'!$F$2, F149&gt;='club records'!$G$2), AND(E149='club records'!$F$3, F149&gt;='club records'!$G$3), AND(E149='club records'!$F$4, F149&gt;='club records'!$G$4), AND(E149='club records'!$F$5, F149&gt;='club records'!$G$5))), "CR", " ")</f>
        <v xml:space="preserve"> </v>
      </c>
      <c r="W149" s="6" t="str">
        <f>IF(AND(B149="long jump", OR(AND(E149='club records'!$F$6, F149&gt;='club records'!$G$6), AND(E149='club records'!$F$7, F149&gt;='club records'!$G$7), AND(E149='club records'!$F$8, F149&gt;='club records'!$G$8), AND(E149='club records'!$F$9, F149&gt;='club records'!$G$9), AND(E149='club records'!$F$10, F149&gt;='club records'!$G$10))), "CR", " ")</f>
        <v xml:space="preserve"> </v>
      </c>
      <c r="X149" s="6" t="str">
        <f>IF(AND(B149="triple jump", OR(AND(E149='club records'!$F$11, F149&gt;='club records'!$G$11), AND(E149='club records'!$F$12, F149&gt;='club records'!$G$12), AND(E149='club records'!$F$13, F149&gt;='club records'!$G$13), AND(E149='club records'!$F$14, F149&gt;='club records'!$G$14), AND(E149='club records'!$F$15, F149&gt;='club records'!$G$15))), "CR", " ")</f>
        <v xml:space="preserve"> </v>
      </c>
      <c r="Y149" s="6" t="str">
        <f>IF(AND(B149="pole vault", OR(AND(E149='club records'!$F$16, F149&gt;='club records'!$G$16), AND(E149='club records'!$F$17, F149&gt;='club records'!$G$17), AND(E149='club records'!$F$18, F149&gt;='club records'!$G$18), AND(E149='club records'!$F$19, F149&gt;='club records'!$G$19), AND(E149='club records'!$F$20, F149&gt;='club records'!$G$20))), "CR", " ")</f>
        <v xml:space="preserve"> </v>
      </c>
      <c r="Z149" s="6" t="str">
        <f>IF(AND(B149="shot 3", E149='club records'!$F$36, F149&gt;='club records'!$G$36), "CR", " ")</f>
        <v xml:space="preserve"> </v>
      </c>
      <c r="AA149" s="6" t="str">
        <f>IF(AND(B149="shot 4", E149='club records'!$F$37, F149&gt;='club records'!$G$37), "CR", " ")</f>
        <v xml:space="preserve"> </v>
      </c>
      <c r="AB149" s="6" t="str">
        <f>IF(AND(B149="shot 5", E149='club records'!$F$38, F149&gt;='club records'!$G$38), "CR", " ")</f>
        <v xml:space="preserve"> </v>
      </c>
      <c r="AC149" s="6" t="str">
        <f>IF(AND(B149="shot 6", E149='club records'!$F$39, F149&gt;='club records'!$G$39), "CR", " ")</f>
        <v xml:space="preserve"> </v>
      </c>
      <c r="AD149" s="6" t="str">
        <f>IF(AND(B149="shot 7.26", E149='club records'!$F$40, F149&gt;='club records'!$G$40), "CR", " ")</f>
        <v xml:space="preserve"> </v>
      </c>
      <c r="AE149" s="6" t="str">
        <f>IF(AND(B149="60H",OR(AND(E149='club records'!$J$1,F149&lt;='club records'!$K$1),AND(E149='club records'!$J$2,F149&lt;='club records'!$K$2),AND(E149='club records'!$J$3,F149&lt;='club records'!$K$3),AND(E149='club records'!$J$4,F149&lt;='club records'!$K$4),AND(E149='club records'!$J$5,F149&lt;='club records'!$K$5))),"CR"," ")</f>
        <v xml:space="preserve"> </v>
      </c>
      <c r="AF149" s="7" t="str">
        <f>IF(AND(B149="4x200", OR(AND(E149='club records'!$N$6, F149&lt;='club records'!$O$6), AND(E149='club records'!$N$7, F149&lt;='club records'!$O$7), AND(E149='club records'!$N$8, F149&lt;='club records'!$O$8), AND(E149='club records'!$N$9, F149&lt;='club records'!$O$9), AND(E149='club records'!$N$10, F149&lt;='club records'!$O$10))), "CR", " ")</f>
        <v xml:space="preserve"> </v>
      </c>
      <c r="AG149" s="7" t="str">
        <f>IF(AND(B149="4x300", AND(E149='club records'!$N$11, F149&lt;='club records'!$O$11)), "CR", " ")</f>
        <v xml:space="preserve"> </v>
      </c>
      <c r="AH149" s="7" t="str">
        <f>IF(AND(B149="4x400", OR(AND(E149='club records'!$N$12, F149&lt;='club records'!$O$12), AND(E149='club records'!$N$13, F149&lt;='club records'!$O$13), AND(E149='club records'!$N$14, F149&lt;='club records'!$O$14), AND(E149='club records'!$N$15, F149&lt;='club records'!$O$15))), "CR", " ")</f>
        <v xml:space="preserve"> </v>
      </c>
      <c r="AI149" s="7" t="str">
        <f>IF(AND(B149="pentathlon", OR(AND(E149='club records'!$N$21, F149&gt;='club records'!$O$21), AND(E149='club records'!$N$22, F149&gt;='club records'!$O$22),AND(E149='club records'!$N$23, F149&gt;='club records'!$O$23),AND(E149='club records'!$N$24, F149&gt;='club records'!$O$24))), "CR", " ")</f>
        <v xml:space="preserve"> </v>
      </c>
      <c r="AJ149" s="7" t="str">
        <f>IF(AND(B149="heptathlon", OR(AND(E149='club records'!$N$26, F149&gt;='club records'!$O$26), AND(E149='club records'!$N$27, F149&gt;='club records'!$O$27))), "CR", " ")</f>
        <v xml:space="preserve"> </v>
      </c>
      <c r="AK149" s="4"/>
    </row>
    <row r="150" spans="1:37" ht="14.5" x14ac:dyDescent="0.35">
      <c r="A150" s="1" t="str">
        <f>E150</f>
        <v>U15</v>
      </c>
      <c r="C150" s="1" t="s">
        <v>2</v>
      </c>
      <c r="D150" s="1" t="s">
        <v>265</v>
      </c>
      <c r="E150" s="11" t="s">
        <v>11</v>
      </c>
      <c r="J150" s="7" t="str">
        <f>IF(OR(K150="CR", L150="CR", M150="CR", N150="CR", O150="CR", P150="CR", Q150="CR", R150="CR", S150="CR", T150="CR",U150="CR", V150="CR", W150="CR", X150="CR", Y150="CR", Z150="CR", AA150="CR", AB150="CR", AC150="CR", AD150="CR", AE150="CR", AF150="CR", AG150="CR", AH150="CR", AI150="CR", AJ150="CR"), "***CLUB RECORD***", "")</f>
        <v/>
      </c>
      <c r="K150" s="7" t="str">
        <f>IF(AND(B150=60, OR(AND(E150='club records'!$B$6, F150&lt;='club records'!$C$6), AND(E150='club records'!$B$7, F150&lt;='club records'!$C$7), AND(E150='club records'!$B$8, F150&lt;='club records'!$C$8), AND(E150='club records'!$B$9, F150&lt;='club records'!$C$9), AND(E150='club records'!$B$10, F150&lt;='club records'!$C$10))), "CR", " ")</f>
        <v xml:space="preserve"> </v>
      </c>
      <c r="L150" s="7" t="str">
        <f>IF(AND(B150=200, OR(AND(E150='club records'!$B$11, F150&lt;='club records'!$C$11), AND(E150='club records'!$B$12, F150&lt;='club records'!$C$12), AND(E150='club records'!$B$13, F150&lt;='club records'!$C$13), AND(E150='club records'!$B$14, F150&lt;='club records'!$C$14), AND(E150='club records'!$B$15, F150&lt;='club records'!$C$15))), "CR", " ")</f>
        <v xml:space="preserve"> </v>
      </c>
      <c r="M150" s="7" t="str">
        <f>IF(AND(B150=300, OR(AND(E150='club records'!$B$5, F150&lt;='club records'!$C$5), AND(E150='club records'!$B$16, F150&lt;='club records'!$C$16), AND(E150='club records'!$B$17, F150&lt;='club records'!$C$17))), "CR", " ")</f>
        <v xml:space="preserve"> </v>
      </c>
      <c r="N150" s="7" t="str">
        <f>IF(AND(B150=400, OR(AND(E150='club records'!$B$18, F150&lt;='club records'!$C$18), AND(E150='club records'!$B$19, F150&lt;='club records'!$C$19), AND(E150='club records'!$B$20, F150&lt;='club records'!$C$20), AND(E150='club records'!$B$21, F150&lt;='club records'!$C$21))), "CR", " ")</f>
        <v xml:space="preserve"> </v>
      </c>
      <c r="O150" s="7" t="str">
        <f>IF(AND(B150=800, OR(AND(E150='club records'!$B$22, F150&lt;='club records'!$C$22), AND(E150='club records'!$B$23, F150&lt;='club records'!$C$23), AND(E150='club records'!$B$24, F150&lt;='club records'!$C$24), AND(E150='club records'!$B$25, F150&lt;='club records'!$C$25), AND(E150='club records'!$B$26, F150&lt;='club records'!$C$26))), "CR", " ")</f>
        <v xml:space="preserve"> </v>
      </c>
      <c r="P150" s="7" t="str">
        <f>IF(AND(B150=1000, OR(AND(E150='club records'!$B$27, F150&lt;='club records'!$C$27), AND(E150='club records'!$B$28, F150&lt;='club records'!$C$28))), "CR", " ")</f>
        <v xml:space="preserve"> </v>
      </c>
      <c r="Q150" s="7" t="str">
        <f>IF(AND(B150=1500, OR(AND(E150='club records'!$B$29, F150&lt;='club records'!$C$29), AND(E150='club records'!$B$30, F150&lt;='club records'!$C$30), AND(E150='club records'!$B$31, F150&lt;='club records'!$C$31), AND(E150='club records'!$B$32, F150&lt;='club records'!$C$32), AND(E150='club records'!$B$33, F150&lt;='club records'!$C$33))), "CR", " ")</f>
        <v xml:space="preserve"> </v>
      </c>
      <c r="R150" s="7" t="str">
        <f>IF(AND(B150="1600 (Mile)",OR(AND(E150='club records'!$B$34,F150&lt;='club records'!$C$34),AND(E150='club records'!$B$35,F150&lt;='club records'!$C$35),AND(E150='club records'!$B$36,F150&lt;='club records'!$C$36),AND(E150='club records'!$B$37,F150&lt;='club records'!$C$37))),"CR"," ")</f>
        <v xml:space="preserve"> </v>
      </c>
      <c r="S150" s="7" t="str">
        <f>IF(AND(B150=3000, OR(AND(E150='club records'!$B$38, F150&lt;='club records'!$C$38), AND(E150='club records'!$B$39, F150&lt;='club records'!$C$39), AND(E150='club records'!$B$40, F150&lt;='club records'!$C$40), AND(E150='club records'!$B$41, F150&lt;='club records'!$C$41))), "CR", " ")</f>
        <v xml:space="preserve"> </v>
      </c>
      <c r="T150" s="7" t="str">
        <f>IF(AND(B150=5000, OR(AND(E150='club records'!$B$42, F150&lt;='club records'!$C$42), AND(E150='club records'!$B$43, F150&lt;='club records'!$C$43))), "CR", " ")</f>
        <v xml:space="preserve"> </v>
      </c>
      <c r="U150" s="6" t="str">
        <f>IF(AND(B150=10000, OR(AND(E150='club records'!$B$44, F150&lt;='club records'!$C$44), AND(E150='club records'!$B$45, F150&lt;='club records'!$C$45))), "CR", " ")</f>
        <v xml:space="preserve"> </v>
      </c>
      <c r="V150" s="6" t="str">
        <f>IF(AND(B150="high jump", OR(AND(E150='club records'!$F$1, F150&gt;='club records'!$G$1), AND(E150='club records'!$F$2, F150&gt;='club records'!$G$2), AND(E150='club records'!$F$3, F150&gt;='club records'!$G$3), AND(E150='club records'!$F$4, F150&gt;='club records'!$G$4), AND(E150='club records'!$F$5, F150&gt;='club records'!$G$5))), "CR", " ")</f>
        <v xml:space="preserve"> </v>
      </c>
      <c r="W150" s="6" t="str">
        <f>IF(AND(B150="long jump", OR(AND(E150='club records'!$F$6, F150&gt;='club records'!$G$6), AND(E150='club records'!$F$7, F150&gt;='club records'!$G$7), AND(E150='club records'!$F$8, F150&gt;='club records'!$G$8), AND(E150='club records'!$F$9, F150&gt;='club records'!$G$9), AND(E150='club records'!$F$10, F150&gt;='club records'!$G$10))), "CR", " ")</f>
        <v xml:space="preserve"> </v>
      </c>
      <c r="X150" s="6" t="str">
        <f>IF(AND(B150="triple jump", OR(AND(E150='club records'!$F$11, F150&gt;='club records'!$G$11), AND(E150='club records'!$F$12, F150&gt;='club records'!$G$12), AND(E150='club records'!$F$13, F150&gt;='club records'!$G$13), AND(E150='club records'!$F$14, F150&gt;='club records'!$G$14), AND(E150='club records'!$F$15, F150&gt;='club records'!$G$15))), "CR", " ")</f>
        <v xml:space="preserve"> </v>
      </c>
      <c r="Y150" s="6" t="str">
        <f>IF(AND(B150="pole vault", OR(AND(E150='club records'!$F$16, F150&gt;='club records'!$G$16), AND(E150='club records'!$F$17, F150&gt;='club records'!$G$17), AND(E150='club records'!$F$18, F150&gt;='club records'!$G$18), AND(E150='club records'!$F$19, F150&gt;='club records'!$G$19), AND(E150='club records'!$F$20, F150&gt;='club records'!$G$20))), "CR", " ")</f>
        <v xml:space="preserve"> </v>
      </c>
      <c r="Z150" s="6" t="str">
        <f>IF(AND(B150="shot 3", E150='club records'!$F$36, F150&gt;='club records'!$G$36), "CR", " ")</f>
        <v xml:space="preserve"> </v>
      </c>
      <c r="AA150" s="6" t="str">
        <f>IF(AND(B150="shot 4", E150='club records'!$F$37, F150&gt;='club records'!$G$37), "CR", " ")</f>
        <v xml:space="preserve"> </v>
      </c>
      <c r="AB150" s="6" t="str">
        <f>IF(AND(B150="shot 5", E150='club records'!$F$38, F150&gt;='club records'!$G$38), "CR", " ")</f>
        <v xml:space="preserve"> </v>
      </c>
      <c r="AC150" s="6" t="str">
        <f>IF(AND(B150="shot 6", E150='club records'!$F$39, F150&gt;='club records'!$G$39), "CR", " ")</f>
        <v xml:space="preserve"> </v>
      </c>
      <c r="AD150" s="6" t="str">
        <f>IF(AND(B150="shot 7.26", E150='club records'!$F$40, F150&gt;='club records'!$G$40), "CR", " ")</f>
        <v xml:space="preserve"> </v>
      </c>
      <c r="AE150" s="6" t="str">
        <f>IF(AND(B150="60H",OR(AND(E150='club records'!$J$1,F150&lt;='club records'!$K$1),AND(E150='club records'!$J$2,F150&lt;='club records'!$K$2),AND(E150='club records'!$J$3,F150&lt;='club records'!$K$3),AND(E150='club records'!$J$4,F150&lt;='club records'!$K$4),AND(E150='club records'!$J$5,F150&lt;='club records'!$K$5))),"CR"," ")</f>
        <v xml:space="preserve"> </v>
      </c>
      <c r="AF150" s="7" t="str">
        <f>IF(AND(B150="4x200", OR(AND(E150='club records'!$N$6, F150&lt;='club records'!$O$6), AND(E150='club records'!$N$7, F150&lt;='club records'!$O$7), AND(E150='club records'!$N$8, F150&lt;='club records'!$O$8), AND(E150='club records'!$N$9, F150&lt;='club records'!$O$9), AND(E150='club records'!$N$10, F150&lt;='club records'!$O$10))), "CR", " ")</f>
        <v xml:space="preserve"> </v>
      </c>
      <c r="AG150" s="7" t="str">
        <f>IF(AND(B150="4x300", AND(E150='club records'!$N$11, F150&lt;='club records'!$O$11)), "CR", " ")</f>
        <v xml:space="preserve"> </v>
      </c>
      <c r="AH150" s="7" t="str">
        <f>IF(AND(B150="4x400", OR(AND(E150='club records'!$N$12, F150&lt;='club records'!$O$12), AND(E150='club records'!$N$13, F150&lt;='club records'!$O$13), AND(E150='club records'!$N$14, F150&lt;='club records'!$O$14), AND(E150='club records'!$N$15, F150&lt;='club records'!$O$15))), "CR", " ")</f>
        <v xml:space="preserve"> </v>
      </c>
      <c r="AI150" s="7" t="str">
        <f>IF(AND(B150="pentathlon", OR(AND(E150='club records'!$N$21, F150&gt;='club records'!$O$21), AND(E150='club records'!$N$22, F150&gt;='club records'!$O$22),AND(E150='club records'!$N$23, F150&gt;='club records'!$O$23),AND(E150='club records'!$N$24, F150&gt;='club records'!$O$24))), "CR", " ")</f>
        <v xml:space="preserve"> </v>
      </c>
      <c r="AJ150" s="7" t="str">
        <f>IF(AND(B150="heptathlon", OR(AND(E150='club records'!$N$26, F150&gt;='club records'!$O$26), AND(E150='club records'!$N$27, F150&gt;='club records'!$O$27))), "CR", " ")</f>
        <v xml:space="preserve"> </v>
      </c>
    </row>
    <row r="151" spans="1:37" ht="14.5" x14ac:dyDescent="0.35">
      <c r="A151" s="1" t="str">
        <f>E151</f>
        <v>U13</v>
      </c>
      <c r="C151" s="1" t="s">
        <v>119</v>
      </c>
      <c r="D151" s="1" t="s">
        <v>45</v>
      </c>
      <c r="E151" s="11" t="s">
        <v>13</v>
      </c>
      <c r="J151" s="7" t="str">
        <f>IF(OR(K151="CR", L151="CR", M151="CR", N151="CR", O151="CR", P151="CR", Q151="CR", R151="CR", S151="CR", T151="CR",U151="CR", V151="CR", W151="CR", X151="CR", Y151="CR", Z151="CR", AA151="CR", AB151="CR", AC151="CR", AD151="CR", AE151="CR", AF151="CR", AG151="CR", AH151="CR", AI151="CR", AJ151="CR"), "***CLUB RECORD***", "")</f>
        <v/>
      </c>
      <c r="K151" s="7" t="str">
        <f>IF(AND(B151=60, OR(AND(E151='club records'!$B$6, F151&lt;='club records'!$C$6), AND(E151='club records'!$B$7, F151&lt;='club records'!$C$7), AND(E151='club records'!$B$8, F151&lt;='club records'!$C$8), AND(E151='club records'!$B$9, F151&lt;='club records'!$C$9), AND(E151='club records'!$B$10, F151&lt;='club records'!$C$10))), "CR", " ")</f>
        <v xml:space="preserve"> </v>
      </c>
      <c r="L151" s="7" t="str">
        <f>IF(AND(B151=200, OR(AND(E151='club records'!$B$11, F151&lt;='club records'!$C$11), AND(E151='club records'!$B$12, F151&lt;='club records'!$C$12), AND(E151='club records'!$B$13, F151&lt;='club records'!$C$13), AND(E151='club records'!$B$14, F151&lt;='club records'!$C$14), AND(E151='club records'!$B$15, F151&lt;='club records'!$C$15))), "CR", " ")</f>
        <v xml:space="preserve"> </v>
      </c>
      <c r="M151" s="7" t="str">
        <f>IF(AND(B151=300, OR(AND(E151='club records'!$B$5, F151&lt;='club records'!$C$5), AND(E151='club records'!$B$16, F151&lt;='club records'!$C$16), AND(E151='club records'!$B$17, F151&lt;='club records'!$C$17))), "CR", " ")</f>
        <v xml:space="preserve"> </v>
      </c>
      <c r="N151" s="7" t="str">
        <f>IF(AND(B151=400, OR(AND(E151='club records'!$B$18, F151&lt;='club records'!$C$18), AND(E151='club records'!$B$19, F151&lt;='club records'!$C$19), AND(E151='club records'!$B$20, F151&lt;='club records'!$C$20), AND(E151='club records'!$B$21, F151&lt;='club records'!$C$21))), "CR", " ")</f>
        <v xml:space="preserve"> </v>
      </c>
      <c r="O151" s="7" t="str">
        <f>IF(AND(B151=800, OR(AND(E151='club records'!$B$22, F151&lt;='club records'!$C$22), AND(E151='club records'!$B$23, F151&lt;='club records'!$C$23), AND(E151='club records'!$B$24, F151&lt;='club records'!$C$24), AND(E151='club records'!$B$25, F151&lt;='club records'!$C$25), AND(E151='club records'!$B$26, F151&lt;='club records'!$C$26))), "CR", " ")</f>
        <v xml:space="preserve"> </v>
      </c>
      <c r="P151" s="7" t="str">
        <f>IF(AND(B151=1000, OR(AND(E151='club records'!$B$27, F151&lt;='club records'!$C$27), AND(E151='club records'!$B$28, F151&lt;='club records'!$C$28))), "CR", " ")</f>
        <v xml:space="preserve"> </v>
      </c>
      <c r="Q151" s="7" t="str">
        <f>IF(AND(B151=1500, OR(AND(E151='club records'!$B$29, F151&lt;='club records'!$C$29), AND(E151='club records'!$B$30, F151&lt;='club records'!$C$30), AND(E151='club records'!$B$31, F151&lt;='club records'!$C$31), AND(E151='club records'!$B$32, F151&lt;='club records'!$C$32), AND(E151='club records'!$B$33, F151&lt;='club records'!$C$33))), "CR", " ")</f>
        <v xml:space="preserve"> </v>
      </c>
      <c r="R151" s="7" t="str">
        <f>IF(AND(B151="1600 (Mile)",OR(AND(E151='club records'!$B$34,F151&lt;='club records'!$C$34),AND(E151='club records'!$B$35,F151&lt;='club records'!$C$35),AND(E151='club records'!$B$36,F151&lt;='club records'!$C$36),AND(E151='club records'!$B$37,F151&lt;='club records'!$C$37))),"CR"," ")</f>
        <v xml:space="preserve"> </v>
      </c>
      <c r="S151" s="7" t="str">
        <f>IF(AND(B151=3000, OR(AND(E151='club records'!$B$38, F151&lt;='club records'!$C$38), AND(E151='club records'!$B$39, F151&lt;='club records'!$C$39), AND(E151='club records'!$B$40, F151&lt;='club records'!$C$40), AND(E151='club records'!$B$41, F151&lt;='club records'!$C$41))), "CR", " ")</f>
        <v xml:space="preserve"> </v>
      </c>
      <c r="T151" s="7" t="str">
        <f>IF(AND(B151=5000, OR(AND(E151='club records'!$B$42, F151&lt;='club records'!$C$42), AND(E151='club records'!$B$43, F151&lt;='club records'!$C$43))), "CR", " ")</f>
        <v xml:space="preserve"> </v>
      </c>
      <c r="U151" s="6" t="str">
        <f>IF(AND(B151=10000, OR(AND(E151='club records'!$B$44, F151&lt;='club records'!$C$44), AND(E151='club records'!$B$45, F151&lt;='club records'!$C$45))), "CR", " ")</f>
        <v xml:space="preserve"> </v>
      </c>
      <c r="V151" s="6" t="str">
        <f>IF(AND(B151="high jump", OR(AND(E151='club records'!$F$1, F151&gt;='club records'!$G$1), AND(E151='club records'!$F$2, F151&gt;='club records'!$G$2), AND(E151='club records'!$F$3, F151&gt;='club records'!$G$3), AND(E151='club records'!$F$4, F151&gt;='club records'!$G$4), AND(E151='club records'!$F$5, F151&gt;='club records'!$G$5))), "CR", " ")</f>
        <v xml:space="preserve"> </v>
      </c>
      <c r="W151" s="6" t="str">
        <f>IF(AND(B151="long jump", OR(AND(E151='club records'!$F$6, F151&gt;='club records'!$G$6), AND(E151='club records'!$F$7, F151&gt;='club records'!$G$7), AND(E151='club records'!$F$8, F151&gt;='club records'!$G$8), AND(E151='club records'!$F$9, F151&gt;='club records'!$G$9), AND(E151='club records'!$F$10, F151&gt;='club records'!$G$10))), "CR", " ")</f>
        <v xml:space="preserve"> </v>
      </c>
      <c r="X151" s="6" t="str">
        <f>IF(AND(B151="triple jump", OR(AND(E151='club records'!$F$11, F151&gt;='club records'!$G$11), AND(E151='club records'!$F$12, F151&gt;='club records'!$G$12), AND(E151='club records'!$F$13, F151&gt;='club records'!$G$13), AND(E151='club records'!$F$14, F151&gt;='club records'!$G$14), AND(E151='club records'!$F$15, F151&gt;='club records'!$G$15))), "CR", " ")</f>
        <v xml:space="preserve"> </v>
      </c>
      <c r="Y151" s="6" t="str">
        <f>IF(AND(B151="pole vault", OR(AND(E151='club records'!$F$16, F151&gt;='club records'!$G$16), AND(E151='club records'!$F$17, F151&gt;='club records'!$G$17), AND(E151='club records'!$F$18, F151&gt;='club records'!$G$18), AND(E151='club records'!$F$19, F151&gt;='club records'!$G$19), AND(E151='club records'!$F$20, F151&gt;='club records'!$G$20))), "CR", " ")</f>
        <v xml:space="preserve"> </v>
      </c>
      <c r="Z151" s="6" t="str">
        <f>IF(AND(B151="shot 3", E151='club records'!$F$36, F151&gt;='club records'!$G$36), "CR", " ")</f>
        <v xml:space="preserve"> </v>
      </c>
      <c r="AA151" s="6" t="str">
        <f>IF(AND(B151="shot 4", E151='club records'!$F$37, F151&gt;='club records'!$G$37), "CR", " ")</f>
        <v xml:space="preserve"> </v>
      </c>
      <c r="AB151" s="6" t="str">
        <f>IF(AND(B151="shot 5", E151='club records'!$F$38, F151&gt;='club records'!$G$38), "CR", " ")</f>
        <v xml:space="preserve"> </v>
      </c>
      <c r="AC151" s="6" t="str">
        <f>IF(AND(B151="shot 6", E151='club records'!$F$39, F151&gt;='club records'!$G$39), "CR", " ")</f>
        <v xml:space="preserve"> </v>
      </c>
      <c r="AD151" s="6" t="str">
        <f>IF(AND(B151="shot 7.26", E151='club records'!$F$40, F151&gt;='club records'!$G$40), "CR", " ")</f>
        <v xml:space="preserve"> </v>
      </c>
      <c r="AE151" s="6" t="str">
        <f>IF(AND(B151="60H",OR(AND(E151='club records'!$J$1,F151&lt;='club records'!$K$1),AND(E151='club records'!$J$2,F151&lt;='club records'!$K$2),AND(E151='club records'!$J$3,F151&lt;='club records'!$K$3),AND(E151='club records'!$J$4,F151&lt;='club records'!$K$4),AND(E151='club records'!$J$5,F151&lt;='club records'!$K$5))),"CR"," ")</f>
        <v xml:space="preserve"> </v>
      </c>
      <c r="AF151" s="7" t="str">
        <f>IF(AND(B151="4x200", OR(AND(E151='club records'!$N$6, F151&lt;='club records'!$O$6), AND(E151='club records'!$N$7, F151&lt;='club records'!$O$7), AND(E151='club records'!$N$8, F151&lt;='club records'!$O$8), AND(E151='club records'!$N$9, F151&lt;='club records'!$O$9), AND(E151='club records'!$N$10, F151&lt;='club records'!$O$10))), "CR", " ")</f>
        <v xml:space="preserve"> </v>
      </c>
      <c r="AG151" s="7" t="str">
        <f>IF(AND(B151="4x300", AND(E151='club records'!$N$11, F151&lt;='club records'!$O$11)), "CR", " ")</f>
        <v xml:space="preserve"> </v>
      </c>
      <c r="AH151" s="7" t="str">
        <f>IF(AND(B151="4x400", OR(AND(E151='club records'!$N$12, F151&lt;='club records'!$O$12), AND(E151='club records'!$N$13, F151&lt;='club records'!$O$13), AND(E151='club records'!$N$14, F151&lt;='club records'!$O$14), AND(E151='club records'!$N$15, F151&lt;='club records'!$O$15))), "CR", " ")</f>
        <v xml:space="preserve"> </v>
      </c>
      <c r="AI151" s="7" t="str">
        <f>IF(AND(B151="pentathlon", OR(AND(E151='club records'!$N$21, F151&gt;='club records'!$O$21), AND(E151='club records'!$N$22, F151&gt;='club records'!$O$22),AND(E151='club records'!$N$23, F151&gt;='club records'!$O$23),AND(E151='club records'!$N$24, F151&gt;='club records'!$O$24))), "CR", " ")</f>
        <v xml:space="preserve"> </v>
      </c>
      <c r="AJ151" s="7" t="str">
        <f>IF(AND(B151="heptathlon", OR(AND(E151='club records'!$N$26, F151&gt;='club records'!$O$26), AND(E151='club records'!$N$27, F151&gt;='club records'!$O$27))), "CR", " ")</f>
        <v xml:space="preserve"> </v>
      </c>
    </row>
    <row r="152" spans="1:37" ht="14.5" x14ac:dyDescent="0.35">
      <c r="A152" s="1" t="s">
        <v>12</v>
      </c>
      <c r="C152" s="1" t="s">
        <v>133</v>
      </c>
      <c r="D152" s="1" t="s">
        <v>45</v>
      </c>
      <c r="E152" s="11" t="s">
        <v>12</v>
      </c>
      <c r="J152" s="7" t="str">
        <f>IF(OR(K152="CR", L152="CR", M152="CR", N152="CR", O152="CR", P152="CR", Q152="CR", R152="CR", S152="CR", T152="CR",U152="CR", V152="CR", W152="CR", X152="CR", Y152="CR", Z152="CR", AA152="CR", AB152="CR", AC152="CR", AD152="CR", AE152="CR", AF152="CR", AG152="CR", AH152="CR", AI152="CR", AJ152="CR"), "***CLUB RECORD***", "")</f>
        <v/>
      </c>
      <c r="K152" s="7" t="str">
        <f>IF(AND(B152=60, OR(AND(E152='club records'!$B$6, F152&lt;='club records'!$C$6), AND(E152='club records'!$B$7, F152&lt;='club records'!$C$7), AND(E152='club records'!$B$8, F152&lt;='club records'!$C$8), AND(E152='club records'!$B$9, F152&lt;='club records'!$C$9), AND(E152='club records'!$B$10, F152&lt;='club records'!$C$10))), "CR", " ")</f>
        <v xml:space="preserve"> </v>
      </c>
      <c r="L152" s="7" t="str">
        <f>IF(AND(B152=200, OR(AND(E152='club records'!$B$11, F152&lt;='club records'!$C$11), AND(E152='club records'!$B$12, F152&lt;='club records'!$C$12), AND(E152='club records'!$B$13, F152&lt;='club records'!$C$13), AND(E152='club records'!$B$14, F152&lt;='club records'!$C$14), AND(E152='club records'!$B$15, F152&lt;='club records'!$C$15))), "CR", " ")</f>
        <v xml:space="preserve"> </v>
      </c>
      <c r="M152" s="7" t="str">
        <f>IF(AND(B152=300, OR(AND(E152='club records'!$B$5, F152&lt;='club records'!$C$5), AND(E152='club records'!$B$16, F152&lt;='club records'!$C$16), AND(E152='club records'!$B$17, F152&lt;='club records'!$C$17))), "CR", " ")</f>
        <v xml:space="preserve"> </v>
      </c>
      <c r="N152" s="7" t="str">
        <f>IF(AND(B152=400, OR(AND(E152='club records'!$B$18, F152&lt;='club records'!$C$18), AND(E152='club records'!$B$19, F152&lt;='club records'!$C$19), AND(E152='club records'!$B$20, F152&lt;='club records'!$C$20), AND(E152='club records'!$B$21, F152&lt;='club records'!$C$21))), "CR", " ")</f>
        <v xml:space="preserve"> </v>
      </c>
      <c r="O152" s="7" t="str">
        <f>IF(AND(B152=800, OR(AND(E152='club records'!$B$22, F152&lt;='club records'!$C$22), AND(E152='club records'!$B$23, F152&lt;='club records'!$C$23), AND(E152='club records'!$B$24, F152&lt;='club records'!$C$24), AND(E152='club records'!$B$25, F152&lt;='club records'!$C$25), AND(E152='club records'!$B$26, F152&lt;='club records'!$C$26))), "CR", " ")</f>
        <v xml:space="preserve"> </v>
      </c>
      <c r="P152" s="7" t="str">
        <f>IF(AND(B152=1000, OR(AND(E152='club records'!$B$27, F152&lt;='club records'!$C$27), AND(E152='club records'!$B$28, F152&lt;='club records'!$C$28))), "CR", " ")</f>
        <v xml:space="preserve"> </v>
      </c>
      <c r="Q152" s="7" t="str">
        <f>IF(AND(B152=1500, OR(AND(E152='club records'!$B$29, F152&lt;='club records'!$C$29), AND(E152='club records'!$B$30, F152&lt;='club records'!$C$30), AND(E152='club records'!$B$31, F152&lt;='club records'!$C$31), AND(E152='club records'!$B$32, F152&lt;='club records'!$C$32), AND(E152='club records'!$B$33, F152&lt;='club records'!$C$33))), "CR", " ")</f>
        <v xml:space="preserve"> </v>
      </c>
      <c r="R152" s="7" t="str">
        <f>IF(AND(B152="1600 (Mile)",OR(AND(E152='club records'!$B$34,F152&lt;='club records'!$C$34),AND(E152='club records'!$B$35,F152&lt;='club records'!$C$35),AND(E152='club records'!$B$36,F152&lt;='club records'!$C$36),AND(E152='club records'!$B$37,F152&lt;='club records'!$C$37))),"CR"," ")</f>
        <v xml:space="preserve"> </v>
      </c>
      <c r="S152" s="7" t="str">
        <f>IF(AND(B152=3000, OR(AND(E152='club records'!$B$38, F152&lt;='club records'!$C$38), AND(E152='club records'!$B$39, F152&lt;='club records'!$C$39), AND(E152='club records'!$B$40, F152&lt;='club records'!$C$40), AND(E152='club records'!$B$41, F152&lt;='club records'!$C$41))), "CR", " ")</f>
        <v xml:space="preserve"> </v>
      </c>
      <c r="T152" s="7" t="str">
        <f>IF(AND(B152=5000, OR(AND(E152='club records'!$B$42, F152&lt;='club records'!$C$42), AND(E152='club records'!$B$43, F152&lt;='club records'!$C$43))), "CR", " ")</f>
        <v xml:space="preserve"> </v>
      </c>
      <c r="U152" s="6" t="str">
        <f>IF(AND(B152=10000, OR(AND(E152='club records'!$B$44, F152&lt;='club records'!$C$44), AND(E152='club records'!$B$45, F152&lt;='club records'!$C$45))), "CR", " ")</f>
        <v xml:space="preserve"> </v>
      </c>
      <c r="V152" s="6" t="str">
        <f>IF(AND(B152="high jump", OR(AND(E152='club records'!$F$1, F152&gt;='club records'!$G$1), AND(E152='club records'!$F$2, F152&gt;='club records'!$G$2), AND(E152='club records'!$F$3, F152&gt;='club records'!$G$3), AND(E152='club records'!$F$4, F152&gt;='club records'!$G$4), AND(E152='club records'!$F$5, F152&gt;='club records'!$G$5))), "CR", " ")</f>
        <v xml:space="preserve"> </v>
      </c>
      <c r="W152" s="6" t="str">
        <f>IF(AND(B152="long jump", OR(AND(E152='club records'!$F$6, F152&gt;='club records'!$G$6), AND(E152='club records'!$F$7, F152&gt;='club records'!$G$7), AND(E152='club records'!$F$8, F152&gt;='club records'!$G$8), AND(E152='club records'!$F$9, F152&gt;='club records'!$G$9), AND(E152='club records'!$F$10, F152&gt;='club records'!$G$10))), "CR", " ")</f>
        <v xml:space="preserve"> </v>
      </c>
      <c r="X152" s="6" t="str">
        <f>IF(AND(B152="triple jump", OR(AND(E152='club records'!$F$11, F152&gt;='club records'!$G$11), AND(E152='club records'!$F$12, F152&gt;='club records'!$G$12), AND(E152='club records'!$F$13, F152&gt;='club records'!$G$13), AND(E152='club records'!$F$14, F152&gt;='club records'!$G$14), AND(E152='club records'!$F$15, F152&gt;='club records'!$G$15))), "CR", " ")</f>
        <v xml:space="preserve"> </v>
      </c>
      <c r="Y152" s="6" t="str">
        <f>IF(AND(B152="pole vault", OR(AND(E152='club records'!$F$16, F152&gt;='club records'!$G$16), AND(E152='club records'!$F$17, F152&gt;='club records'!$G$17), AND(E152='club records'!$F$18, F152&gt;='club records'!$G$18), AND(E152='club records'!$F$19, F152&gt;='club records'!$G$19), AND(E152='club records'!$F$20, F152&gt;='club records'!$G$20))), "CR", " ")</f>
        <v xml:space="preserve"> </v>
      </c>
      <c r="Z152" s="6" t="str">
        <f>IF(AND(B152="shot 3", E152='club records'!$F$36, F152&gt;='club records'!$G$36), "CR", " ")</f>
        <v xml:space="preserve"> </v>
      </c>
      <c r="AA152" s="6" t="str">
        <f>IF(AND(B152="shot 4", E152='club records'!$F$37, F152&gt;='club records'!$G$37), "CR", " ")</f>
        <v xml:space="preserve"> </v>
      </c>
      <c r="AB152" s="6" t="str">
        <f>IF(AND(B152="shot 5", E152='club records'!$F$38, F152&gt;='club records'!$G$38), "CR", " ")</f>
        <v xml:space="preserve"> </v>
      </c>
      <c r="AC152" s="6" t="str">
        <f>IF(AND(B152="shot 6", E152='club records'!$F$39, F152&gt;='club records'!$G$39), "CR", " ")</f>
        <v xml:space="preserve"> </v>
      </c>
      <c r="AD152" s="6" t="str">
        <f>IF(AND(B152="shot 7.26", E152='club records'!$F$40, F152&gt;='club records'!$G$40), "CR", " ")</f>
        <v xml:space="preserve"> </v>
      </c>
      <c r="AE152" s="6" t="str">
        <f>IF(AND(B152="60H",OR(AND(E152='club records'!$J$1,F152&lt;='club records'!$K$1),AND(E152='club records'!$J$2,F152&lt;='club records'!$K$2),AND(E152='club records'!$J$3,F152&lt;='club records'!$K$3),AND(E152='club records'!$J$4,F152&lt;='club records'!$K$4),AND(E152='club records'!$J$5,F152&lt;='club records'!$K$5))),"CR"," ")</f>
        <v xml:space="preserve"> </v>
      </c>
      <c r="AF152" s="7" t="str">
        <f>IF(AND(B152="4x200", OR(AND(E152='club records'!$N$6, F152&lt;='club records'!$O$6), AND(E152='club records'!$N$7, F152&lt;='club records'!$O$7), AND(E152='club records'!$N$8, F152&lt;='club records'!$O$8), AND(E152='club records'!$N$9, F152&lt;='club records'!$O$9), AND(E152='club records'!$N$10, F152&lt;='club records'!$O$10))), "CR", " ")</f>
        <v xml:space="preserve"> </v>
      </c>
      <c r="AG152" s="7" t="str">
        <f>IF(AND(B152="4x300", AND(E152='club records'!$N$11, F152&lt;='club records'!$O$11)), "CR", " ")</f>
        <v xml:space="preserve"> </v>
      </c>
      <c r="AH152" s="7" t="str">
        <f>IF(AND(B152="4x400", OR(AND(E152='club records'!$N$12, F152&lt;='club records'!$O$12), AND(E152='club records'!$N$13, F152&lt;='club records'!$O$13), AND(E152='club records'!$N$14, F152&lt;='club records'!$O$14), AND(E152='club records'!$N$15, F152&lt;='club records'!$O$15))), "CR", " ")</f>
        <v xml:space="preserve"> </v>
      </c>
      <c r="AI152" s="7" t="str">
        <f>IF(AND(B152="pentathlon", OR(AND(E152='club records'!$N$21, F152&gt;='club records'!$O$21), AND(E152='club records'!$N$22, F152&gt;='club records'!$O$22),AND(E152='club records'!$N$23, F152&gt;='club records'!$O$23),AND(E152='club records'!$N$24, F152&gt;='club records'!$O$24))), "CR", " ")</f>
        <v xml:space="preserve"> </v>
      </c>
      <c r="AJ152" s="7" t="str">
        <f>IF(AND(B152="heptathlon", OR(AND(E152='club records'!$N$26, F152&gt;='club records'!$O$26), AND(E152='club records'!$N$27, F152&gt;='club records'!$O$27))), "CR", " ")</f>
        <v xml:space="preserve"> </v>
      </c>
    </row>
    <row r="153" spans="1:37" ht="14.5" x14ac:dyDescent="0.35">
      <c r="A153" s="1" t="s">
        <v>296</v>
      </c>
      <c r="C153" s="1" t="s">
        <v>119</v>
      </c>
      <c r="D153" s="1" t="s">
        <v>285</v>
      </c>
      <c r="E153" s="11" t="s">
        <v>10</v>
      </c>
      <c r="F153" s="12"/>
      <c r="J153" s="7" t="str">
        <f>IF(OR(K153="CR", L153="CR", M153="CR", N153="CR", O153="CR", P153="CR", Q153="CR", R153="CR", S153="CR", T153="CR",U153="CR", V153="CR", W153="CR", X153="CR", Y153="CR", Z153="CR", AA153="CR", AB153="CR", AC153="CR", AD153="CR", AE153="CR", AF153="CR", AG153="CR", AH153="CR", AI153="CR", AJ153="CR"), "***CLUB RECORD***", "")</f>
        <v/>
      </c>
      <c r="K153" s="7" t="str">
        <f>IF(AND(B153=60, OR(AND(E153='club records'!$B$6, F153&lt;='club records'!$C$6), AND(E153='club records'!$B$7, F153&lt;='club records'!$C$7), AND(E153='club records'!$B$8, F153&lt;='club records'!$C$8), AND(E153='club records'!$B$9, F153&lt;='club records'!$C$9), AND(E153='club records'!$B$10, F153&lt;='club records'!$C$10))), "CR", " ")</f>
        <v xml:space="preserve"> </v>
      </c>
      <c r="L153" s="7" t="str">
        <f>IF(AND(B153=200, OR(AND(E153='club records'!$B$11, F153&lt;='club records'!$C$11), AND(E153='club records'!$B$12, F153&lt;='club records'!$C$12), AND(E153='club records'!$B$13, F153&lt;='club records'!$C$13), AND(E153='club records'!$B$14, F153&lt;='club records'!$C$14), AND(E153='club records'!$B$15, F153&lt;='club records'!$C$15))), "CR", " ")</f>
        <v xml:space="preserve"> </v>
      </c>
      <c r="M153" s="7" t="str">
        <f>IF(AND(B153=300, OR(AND(E153='club records'!$B$5, F153&lt;='club records'!$C$5), AND(E153='club records'!$B$16, F153&lt;='club records'!$C$16), AND(E153='club records'!$B$17, F153&lt;='club records'!$C$17))), "CR", " ")</f>
        <v xml:space="preserve"> </v>
      </c>
      <c r="N153" s="7" t="str">
        <f>IF(AND(B153=400, OR(AND(E153='club records'!$B$18, F153&lt;='club records'!$C$18), AND(E153='club records'!$B$19, F153&lt;='club records'!$C$19), AND(E153='club records'!$B$20, F153&lt;='club records'!$C$20), AND(E153='club records'!$B$21, F153&lt;='club records'!$C$21))), "CR", " ")</f>
        <v xml:space="preserve"> </v>
      </c>
      <c r="O153" s="7" t="str">
        <f>IF(AND(B153=800, OR(AND(E153='club records'!$B$22, F153&lt;='club records'!$C$22), AND(E153='club records'!$B$23, F153&lt;='club records'!$C$23), AND(E153='club records'!$B$24, F153&lt;='club records'!$C$24), AND(E153='club records'!$B$25, F153&lt;='club records'!$C$25), AND(E153='club records'!$B$26, F153&lt;='club records'!$C$26))), "CR", " ")</f>
        <v xml:space="preserve"> </v>
      </c>
      <c r="P153" s="7" t="str">
        <f>IF(AND(B153=1000, OR(AND(E153='club records'!$B$27, F153&lt;='club records'!$C$27), AND(E153='club records'!$B$28, F153&lt;='club records'!$C$28))), "CR", " ")</f>
        <v xml:space="preserve"> </v>
      </c>
      <c r="Q153" s="7" t="str">
        <f>IF(AND(B153=1500, OR(AND(E153='club records'!$B$29, F153&lt;='club records'!$C$29), AND(E153='club records'!$B$30, F153&lt;='club records'!$C$30), AND(E153='club records'!$B$31, F153&lt;='club records'!$C$31), AND(E153='club records'!$B$32, F153&lt;='club records'!$C$32), AND(E153='club records'!$B$33, F153&lt;='club records'!$C$33))), "CR", " ")</f>
        <v xml:space="preserve"> </v>
      </c>
      <c r="R153" s="7" t="str">
        <f>IF(AND(B153="1600 (Mile)",OR(AND(E153='club records'!$B$34,F153&lt;='club records'!$C$34),AND(E153='club records'!$B$35,F153&lt;='club records'!$C$35),AND(E153='club records'!$B$36,F153&lt;='club records'!$C$36),AND(E153='club records'!$B$37,F153&lt;='club records'!$C$37))),"CR"," ")</f>
        <v xml:space="preserve"> </v>
      </c>
      <c r="S153" s="7" t="str">
        <f>IF(AND(B153=3000, OR(AND(E153='club records'!$B$38, F153&lt;='club records'!$C$38), AND(E153='club records'!$B$39, F153&lt;='club records'!$C$39), AND(E153='club records'!$B$40, F153&lt;='club records'!$C$40), AND(E153='club records'!$B$41, F153&lt;='club records'!$C$41))), "CR", " ")</f>
        <v xml:space="preserve"> </v>
      </c>
      <c r="T153" s="7" t="str">
        <f>IF(AND(B153=5000, OR(AND(E153='club records'!$B$42, F153&lt;='club records'!$C$42), AND(E153='club records'!$B$43, F153&lt;='club records'!$C$43))), "CR", " ")</f>
        <v xml:space="preserve"> </v>
      </c>
      <c r="U153" s="6" t="str">
        <f>IF(AND(B153=10000, OR(AND(E153='club records'!$B$44, F153&lt;='club records'!$C$44), AND(E153='club records'!$B$45, F153&lt;='club records'!$C$45))), "CR", " ")</f>
        <v xml:space="preserve"> </v>
      </c>
      <c r="V153" s="6" t="str">
        <f>IF(AND(B153="high jump", OR(AND(E153='club records'!$F$1, F153&gt;='club records'!$G$1), AND(E153='club records'!$F$2, F153&gt;='club records'!$G$2), AND(E153='club records'!$F$3, F153&gt;='club records'!$G$3), AND(E153='club records'!$F$4, F153&gt;='club records'!$G$4), AND(E153='club records'!$F$5, F153&gt;='club records'!$G$5))), "CR", " ")</f>
        <v xml:space="preserve"> </v>
      </c>
      <c r="W153" s="6" t="str">
        <f>IF(AND(B153="long jump", OR(AND(E153='club records'!$F$6, F153&gt;='club records'!$G$6), AND(E153='club records'!$F$7, F153&gt;='club records'!$G$7), AND(E153='club records'!$F$8, F153&gt;='club records'!$G$8), AND(E153='club records'!$F$9, F153&gt;='club records'!$G$9), AND(E153='club records'!$F$10, F153&gt;='club records'!$G$10))), "CR", " ")</f>
        <v xml:space="preserve"> </v>
      </c>
      <c r="X153" s="6" t="str">
        <f>IF(AND(B153="triple jump", OR(AND(E153='club records'!$F$11, F153&gt;='club records'!$G$11), AND(E153='club records'!$F$12, F153&gt;='club records'!$G$12), AND(E153='club records'!$F$13, F153&gt;='club records'!$G$13), AND(E153='club records'!$F$14, F153&gt;='club records'!$G$14), AND(E153='club records'!$F$15, F153&gt;='club records'!$G$15))), "CR", " ")</f>
        <v xml:space="preserve"> </v>
      </c>
      <c r="Y153" s="6" t="str">
        <f>IF(AND(B153="pole vault", OR(AND(E153='club records'!$F$16, F153&gt;='club records'!$G$16), AND(E153='club records'!$F$17, F153&gt;='club records'!$G$17), AND(E153='club records'!$F$18, F153&gt;='club records'!$G$18), AND(E153='club records'!$F$19, F153&gt;='club records'!$G$19), AND(E153='club records'!$F$20, F153&gt;='club records'!$G$20))), "CR", " ")</f>
        <v xml:space="preserve"> </v>
      </c>
      <c r="Z153" s="6" t="str">
        <f>IF(AND(B153="shot 3", E153='club records'!$F$36, F153&gt;='club records'!$G$36), "CR", " ")</f>
        <v xml:space="preserve"> </v>
      </c>
      <c r="AA153" s="6" t="str">
        <f>IF(AND(B153="shot 4", E153='club records'!$F$37, F153&gt;='club records'!$G$37), "CR", " ")</f>
        <v xml:space="preserve"> </v>
      </c>
      <c r="AB153" s="6" t="str">
        <f>IF(AND(B153="shot 5", E153='club records'!$F$38, F153&gt;='club records'!$G$38), "CR", " ")</f>
        <v xml:space="preserve"> </v>
      </c>
      <c r="AC153" s="6" t="str">
        <f>IF(AND(B153="shot 6", E153='club records'!$F$39, F153&gt;='club records'!$G$39), "CR", " ")</f>
        <v xml:space="preserve"> </v>
      </c>
      <c r="AD153" s="6" t="str">
        <f>IF(AND(B153="shot 7.26", E153='club records'!$F$40, F153&gt;='club records'!$G$40), "CR", " ")</f>
        <v xml:space="preserve"> </v>
      </c>
      <c r="AE153" s="6" t="str">
        <f>IF(AND(B153="60H",OR(AND(E153='club records'!$J$1,F153&lt;='club records'!$K$1),AND(E153='club records'!$J$2,F153&lt;='club records'!$K$2),AND(E153='club records'!$J$3,F153&lt;='club records'!$K$3),AND(E153='club records'!$J$4,F153&lt;='club records'!$K$4),AND(E153='club records'!$J$5,F153&lt;='club records'!$K$5))),"CR"," ")</f>
        <v xml:space="preserve"> </v>
      </c>
      <c r="AF153" s="7" t="str">
        <f>IF(AND(B153="4x200", OR(AND(E153='club records'!$N$6, F153&lt;='club records'!$O$6), AND(E153='club records'!$N$7, F153&lt;='club records'!$O$7), AND(E153='club records'!$N$8, F153&lt;='club records'!$O$8), AND(E153='club records'!$N$9, F153&lt;='club records'!$O$9), AND(E153='club records'!$N$10, F153&lt;='club records'!$O$10))), "CR", " ")</f>
        <v xml:space="preserve"> </v>
      </c>
      <c r="AG153" s="7" t="str">
        <f>IF(AND(B153="4x300", AND(E153='club records'!$N$11, F153&lt;='club records'!$O$11)), "CR", " ")</f>
        <v xml:space="preserve"> </v>
      </c>
      <c r="AH153" s="7" t="str">
        <f>IF(AND(B153="4x400", OR(AND(E153='club records'!$N$12, F153&lt;='club records'!$O$12), AND(E153='club records'!$N$13, F153&lt;='club records'!$O$13), AND(E153='club records'!$N$14, F153&lt;='club records'!$O$14), AND(E153='club records'!$N$15, F153&lt;='club records'!$O$15))), "CR", " ")</f>
        <v xml:space="preserve"> </v>
      </c>
      <c r="AI153" s="7" t="str">
        <f>IF(AND(B153="pentathlon", OR(AND(E153='club records'!$N$21, F153&gt;='club records'!$O$21), AND(E153='club records'!$N$22, F153&gt;='club records'!$O$22),AND(E153='club records'!$N$23, F153&gt;='club records'!$O$23),AND(E153='club records'!$N$24, F153&gt;='club records'!$O$24))), "CR", " ")</f>
        <v xml:space="preserve"> </v>
      </c>
      <c r="AJ153" s="7" t="str">
        <f>IF(AND(B153="heptathlon", OR(AND(E153='club records'!$N$26, F153&gt;='club records'!$O$26), AND(E153='club records'!$N$27, F153&gt;='club records'!$O$27))), "CR", " ")</f>
        <v xml:space="preserve"> </v>
      </c>
    </row>
    <row r="154" spans="1:37" ht="14.5" x14ac:dyDescent="0.35">
      <c r="A154" s="1" t="str">
        <f>E154</f>
        <v>U20</v>
      </c>
      <c r="C154" s="1" t="s">
        <v>41</v>
      </c>
      <c r="D154" s="1" t="s">
        <v>109</v>
      </c>
      <c r="E154" s="11" t="s">
        <v>12</v>
      </c>
      <c r="J154" s="7" t="str">
        <f>IF(OR(K154="CR", L154="CR", M154="CR", N154="CR", O154="CR", P154="CR", Q154="CR", R154="CR", S154="CR", T154="CR",U154="CR", V154="CR", W154="CR", X154="CR", Y154="CR", Z154="CR", AA154="CR", AB154="CR", AC154="CR", AD154="CR", AE154="CR", AF154="CR", AG154="CR", AH154="CR", AI154="CR", AJ154="CR"), "***CLUB RECORD***", "")</f>
        <v/>
      </c>
      <c r="K154" s="7" t="str">
        <f>IF(AND(B154=60, OR(AND(E154='club records'!$B$6, F154&lt;='club records'!$C$6), AND(E154='club records'!$B$7, F154&lt;='club records'!$C$7), AND(E154='club records'!$B$8, F154&lt;='club records'!$C$8), AND(E154='club records'!$B$9, F154&lt;='club records'!$C$9), AND(E154='club records'!$B$10, F154&lt;='club records'!$C$10))), "CR", " ")</f>
        <v xml:space="preserve"> </v>
      </c>
      <c r="L154" s="7" t="str">
        <f>IF(AND(B154=200, OR(AND(E154='club records'!$B$11, F154&lt;='club records'!$C$11), AND(E154='club records'!$B$12, F154&lt;='club records'!$C$12), AND(E154='club records'!$B$13, F154&lt;='club records'!$C$13), AND(E154='club records'!$B$14, F154&lt;='club records'!$C$14), AND(E154='club records'!$B$15, F154&lt;='club records'!$C$15))), "CR", " ")</f>
        <v xml:space="preserve"> </v>
      </c>
      <c r="M154" s="7" t="str">
        <f>IF(AND(B154=300, OR(AND(E154='club records'!$B$5, F154&lt;='club records'!$C$5), AND(E154='club records'!$B$16, F154&lt;='club records'!$C$16), AND(E154='club records'!$B$17, F154&lt;='club records'!$C$17))), "CR", " ")</f>
        <v xml:space="preserve"> </v>
      </c>
      <c r="N154" s="7" t="str">
        <f>IF(AND(B154=400, OR(AND(E154='club records'!$B$18, F154&lt;='club records'!$C$18), AND(E154='club records'!$B$19, F154&lt;='club records'!$C$19), AND(E154='club records'!$B$20, F154&lt;='club records'!$C$20), AND(E154='club records'!$B$21, F154&lt;='club records'!$C$21))), "CR", " ")</f>
        <v xml:space="preserve"> </v>
      </c>
      <c r="O154" s="7" t="str">
        <f>IF(AND(B154=800, OR(AND(E154='club records'!$B$22, F154&lt;='club records'!$C$22), AND(E154='club records'!$B$23, F154&lt;='club records'!$C$23), AND(E154='club records'!$B$24, F154&lt;='club records'!$C$24), AND(E154='club records'!$B$25, F154&lt;='club records'!$C$25), AND(E154='club records'!$B$26, F154&lt;='club records'!$C$26))), "CR", " ")</f>
        <v xml:space="preserve"> </v>
      </c>
      <c r="P154" s="7" t="str">
        <f>IF(AND(B154=1000, OR(AND(E154='club records'!$B$27, F154&lt;='club records'!$C$27), AND(E154='club records'!$B$28, F154&lt;='club records'!$C$28))), "CR", " ")</f>
        <v xml:space="preserve"> </v>
      </c>
      <c r="Q154" s="7" t="str">
        <f>IF(AND(B154=1500, OR(AND(E154='club records'!$B$29, F154&lt;='club records'!$C$29), AND(E154='club records'!$B$30, F154&lt;='club records'!$C$30), AND(E154='club records'!$B$31, F154&lt;='club records'!$C$31), AND(E154='club records'!$B$32, F154&lt;='club records'!$C$32), AND(E154='club records'!$B$33, F154&lt;='club records'!$C$33))), "CR", " ")</f>
        <v xml:space="preserve"> </v>
      </c>
      <c r="R154" s="7" t="str">
        <f>IF(AND(B154="1600 (Mile)",OR(AND(E154='club records'!$B$34,F154&lt;='club records'!$C$34),AND(E154='club records'!$B$35,F154&lt;='club records'!$C$35),AND(E154='club records'!$B$36,F154&lt;='club records'!$C$36),AND(E154='club records'!$B$37,F154&lt;='club records'!$C$37))),"CR"," ")</f>
        <v xml:space="preserve"> </v>
      </c>
      <c r="S154" s="7" t="str">
        <f>IF(AND(B154=3000, OR(AND(E154='club records'!$B$38, F154&lt;='club records'!$C$38), AND(E154='club records'!$B$39, F154&lt;='club records'!$C$39), AND(E154='club records'!$B$40, F154&lt;='club records'!$C$40), AND(E154='club records'!$B$41, F154&lt;='club records'!$C$41))), "CR", " ")</f>
        <v xml:space="preserve"> </v>
      </c>
      <c r="T154" s="7" t="str">
        <f>IF(AND(B154=5000, OR(AND(E154='club records'!$B$42, F154&lt;='club records'!$C$42), AND(E154='club records'!$B$43, F154&lt;='club records'!$C$43))), "CR", " ")</f>
        <v xml:space="preserve"> </v>
      </c>
      <c r="U154" s="6" t="str">
        <f>IF(AND(B154=10000, OR(AND(E154='club records'!$B$44, F154&lt;='club records'!$C$44), AND(E154='club records'!$B$45, F154&lt;='club records'!$C$45))), "CR", " ")</f>
        <v xml:space="preserve"> </v>
      </c>
      <c r="V154" s="6" t="str">
        <f>IF(AND(B154="high jump", OR(AND(E154='club records'!$F$1, F154&gt;='club records'!$G$1), AND(E154='club records'!$F$2, F154&gt;='club records'!$G$2), AND(E154='club records'!$F$3, F154&gt;='club records'!$G$3), AND(E154='club records'!$F$4, F154&gt;='club records'!$G$4), AND(E154='club records'!$F$5, F154&gt;='club records'!$G$5))), "CR", " ")</f>
        <v xml:space="preserve"> </v>
      </c>
      <c r="W154" s="6" t="str">
        <f>IF(AND(B154="long jump", OR(AND(E154='club records'!$F$6, F154&gt;='club records'!$G$6), AND(E154='club records'!$F$7, F154&gt;='club records'!$G$7), AND(E154='club records'!$F$8, F154&gt;='club records'!$G$8), AND(E154='club records'!$F$9, F154&gt;='club records'!$G$9), AND(E154='club records'!$F$10, F154&gt;='club records'!$G$10))), "CR", " ")</f>
        <v xml:space="preserve"> </v>
      </c>
      <c r="X154" s="6" t="str">
        <f>IF(AND(B154="triple jump", OR(AND(E154='club records'!$F$11, F154&gt;='club records'!$G$11), AND(E154='club records'!$F$12, F154&gt;='club records'!$G$12), AND(E154='club records'!$F$13, F154&gt;='club records'!$G$13), AND(E154='club records'!$F$14, F154&gt;='club records'!$G$14), AND(E154='club records'!$F$15, F154&gt;='club records'!$G$15))), "CR", " ")</f>
        <v xml:space="preserve"> </v>
      </c>
      <c r="Y154" s="6" t="str">
        <f>IF(AND(B154="pole vault", OR(AND(E154='club records'!$F$16, F154&gt;='club records'!$G$16), AND(E154='club records'!$F$17, F154&gt;='club records'!$G$17), AND(E154='club records'!$F$18, F154&gt;='club records'!$G$18), AND(E154='club records'!$F$19, F154&gt;='club records'!$G$19), AND(E154='club records'!$F$20, F154&gt;='club records'!$G$20))), "CR", " ")</f>
        <v xml:space="preserve"> </v>
      </c>
      <c r="Z154" s="6" t="str">
        <f>IF(AND(B154="shot 3", E154='club records'!$F$36, F154&gt;='club records'!$G$36), "CR", " ")</f>
        <v xml:space="preserve"> </v>
      </c>
      <c r="AA154" s="6" t="str">
        <f>IF(AND(B154="shot 4", E154='club records'!$F$37, F154&gt;='club records'!$G$37), "CR", " ")</f>
        <v xml:space="preserve"> </v>
      </c>
      <c r="AB154" s="6" t="str">
        <f>IF(AND(B154="shot 5", E154='club records'!$F$38, F154&gt;='club records'!$G$38), "CR", " ")</f>
        <v xml:space="preserve"> </v>
      </c>
      <c r="AC154" s="6" t="str">
        <f>IF(AND(B154="shot 6", E154='club records'!$F$39, F154&gt;='club records'!$G$39), "CR", " ")</f>
        <v xml:space="preserve"> </v>
      </c>
      <c r="AD154" s="6" t="str">
        <f>IF(AND(B154="shot 7.26", E154='club records'!$F$40, F154&gt;='club records'!$G$40), "CR", " ")</f>
        <v xml:space="preserve"> </v>
      </c>
      <c r="AE154" s="6" t="str">
        <f>IF(AND(B154="60H",OR(AND(E154='club records'!$J$1,F154&lt;='club records'!$K$1),AND(E154='club records'!$J$2,F154&lt;='club records'!$K$2),AND(E154='club records'!$J$3,F154&lt;='club records'!$K$3),AND(E154='club records'!$J$4,F154&lt;='club records'!$K$4),AND(E154='club records'!$J$5,F154&lt;='club records'!$K$5))),"CR"," ")</f>
        <v xml:space="preserve"> </v>
      </c>
      <c r="AF154" s="7" t="str">
        <f>IF(AND(B154="4x200", OR(AND(E154='club records'!$N$6, F154&lt;='club records'!$O$6), AND(E154='club records'!$N$7, F154&lt;='club records'!$O$7), AND(E154='club records'!$N$8, F154&lt;='club records'!$O$8), AND(E154='club records'!$N$9, F154&lt;='club records'!$O$9), AND(E154='club records'!$N$10, F154&lt;='club records'!$O$10))), "CR", " ")</f>
        <v xml:space="preserve"> </v>
      </c>
      <c r="AG154" s="7" t="str">
        <f>IF(AND(B154="4x300", AND(E154='club records'!$N$11, F154&lt;='club records'!$O$11)), "CR", " ")</f>
        <v xml:space="preserve"> </v>
      </c>
      <c r="AH154" s="7" t="str">
        <f>IF(AND(B154="4x400", OR(AND(E154='club records'!$N$12, F154&lt;='club records'!$O$12), AND(E154='club records'!$N$13, F154&lt;='club records'!$O$13), AND(E154='club records'!$N$14, F154&lt;='club records'!$O$14), AND(E154='club records'!$N$15, F154&lt;='club records'!$O$15))), "CR", " ")</f>
        <v xml:space="preserve"> </v>
      </c>
      <c r="AI154" s="7" t="str">
        <f>IF(AND(B154="pentathlon", OR(AND(E154='club records'!$N$21, F154&gt;='club records'!$O$21), AND(E154='club records'!$N$22, F154&gt;='club records'!$O$22),AND(E154='club records'!$N$23, F154&gt;='club records'!$O$23),AND(E154='club records'!$N$24, F154&gt;='club records'!$O$24))), "CR", " ")</f>
        <v xml:space="preserve"> </v>
      </c>
      <c r="AJ154" s="7" t="str">
        <f>IF(AND(B154="heptathlon", OR(AND(E154='club records'!$N$26, F154&gt;='club records'!$O$26), AND(E154='club records'!$N$27, F154&gt;='club records'!$O$27))), "CR", " ")</f>
        <v xml:space="preserve"> </v>
      </c>
    </row>
    <row r="155" spans="1:37" ht="14.5" x14ac:dyDescent="0.35">
      <c r="A155" s="1" t="str">
        <f>E155</f>
        <v>U20</v>
      </c>
      <c r="C155" s="1" t="s">
        <v>41</v>
      </c>
      <c r="D155" s="1" t="s">
        <v>15</v>
      </c>
      <c r="E155" s="11" t="s">
        <v>12</v>
      </c>
      <c r="G155" s="16"/>
      <c r="J155" s="7" t="str">
        <f>IF(OR(K155="CR", L155="CR", M155="CR", N155="CR", O155="CR", P155="CR", Q155="CR", R155="CR", S155="CR", T155="CR",U155="CR", V155="CR", W155="CR", X155="CR", Y155="CR", Z155="CR", AA155="CR", AB155="CR", AC155="CR", AD155="CR", AE155="CR", AF155="CR", AG155="CR", AH155="CR", AI155="CR", AJ155="CR"), "***CLUB RECORD***", "")</f>
        <v/>
      </c>
      <c r="K155" s="7" t="str">
        <f>IF(AND(B155=60, OR(AND(E155='club records'!$B$6, F155&lt;='club records'!$C$6), AND(E155='club records'!$B$7, F155&lt;='club records'!$C$7), AND(E155='club records'!$B$8, F155&lt;='club records'!$C$8), AND(E155='club records'!$B$9, F155&lt;='club records'!$C$9), AND(E155='club records'!$B$10, F155&lt;='club records'!$C$10))), "CR", " ")</f>
        <v xml:space="preserve"> </v>
      </c>
      <c r="L155" s="7" t="str">
        <f>IF(AND(B155=200, OR(AND(E155='club records'!$B$11, F155&lt;='club records'!$C$11), AND(E155='club records'!$B$12, F155&lt;='club records'!$C$12), AND(E155='club records'!$B$13, F155&lt;='club records'!$C$13), AND(E155='club records'!$B$14, F155&lt;='club records'!$C$14), AND(E155='club records'!$B$15, F155&lt;='club records'!$C$15))), "CR", " ")</f>
        <v xml:space="preserve"> </v>
      </c>
      <c r="M155" s="7" t="str">
        <f>IF(AND(B155=300, OR(AND(E155='club records'!$B$5, F155&lt;='club records'!$C$5), AND(E155='club records'!$B$16, F155&lt;='club records'!$C$16), AND(E155='club records'!$B$17, F155&lt;='club records'!$C$17))), "CR", " ")</f>
        <v xml:space="preserve"> </v>
      </c>
      <c r="N155" s="7" t="str">
        <f>IF(AND(B155=400, OR(AND(E155='club records'!$B$18, F155&lt;='club records'!$C$18), AND(E155='club records'!$B$19, F155&lt;='club records'!$C$19), AND(E155='club records'!$B$20, F155&lt;='club records'!$C$20), AND(E155='club records'!$B$21, F155&lt;='club records'!$C$21))), "CR", " ")</f>
        <v xml:space="preserve"> </v>
      </c>
      <c r="O155" s="7" t="str">
        <f>IF(AND(B155=800, OR(AND(E155='club records'!$B$22, F155&lt;='club records'!$C$22), AND(E155='club records'!$B$23, F155&lt;='club records'!$C$23), AND(E155='club records'!$B$24, F155&lt;='club records'!$C$24), AND(E155='club records'!$B$25, F155&lt;='club records'!$C$25), AND(E155='club records'!$B$26, F155&lt;='club records'!$C$26))), "CR", " ")</f>
        <v xml:space="preserve"> </v>
      </c>
      <c r="P155" s="7" t="str">
        <f>IF(AND(B155=1000, OR(AND(E155='club records'!$B$27, F155&lt;='club records'!$C$27), AND(E155='club records'!$B$28, F155&lt;='club records'!$C$28))), "CR", " ")</f>
        <v xml:space="preserve"> </v>
      </c>
      <c r="Q155" s="7" t="str">
        <f>IF(AND(B155=1500, OR(AND(E155='club records'!$B$29, F155&lt;='club records'!$C$29), AND(E155='club records'!$B$30, F155&lt;='club records'!$C$30), AND(E155='club records'!$B$31, F155&lt;='club records'!$C$31), AND(E155='club records'!$B$32, F155&lt;='club records'!$C$32), AND(E155='club records'!$B$33, F155&lt;='club records'!$C$33))), "CR", " ")</f>
        <v xml:space="preserve"> </v>
      </c>
      <c r="R155" s="7" t="str">
        <f>IF(AND(B155="1600 (Mile)",OR(AND(E155='club records'!$B$34,F155&lt;='club records'!$C$34),AND(E155='club records'!$B$35,F155&lt;='club records'!$C$35),AND(E155='club records'!$B$36,F155&lt;='club records'!$C$36),AND(E155='club records'!$B$37,F155&lt;='club records'!$C$37))),"CR"," ")</f>
        <v xml:space="preserve"> </v>
      </c>
      <c r="S155" s="7" t="str">
        <f>IF(AND(B155=3000, OR(AND(E155='club records'!$B$38, F155&lt;='club records'!$C$38), AND(E155='club records'!$B$39, F155&lt;='club records'!$C$39), AND(E155='club records'!$B$40, F155&lt;='club records'!$C$40), AND(E155='club records'!$B$41, F155&lt;='club records'!$C$41))), "CR", " ")</f>
        <v xml:space="preserve"> </v>
      </c>
      <c r="T155" s="7" t="str">
        <f>IF(AND(B155=5000, OR(AND(E155='club records'!$B$42, F155&lt;='club records'!$C$42), AND(E155='club records'!$B$43, F155&lt;='club records'!$C$43))), "CR", " ")</f>
        <v xml:space="preserve"> </v>
      </c>
      <c r="U155" s="6" t="str">
        <f>IF(AND(B155=10000, OR(AND(E155='club records'!$B$44, F155&lt;='club records'!$C$44), AND(E155='club records'!$B$45, F155&lt;='club records'!$C$45))), "CR", " ")</f>
        <v xml:space="preserve"> </v>
      </c>
      <c r="V155" s="6" t="str">
        <f>IF(AND(B155="high jump", OR(AND(E155='club records'!$F$1, F155&gt;='club records'!$G$1), AND(E155='club records'!$F$2, F155&gt;='club records'!$G$2), AND(E155='club records'!$F$3, F155&gt;='club records'!$G$3), AND(E155='club records'!$F$4, F155&gt;='club records'!$G$4), AND(E155='club records'!$F$5, F155&gt;='club records'!$G$5))), "CR", " ")</f>
        <v xml:space="preserve"> </v>
      </c>
      <c r="W155" s="6" t="str">
        <f>IF(AND(B155="long jump", OR(AND(E155='club records'!$F$6, F155&gt;='club records'!$G$6), AND(E155='club records'!$F$7, F155&gt;='club records'!$G$7), AND(E155='club records'!$F$8, F155&gt;='club records'!$G$8), AND(E155='club records'!$F$9, F155&gt;='club records'!$G$9), AND(E155='club records'!$F$10, F155&gt;='club records'!$G$10))), "CR", " ")</f>
        <v xml:space="preserve"> </v>
      </c>
      <c r="X155" s="6" t="str">
        <f>IF(AND(B155="triple jump", OR(AND(E155='club records'!$F$11, F155&gt;='club records'!$G$11), AND(E155='club records'!$F$12, F155&gt;='club records'!$G$12), AND(E155='club records'!$F$13, F155&gt;='club records'!$G$13), AND(E155='club records'!$F$14, F155&gt;='club records'!$G$14), AND(E155='club records'!$F$15, F155&gt;='club records'!$G$15))), "CR", " ")</f>
        <v xml:space="preserve"> </v>
      </c>
      <c r="Y155" s="6" t="str">
        <f>IF(AND(B155="pole vault", OR(AND(E155='club records'!$F$16, F155&gt;='club records'!$G$16), AND(E155='club records'!$F$17, F155&gt;='club records'!$G$17), AND(E155='club records'!$F$18, F155&gt;='club records'!$G$18), AND(E155='club records'!$F$19, F155&gt;='club records'!$G$19), AND(E155='club records'!$F$20, F155&gt;='club records'!$G$20))), "CR", " ")</f>
        <v xml:space="preserve"> </v>
      </c>
      <c r="Z155" s="6" t="str">
        <f>IF(AND(B155="shot 3", E155='club records'!$F$36, F155&gt;='club records'!$G$36), "CR", " ")</f>
        <v xml:space="preserve"> </v>
      </c>
      <c r="AA155" s="6" t="str">
        <f>IF(AND(B155="shot 4", E155='club records'!$F$37, F155&gt;='club records'!$G$37), "CR", " ")</f>
        <v xml:space="preserve"> </v>
      </c>
      <c r="AB155" s="6" t="str">
        <f>IF(AND(B155="shot 5", E155='club records'!$F$38, F155&gt;='club records'!$G$38), "CR", " ")</f>
        <v xml:space="preserve"> </v>
      </c>
      <c r="AC155" s="6" t="str">
        <f>IF(AND(B155="shot 6", E155='club records'!$F$39, F155&gt;='club records'!$G$39), "CR", " ")</f>
        <v xml:space="preserve"> </v>
      </c>
      <c r="AD155" s="6" t="str">
        <f>IF(AND(B155="shot 7.26", E155='club records'!$F$40, F155&gt;='club records'!$G$40), "CR", " ")</f>
        <v xml:space="preserve"> </v>
      </c>
      <c r="AE155" s="6" t="str">
        <f>IF(AND(B155="60H",OR(AND(E155='club records'!$J$1,F155&lt;='club records'!$K$1),AND(E155='club records'!$J$2,F155&lt;='club records'!$K$2),AND(E155='club records'!$J$3,F155&lt;='club records'!$K$3),AND(E155='club records'!$J$4,F155&lt;='club records'!$K$4),AND(E155='club records'!$J$5,F155&lt;='club records'!$K$5))),"CR"," ")</f>
        <v xml:space="preserve"> </v>
      </c>
      <c r="AF155" s="7" t="str">
        <f>IF(AND(B155="4x200", OR(AND(E155='club records'!$N$6, F155&lt;='club records'!$O$6), AND(E155='club records'!$N$7, F155&lt;='club records'!$O$7), AND(E155='club records'!$N$8, F155&lt;='club records'!$O$8), AND(E155='club records'!$N$9, F155&lt;='club records'!$O$9), AND(E155='club records'!$N$10, F155&lt;='club records'!$O$10))), "CR", " ")</f>
        <v xml:space="preserve"> </v>
      </c>
      <c r="AG155" s="7" t="str">
        <f>IF(AND(B155="4x300", AND(E155='club records'!$N$11, F155&lt;='club records'!$O$11)), "CR", " ")</f>
        <v xml:space="preserve"> </v>
      </c>
      <c r="AH155" s="7" t="str">
        <f>IF(AND(B155="4x400", OR(AND(E155='club records'!$N$12, F155&lt;='club records'!$O$12), AND(E155='club records'!$N$13, F155&lt;='club records'!$O$13), AND(E155='club records'!$N$14, F155&lt;='club records'!$O$14), AND(E155='club records'!$N$15, F155&lt;='club records'!$O$15))), "CR", " ")</f>
        <v xml:space="preserve"> </v>
      </c>
      <c r="AI155" s="7" t="str">
        <f>IF(AND(B155="pentathlon", OR(AND(E155='club records'!$N$21, F155&gt;='club records'!$O$21), AND(E155='club records'!$N$22, F155&gt;='club records'!$O$22),AND(E155='club records'!$N$23, F155&gt;='club records'!$O$23),AND(E155='club records'!$N$24, F155&gt;='club records'!$O$24))), "CR", " ")</f>
        <v xml:space="preserve"> </v>
      </c>
      <c r="AJ155" s="7" t="str">
        <f>IF(AND(B155="heptathlon", OR(AND(E155='club records'!$N$26, F155&gt;='club records'!$O$26), AND(E155='club records'!$N$27, F155&gt;='club records'!$O$27))), "CR", " ")</f>
        <v xml:space="preserve"> </v>
      </c>
    </row>
    <row r="156" spans="1:37" ht="14.5" x14ac:dyDescent="0.35">
      <c r="A156" s="1" t="str">
        <f>E156</f>
        <v>U17</v>
      </c>
      <c r="C156" s="1" t="s">
        <v>74</v>
      </c>
      <c r="D156" s="1" t="s">
        <v>75</v>
      </c>
      <c r="E156" s="11" t="s">
        <v>14</v>
      </c>
      <c r="J156" s="7" t="str">
        <f>IF(OR(K156="CR", L156="CR", M156="CR", N156="CR", O156="CR", P156="CR", Q156="CR", R156="CR", S156="CR", T156="CR",U156="CR", V156="CR", W156="CR", X156="CR", Y156="CR", Z156="CR", AA156="CR", AB156="CR", AC156="CR", AD156="CR", AE156="CR", AF156="CR", AG156="CR", AH156="CR", AI156="CR", AJ156="CR"), "***CLUB RECORD***", "")</f>
        <v/>
      </c>
      <c r="K156" s="7" t="str">
        <f>IF(AND(B156=60, OR(AND(E156='club records'!$B$6, F156&lt;='club records'!$C$6), AND(E156='club records'!$B$7, F156&lt;='club records'!$C$7), AND(E156='club records'!$B$8, F156&lt;='club records'!$C$8), AND(E156='club records'!$B$9, F156&lt;='club records'!$C$9), AND(E156='club records'!$B$10, F156&lt;='club records'!$C$10))), "CR", " ")</f>
        <v xml:space="preserve"> </v>
      </c>
      <c r="L156" s="7" t="str">
        <f>IF(AND(B156=200, OR(AND(E156='club records'!$B$11, F156&lt;='club records'!$C$11), AND(E156='club records'!$B$12, F156&lt;='club records'!$C$12), AND(E156='club records'!$B$13, F156&lt;='club records'!$C$13), AND(E156='club records'!$B$14, F156&lt;='club records'!$C$14), AND(E156='club records'!$B$15, F156&lt;='club records'!$C$15))), "CR", " ")</f>
        <v xml:space="preserve"> </v>
      </c>
      <c r="M156" s="7" t="str">
        <f>IF(AND(B156=300, OR(AND(E156='club records'!$B$5, F156&lt;='club records'!$C$5), AND(E156='club records'!$B$16, F156&lt;='club records'!$C$16), AND(E156='club records'!$B$17, F156&lt;='club records'!$C$17))), "CR", " ")</f>
        <v xml:space="preserve"> </v>
      </c>
      <c r="N156" s="7" t="str">
        <f>IF(AND(B156=400, OR(AND(E156='club records'!$B$18, F156&lt;='club records'!$C$18), AND(E156='club records'!$B$19, F156&lt;='club records'!$C$19), AND(E156='club records'!$B$20, F156&lt;='club records'!$C$20), AND(E156='club records'!$B$21, F156&lt;='club records'!$C$21))), "CR", " ")</f>
        <v xml:space="preserve"> </v>
      </c>
      <c r="O156" s="7" t="str">
        <f>IF(AND(B156=800, OR(AND(E156='club records'!$B$22, F156&lt;='club records'!$C$22), AND(E156='club records'!$B$23, F156&lt;='club records'!$C$23), AND(E156='club records'!$B$24, F156&lt;='club records'!$C$24), AND(E156='club records'!$B$25, F156&lt;='club records'!$C$25), AND(E156='club records'!$B$26, F156&lt;='club records'!$C$26))), "CR", " ")</f>
        <v xml:space="preserve"> </v>
      </c>
      <c r="P156" s="7" t="str">
        <f>IF(AND(B156=1000, OR(AND(E156='club records'!$B$27, F156&lt;='club records'!$C$27), AND(E156='club records'!$B$28, F156&lt;='club records'!$C$28))), "CR", " ")</f>
        <v xml:space="preserve"> </v>
      </c>
      <c r="Q156" s="7" t="str">
        <f>IF(AND(B156=1500, OR(AND(E156='club records'!$B$29, F156&lt;='club records'!$C$29), AND(E156='club records'!$B$30, F156&lt;='club records'!$C$30), AND(E156='club records'!$B$31, F156&lt;='club records'!$C$31), AND(E156='club records'!$B$32, F156&lt;='club records'!$C$32), AND(E156='club records'!$B$33, F156&lt;='club records'!$C$33))), "CR", " ")</f>
        <v xml:space="preserve"> </v>
      </c>
      <c r="R156" s="7" t="str">
        <f>IF(AND(B156="1600 (Mile)",OR(AND(E156='club records'!$B$34,F156&lt;='club records'!$C$34),AND(E156='club records'!$B$35,F156&lt;='club records'!$C$35),AND(E156='club records'!$B$36,F156&lt;='club records'!$C$36),AND(E156='club records'!$B$37,F156&lt;='club records'!$C$37))),"CR"," ")</f>
        <v xml:space="preserve"> </v>
      </c>
      <c r="S156" s="7" t="str">
        <f>IF(AND(B156=3000, OR(AND(E156='club records'!$B$38, F156&lt;='club records'!$C$38), AND(E156='club records'!$B$39, F156&lt;='club records'!$C$39), AND(E156='club records'!$B$40, F156&lt;='club records'!$C$40), AND(E156='club records'!$B$41, F156&lt;='club records'!$C$41))), "CR", " ")</f>
        <v xml:space="preserve"> </v>
      </c>
      <c r="T156" s="7" t="str">
        <f>IF(AND(B156=5000, OR(AND(E156='club records'!$B$42, F156&lt;='club records'!$C$42), AND(E156='club records'!$B$43, F156&lt;='club records'!$C$43))), "CR", " ")</f>
        <v xml:space="preserve"> </v>
      </c>
      <c r="U156" s="6" t="str">
        <f>IF(AND(B156=10000, OR(AND(E156='club records'!$B$44, F156&lt;='club records'!$C$44), AND(E156='club records'!$B$45, F156&lt;='club records'!$C$45))), "CR", " ")</f>
        <v xml:space="preserve"> </v>
      </c>
      <c r="V156" s="6" t="str">
        <f>IF(AND(B156="high jump", OR(AND(E156='club records'!$F$1, F156&gt;='club records'!$G$1), AND(E156='club records'!$F$2, F156&gt;='club records'!$G$2), AND(E156='club records'!$F$3, F156&gt;='club records'!$G$3), AND(E156='club records'!$F$4, F156&gt;='club records'!$G$4), AND(E156='club records'!$F$5, F156&gt;='club records'!$G$5))), "CR", " ")</f>
        <v xml:space="preserve"> </v>
      </c>
      <c r="W156" s="6" t="str">
        <f>IF(AND(B156="long jump", OR(AND(E156='club records'!$F$6, F156&gt;='club records'!$G$6), AND(E156='club records'!$F$7, F156&gt;='club records'!$G$7), AND(E156='club records'!$F$8, F156&gt;='club records'!$G$8), AND(E156='club records'!$F$9, F156&gt;='club records'!$G$9), AND(E156='club records'!$F$10, F156&gt;='club records'!$G$10))), "CR", " ")</f>
        <v xml:space="preserve"> </v>
      </c>
      <c r="X156" s="6" t="str">
        <f>IF(AND(B156="triple jump", OR(AND(E156='club records'!$F$11, F156&gt;='club records'!$G$11), AND(E156='club records'!$F$12, F156&gt;='club records'!$G$12), AND(E156='club records'!$F$13, F156&gt;='club records'!$G$13), AND(E156='club records'!$F$14, F156&gt;='club records'!$G$14), AND(E156='club records'!$F$15, F156&gt;='club records'!$G$15))), "CR", " ")</f>
        <v xml:space="preserve"> </v>
      </c>
      <c r="Y156" s="6" t="str">
        <f>IF(AND(B156="pole vault", OR(AND(E156='club records'!$F$16, F156&gt;='club records'!$G$16), AND(E156='club records'!$F$17, F156&gt;='club records'!$G$17), AND(E156='club records'!$F$18, F156&gt;='club records'!$G$18), AND(E156='club records'!$F$19, F156&gt;='club records'!$G$19), AND(E156='club records'!$F$20, F156&gt;='club records'!$G$20))), "CR", " ")</f>
        <v xml:space="preserve"> </v>
      </c>
      <c r="Z156" s="6" t="str">
        <f>IF(AND(B156="shot 3", E156='club records'!$F$36, F156&gt;='club records'!$G$36), "CR", " ")</f>
        <v xml:space="preserve"> </v>
      </c>
      <c r="AA156" s="6" t="str">
        <f>IF(AND(B156="shot 4", E156='club records'!$F$37, F156&gt;='club records'!$G$37), "CR", " ")</f>
        <v xml:space="preserve"> </v>
      </c>
      <c r="AB156" s="6" t="str">
        <f>IF(AND(B156="shot 5", E156='club records'!$F$38, F156&gt;='club records'!$G$38), "CR", " ")</f>
        <v xml:space="preserve"> </v>
      </c>
      <c r="AC156" s="6" t="str">
        <f>IF(AND(B156="shot 6", E156='club records'!$F$39, F156&gt;='club records'!$G$39), "CR", " ")</f>
        <v xml:space="preserve"> </v>
      </c>
      <c r="AD156" s="6" t="str">
        <f>IF(AND(B156="shot 7.26", E156='club records'!$F$40, F156&gt;='club records'!$G$40), "CR", " ")</f>
        <v xml:space="preserve"> </v>
      </c>
      <c r="AE156" s="6" t="str">
        <f>IF(AND(B156="60H",OR(AND(E156='club records'!$J$1,F156&lt;='club records'!$K$1),AND(E156='club records'!$J$2,F156&lt;='club records'!$K$2),AND(E156='club records'!$J$3,F156&lt;='club records'!$K$3),AND(E156='club records'!$J$4,F156&lt;='club records'!$K$4),AND(E156='club records'!$J$5,F156&lt;='club records'!$K$5))),"CR"," ")</f>
        <v xml:space="preserve"> </v>
      </c>
      <c r="AF156" s="7" t="str">
        <f>IF(AND(B156="4x200", OR(AND(E156='club records'!$N$6, F156&lt;='club records'!$O$6), AND(E156='club records'!$N$7, F156&lt;='club records'!$O$7), AND(E156='club records'!$N$8, F156&lt;='club records'!$O$8), AND(E156='club records'!$N$9, F156&lt;='club records'!$O$9), AND(E156='club records'!$N$10, F156&lt;='club records'!$O$10))), "CR", " ")</f>
        <v xml:space="preserve"> </v>
      </c>
      <c r="AG156" s="7" t="str">
        <f>IF(AND(B156="4x300", AND(E156='club records'!$N$11, F156&lt;='club records'!$O$11)), "CR", " ")</f>
        <v xml:space="preserve"> </v>
      </c>
      <c r="AH156" s="7" t="str">
        <f>IF(AND(B156="4x400", OR(AND(E156='club records'!$N$12, F156&lt;='club records'!$O$12), AND(E156='club records'!$N$13, F156&lt;='club records'!$O$13), AND(E156='club records'!$N$14, F156&lt;='club records'!$O$14), AND(E156='club records'!$N$15, F156&lt;='club records'!$O$15))), "CR", " ")</f>
        <v xml:space="preserve"> </v>
      </c>
      <c r="AI156" s="7" t="str">
        <f>IF(AND(B156="pentathlon", OR(AND(E156='club records'!$N$21, F156&gt;='club records'!$O$21), AND(E156='club records'!$N$22, F156&gt;='club records'!$O$22),AND(E156='club records'!$N$23, F156&gt;='club records'!$O$23),AND(E156='club records'!$N$24, F156&gt;='club records'!$O$24))), "CR", " ")</f>
        <v xml:space="preserve"> </v>
      </c>
      <c r="AJ156" s="7" t="str">
        <f>IF(AND(B156="heptathlon", OR(AND(E156='club records'!$N$26, F156&gt;='club records'!$O$26), AND(E156='club records'!$N$27, F156&gt;='club records'!$O$27))), "CR", " ")</f>
        <v xml:space="preserve"> </v>
      </c>
    </row>
    <row r="157" spans="1:37" ht="14.5" x14ac:dyDescent="0.35">
      <c r="A157" s="1" t="s">
        <v>296</v>
      </c>
      <c r="C157" s="1" t="s">
        <v>137</v>
      </c>
      <c r="D157" s="1" t="s">
        <v>138</v>
      </c>
      <c r="E157" s="11" t="s">
        <v>10</v>
      </c>
      <c r="F157" s="12"/>
      <c r="J157" s="7" t="str">
        <f>IF(OR(K157="CR", L157="CR", M157="CR", N157="CR", O157="CR", P157="CR", Q157="CR", R157="CR", S157="CR", T157="CR",U157="CR", V157="CR", W157="CR", X157="CR", Y157="CR", Z157="CR", AA157="CR", AB157="CR", AC157="CR", AD157="CR", AE157="CR", AF157="CR", AG157="CR", AH157="CR", AI157="CR", AJ157="CR"), "***CLUB RECORD***", "")</f>
        <v/>
      </c>
      <c r="K157" s="7" t="str">
        <f>IF(AND(B157=60, OR(AND(E157='club records'!$B$6, F157&lt;='club records'!$C$6), AND(E157='club records'!$B$7, F157&lt;='club records'!$C$7), AND(E157='club records'!$B$8, F157&lt;='club records'!$C$8), AND(E157='club records'!$B$9, F157&lt;='club records'!$C$9), AND(E157='club records'!$B$10, F157&lt;='club records'!$C$10))), "CR", " ")</f>
        <v xml:space="preserve"> </v>
      </c>
      <c r="L157" s="7" t="str">
        <f>IF(AND(B157=200, OR(AND(E157='club records'!$B$11, F157&lt;='club records'!$C$11), AND(E157='club records'!$B$12, F157&lt;='club records'!$C$12), AND(E157='club records'!$B$13, F157&lt;='club records'!$C$13), AND(E157='club records'!$B$14, F157&lt;='club records'!$C$14), AND(E157='club records'!$B$15, F157&lt;='club records'!$C$15))), "CR", " ")</f>
        <v xml:space="preserve"> </v>
      </c>
      <c r="M157" s="7" t="str">
        <f>IF(AND(B157=300, OR(AND(E157='club records'!$B$5, F157&lt;='club records'!$C$5), AND(E157='club records'!$B$16, F157&lt;='club records'!$C$16), AND(E157='club records'!$B$17, F157&lt;='club records'!$C$17))), "CR", " ")</f>
        <v xml:space="preserve"> </v>
      </c>
      <c r="N157" s="7" t="str">
        <f>IF(AND(B157=400, OR(AND(E157='club records'!$B$18, F157&lt;='club records'!$C$18), AND(E157='club records'!$B$19, F157&lt;='club records'!$C$19), AND(E157='club records'!$B$20, F157&lt;='club records'!$C$20), AND(E157='club records'!$B$21, F157&lt;='club records'!$C$21))), "CR", " ")</f>
        <v xml:space="preserve"> </v>
      </c>
      <c r="O157" s="7" t="str">
        <f>IF(AND(B157=800, OR(AND(E157='club records'!$B$22, F157&lt;='club records'!$C$22), AND(E157='club records'!$B$23, F157&lt;='club records'!$C$23), AND(E157='club records'!$B$24, F157&lt;='club records'!$C$24), AND(E157='club records'!$B$25, F157&lt;='club records'!$C$25), AND(E157='club records'!$B$26, F157&lt;='club records'!$C$26))), "CR", " ")</f>
        <v xml:space="preserve"> </v>
      </c>
      <c r="P157" s="7" t="str">
        <f>IF(AND(B157=1000, OR(AND(E157='club records'!$B$27, F157&lt;='club records'!$C$27), AND(E157='club records'!$B$28, F157&lt;='club records'!$C$28))), "CR", " ")</f>
        <v xml:space="preserve"> </v>
      </c>
      <c r="Q157" s="7" t="str">
        <f>IF(AND(B157=1500, OR(AND(E157='club records'!$B$29, F157&lt;='club records'!$C$29), AND(E157='club records'!$B$30, F157&lt;='club records'!$C$30), AND(E157='club records'!$B$31, F157&lt;='club records'!$C$31), AND(E157='club records'!$B$32, F157&lt;='club records'!$C$32), AND(E157='club records'!$B$33, F157&lt;='club records'!$C$33))), "CR", " ")</f>
        <v xml:space="preserve"> </v>
      </c>
      <c r="R157" s="7" t="str">
        <f>IF(AND(B157="1600 (Mile)",OR(AND(E157='club records'!$B$34,F157&lt;='club records'!$C$34),AND(E157='club records'!$B$35,F157&lt;='club records'!$C$35),AND(E157='club records'!$B$36,F157&lt;='club records'!$C$36),AND(E157='club records'!$B$37,F157&lt;='club records'!$C$37))),"CR"," ")</f>
        <v xml:space="preserve"> </v>
      </c>
      <c r="S157" s="7" t="str">
        <f>IF(AND(B157=3000, OR(AND(E157='club records'!$B$38, F157&lt;='club records'!$C$38), AND(E157='club records'!$B$39, F157&lt;='club records'!$C$39), AND(E157='club records'!$B$40, F157&lt;='club records'!$C$40), AND(E157='club records'!$B$41, F157&lt;='club records'!$C$41))), "CR", " ")</f>
        <v xml:space="preserve"> </v>
      </c>
      <c r="T157" s="7" t="str">
        <f>IF(AND(B157=5000, OR(AND(E157='club records'!$B$42, F157&lt;='club records'!$C$42), AND(E157='club records'!$B$43, F157&lt;='club records'!$C$43))), "CR", " ")</f>
        <v xml:space="preserve"> </v>
      </c>
      <c r="U157" s="6" t="str">
        <f>IF(AND(B157=10000, OR(AND(E157='club records'!$B$44, F157&lt;='club records'!$C$44), AND(E157='club records'!$B$45, F157&lt;='club records'!$C$45))), "CR", " ")</f>
        <v xml:space="preserve"> </v>
      </c>
      <c r="V157" s="6" t="str">
        <f>IF(AND(B157="high jump", OR(AND(E157='club records'!$F$1, F157&gt;='club records'!$G$1), AND(E157='club records'!$F$2, F157&gt;='club records'!$G$2), AND(E157='club records'!$F$3, F157&gt;='club records'!$G$3), AND(E157='club records'!$F$4, F157&gt;='club records'!$G$4), AND(E157='club records'!$F$5, F157&gt;='club records'!$G$5))), "CR", " ")</f>
        <v xml:space="preserve"> </v>
      </c>
      <c r="W157" s="6" t="str">
        <f>IF(AND(B157="long jump", OR(AND(E157='club records'!$F$6, F157&gt;='club records'!$G$6), AND(E157='club records'!$F$7, F157&gt;='club records'!$G$7), AND(E157='club records'!$F$8, F157&gt;='club records'!$G$8), AND(E157='club records'!$F$9, F157&gt;='club records'!$G$9), AND(E157='club records'!$F$10, F157&gt;='club records'!$G$10))), "CR", " ")</f>
        <v xml:space="preserve"> </v>
      </c>
      <c r="X157" s="6" t="str">
        <f>IF(AND(B157="triple jump", OR(AND(E157='club records'!$F$11, F157&gt;='club records'!$G$11), AND(E157='club records'!$F$12, F157&gt;='club records'!$G$12), AND(E157='club records'!$F$13, F157&gt;='club records'!$G$13), AND(E157='club records'!$F$14, F157&gt;='club records'!$G$14), AND(E157='club records'!$F$15, F157&gt;='club records'!$G$15))), "CR", " ")</f>
        <v xml:space="preserve"> </v>
      </c>
      <c r="Y157" s="6" t="str">
        <f>IF(AND(B157="pole vault", OR(AND(E157='club records'!$F$16, F157&gt;='club records'!$G$16), AND(E157='club records'!$F$17, F157&gt;='club records'!$G$17), AND(E157='club records'!$F$18, F157&gt;='club records'!$G$18), AND(E157='club records'!$F$19, F157&gt;='club records'!$G$19), AND(E157='club records'!$F$20, F157&gt;='club records'!$G$20))), "CR", " ")</f>
        <v xml:space="preserve"> </v>
      </c>
      <c r="Z157" s="6" t="str">
        <f>IF(AND(B157="shot 3", E157='club records'!$F$36, F157&gt;='club records'!$G$36), "CR", " ")</f>
        <v xml:space="preserve"> </v>
      </c>
      <c r="AA157" s="6" t="str">
        <f>IF(AND(B157="shot 4", E157='club records'!$F$37, F157&gt;='club records'!$G$37), "CR", " ")</f>
        <v xml:space="preserve"> </v>
      </c>
      <c r="AB157" s="6" t="str">
        <f>IF(AND(B157="shot 5", E157='club records'!$F$38, F157&gt;='club records'!$G$38), "CR", " ")</f>
        <v xml:space="preserve"> </v>
      </c>
      <c r="AC157" s="6" t="str">
        <f>IF(AND(B157="shot 6", E157='club records'!$F$39, F157&gt;='club records'!$G$39), "CR", " ")</f>
        <v xml:space="preserve"> </v>
      </c>
      <c r="AD157" s="6" t="str">
        <f>IF(AND(B157="shot 7.26", E157='club records'!$F$40, F157&gt;='club records'!$G$40), "CR", " ")</f>
        <v xml:space="preserve"> </v>
      </c>
      <c r="AE157" s="6" t="str">
        <f>IF(AND(B157="60H",OR(AND(E157='club records'!$J$1,F157&lt;='club records'!$K$1),AND(E157='club records'!$J$2,F157&lt;='club records'!$K$2),AND(E157='club records'!$J$3,F157&lt;='club records'!$K$3),AND(E157='club records'!$J$4,F157&lt;='club records'!$K$4),AND(E157='club records'!$J$5,F157&lt;='club records'!$K$5))),"CR"," ")</f>
        <v xml:space="preserve"> </v>
      </c>
      <c r="AF157" s="7" t="str">
        <f>IF(AND(B157="4x200", OR(AND(E157='club records'!$N$6, F157&lt;='club records'!$O$6), AND(E157='club records'!$N$7, F157&lt;='club records'!$O$7), AND(E157='club records'!$N$8, F157&lt;='club records'!$O$8), AND(E157='club records'!$N$9, F157&lt;='club records'!$O$9), AND(E157='club records'!$N$10, F157&lt;='club records'!$O$10))), "CR", " ")</f>
        <v xml:space="preserve"> </v>
      </c>
      <c r="AG157" s="7" t="str">
        <f>IF(AND(B157="4x300", AND(E157='club records'!$N$11, F157&lt;='club records'!$O$11)), "CR", " ")</f>
        <v xml:space="preserve"> </v>
      </c>
      <c r="AH157" s="7" t="str">
        <f>IF(AND(B157="4x400", OR(AND(E157='club records'!$N$12, F157&lt;='club records'!$O$12), AND(E157='club records'!$N$13, F157&lt;='club records'!$O$13), AND(E157='club records'!$N$14, F157&lt;='club records'!$O$14), AND(E157='club records'!$N$15, F157&lt;='club records'!$O$15))), "CR", " ")</f>
        <v xml:space="preserve"> </v>
      </c>
      <c r="AI157" s="7" t="str">
        <f>IF(AND(B157="pentathlon", OR(AND(E157='club records'!$N$21, F157&gt;='club records'!$O$21), AND(E157='club records'!$N$22, F157&gt;='club records'!$O$22),AND(E157='club records'!$N$23, F157&gt;='club records'!$O$23),AND(E157='club records'!$N$24, F157&gt;='club records'!$O$24))), "CR", " ")</f>
        <v xml:space="preserve"> </v>
      </c>
      <c r="AJ157" s="7" t="str">
        <f>IF(AND(B157="heptathlon", OR(AND(E157='club records'!$N$26, F157&gt;='club records'!$O$26), AND(E157='club records'!$N$27, F157&gt;='club records'!$O$27))), "CR", " ")</f>
        <v xml:space="preserve"> </v>
      </c>
    </row>
    <row r="158" spans="1:37" ht="14.5" x14ac:dyDescent="0.35">
      <c r="A158" s="1" t="s">
        <v>296</v>
      </c>
      <c r="C158" s="1" t="s">
        <v>58</v>
      </c>
      <c r="D158" s="1" t="s">
        <v>116</v>
      </c>
      <c r="E158" s="11" t="s">
        <v>10</v>
      </c>
      <c r="F158" s="12"/>
      <c r="G158" s="16"/>
      <c r="J158" s="7" t="str">
        <f>IF(OR(K158="CR", L158="CR", M158="CR", N158="CR", O158="CR", P158="CR", Q158="CR", R158="CR", S158="CR", T158="CR",U158="CR", V158="CR", W158="CR", X158="CR", Y158="CR", Z158="CR", AA158="CR", AB158="CR", AC158="CR", AD158="CR", AE158="CR", AF158="CR", AG158="CR", AH158="CR", AI158="CR", AJ158="CR"), "***CLUB RECORD***", "")</f>
        <v/>
      </c>
      <c r="K158" s="7" t="str">
        <f>IF(AND(B158=60, OR(AND(E158='club records'!$B$6, F158&lt;='club records'!$C$6), AND(E158='club records'!$B$7, F158&lt;='club records'!$C$7), AND(E158='club records'!$B$8, F158&lt;='club records'!$C$8), AND(E158='club records'!$B$9, F158&lt;='club records'!$C$9), AND(E158='club records'!$B$10, F158&lt;='club records'!$C$10))), "CR", " ")</f>
        <v xml:space="preserve"> </v>
      </c>
      <c r="L158" s="7" t="str">
        <f>IF(AND(B158=200, OR(AND(E158='club records'!$B$11, F158&lt;='club records'!$C$11), AND(E158='club records'!$B$12, F158&lt;='club records'!$C$12), AND(E158='club records'!$B$13, F158&lt;='club records'!$C$13), AND(E158='club records'!$B$14, F158&lt;='club records'!$C$14), AND(E158='club records'!$B$15, F158&lt;='club records'!$C$15))), "CR", " ")</f>
        <v xml:space="preserve"> </v>
      </c>
      <c r="M158" s="7" t="str">
        <f>IF(AND(B158=300, OR(AND(E158='club records'!$B$5, F158&lt;='club records'!$C$5), AND(E158='club records'!$B$16, F158&lt;='club records'!$C$16), AND(E158='club records'!$B$17, F158&lt;='club records'!$C$17))), "CR", " ")</f>
        <v xml:space="preserve"> </v>
      </c>
      <c r="N158" s="7" t="str">
        <f>IF(AND(B158=400, OR(AND(E158='club records'!$B$18, F158&lt;='club records'!$C$18), AND(E158='club records'!$B$19, F158&lt;='club records'!$C$19), AND(E158='club records'!$B$20, F158&lt;='club records'!$C$20), AND(E158='club records'!$B$21, F158&lt;='club records'!$C$21))), "CR", " ")</f>
        <v xml:space="preserve"> </v>
      </c>
      <c r="O158" s="7" t="str">
        <f>IF(AND(B158=800, OR(AND(E158='club records'!$B$22, F158&lt;='club records'!$C$22), AND(E158='club records'!$B$23, F158&lt;='club records'!$C$23), AND(E158='club records'!$B$24, F158&lt;='club records'!$C$24), AND(E158='club records'!$B$25, F158&lt;='club records'!$C$25), AND(E158='club records'!$B$26, F158&lt;='club records'!$C$26))), "CR", " ")</f>
        <v xml:space="preserve"> </v>
      </c>
      <c r="P158" s="7" t="str">
        <f>IF(AND(B158=1000, OR(AND(E158='club records'!$B$27, F158&lt;='club records'!$C$27), AND(E158='club records'!$B$28, F158&lt;='club records'!$C$28))), "CR", " ")</f>
        <v xml:space="preserve"> </v>
      </c>
      <c r="Q158" s="7" t="str">
        <f>IF(AND(B158=1500, OR(AND(E158='club records'!$B$29, F158&lt;='club records'!$C$29), AND(E158='club records'!$B$30, F158&lt;='club records'!$C$30), AND(E158='club records'!$B$31, F158&lt;='club records'!$C$31), AND(E158='club records'!$B$32, F158&lt;='club records'!$C$32), AND(E158='club records'!$B$33, F158&lt;='club records'!$C$33))), "CR", " ")</f>
        <v xml:space="preserve"> </v>
      </c>
      <c r="R158" s="7" t="str">
        <f>IF(AND(B158="1600 (Mile)",OR(AND(E158='club records'!$B$34,F158&lt;='club records'!$C$34),AND(E158='club records'!$B$35,F158&lt;='club records'!$C$35),AND(E158='club records'!$B$36,F158&lt;='club records'!$C$36),AND(E158='club records'!$B$37,F158&lt;='club records'!$C$37))),"CR"," ")</f>
        <v xml:space="preserve"> </v>
      </c>
      <c r="S158" s="7" t="str">
        <f>IF(AND(B158=3000, OR(AND(E158='club records'!$B$38, F158&lt;='club records'!$C$38), AND(E158='club records'!$B$39, F158&lt;='club records'!$C$39), AND(E158='club records'!$B$40, F158&lt;='club records'!$C$40), AND(E158='club records'!$B$41, F158&lt;='club records'!$C$41))), "CR", " ")</f>
        <v xml:space="preserve"> </v>
      </c>
      <c r="T158" s="7" t="str">
        <f>IF(AND(B158=5000, OR(AND(E158='club records'!$B$42, F158&lt;='club records'!$C$42), AND(E158='club records'!$B$43, F158&lt;='club records'!$C$43))), "CR", " ")</f>
        <v xml:space="preserve"> </v>
      </c>
      <c r="U158" s="6" t="str">
        <f>IF(AND(B158=10000, OR(AND(E158='club records'!$B$44, F158&lt;='club records'!$C$44), AND(E158='club records'!$B$45, F158&lt;='club records'!$C$45))), "CR", " ")</f>
        <v xml:space="preserve"> </v>
      </c>
      <c r="V158" s="6" t="str">
        <f>IF(AND(B158="high jump", OR(AND(E158='club records'!$F$1, F158&gt;='club records'!$G$1), AND(E158='club records'!$F$2, F158&gt;='club records'!$G$2), AND(E158='club records'!$F$3, F158&gt;='club records'!$G$3), AND(E158='club records'!$F$4, F158&gt;='club records'!$G$4), AND(E158='club records'!$F$5, F158&gt;='club records'!$G$5))), "CR", " ")</f>
        <v xml:space="preserve"> </v>
      </c>
      <c r="W158" s="6" t="str">
        <f>IF(AND(B158="long jump", OR(AND(E158='club records'!$F$6, F158&gt;='club records'!$G$6), AND(E158='club records'!$F$7, F158&gt;='club records'!$G$7), AND(E158='club records'!$F$8, F158&gt;='club records'!$G$8), AND(E158='club records'!$F$9, F158&gt;='club records'!$G$9), AND(E158='club records'!$F$10, F158&gt;='club records'!$G$10))), "CR", " ")</f>
        <v xml:space="preserve"> </v>
      </c>
      <c r="X158" s="6" t="str">
        <f>IF(AND(B158="triple jump", OR(AND(E158='club records'!$F$11, F158&gt;='club records'!$G$11), AND(E158='club records'!$F$12, F158&gt;='club records'!$G$12), AND(E158='club records'!$F$13, F158&gt;='club records'!$G$13), AND(E158='club records'!$F$14, F158&gt;='club records'!$G$14), AND(E158='club records'!$F$15, F158&gt;='club records'!$G$15))), "CR", " ")</f>
        <v xml:space="preserve"> </v>
      </c>
      <c r="Y158" s="6" t="str">
        <f>IF(AND(B158="pole vault", OR(AND(E158='club records'!$F$16, F158&gt;='club records'!$G$16), AND(E158='club records'!$F$17, F158&gt;='club records'!$G$17), AND(E158='club records'!$F$18, F158&gt;='club records'!$G$18), AND(E158='club records'!$F$19, F158&gt;='club records'!$G$19), AND(E158='club records'!$F$20, F158&gt;='club records'!$G$20))), "CR", " ")</f>
        <v xml:space="preserve"> </v>
      </c>
      <c r="Z158" s="6" t="str">
        <f>IF(AND(B158="shot 3", E158='club records'!$F$36, F158&gt;='club records'!$G$36), "CR", " ")</f>
        <v xml:space="preserve"> </v>
      </c>
      <c r="AA158" s="6" t="str">
        <f>IF(AND(B158="shot 4", E158='club records'!$F$37, F158&gt;='club records'!$G$37), "CR", " ")</f>
        <v xml:space="preserve"> </v>
      </c>
      <c r="AB158" s="6" t="str">
        <f>IF(AND(B158="shot 5", E158='club records'!$F$38, F158&gt;='club records'!$G$38), "CR", " ")</f>
        <v xml:space="preserve"> </v>
      </c>
      <c r="AC158" s="6" t="str">
        <f>IF(AND(B158="shot 6", E158='club records'!$F$39, F158&gt;='club records'!$G$39), "CR", " ")</f>
        <v xml:space="preserve"> </v>
      </c>
      <c r="AD158" s="6" t="str">
        <f>IF(AND(B158="shot 7.26", E158='club records'!$F$40, F158&gt;='club records'!$G$40), "CR", " ")</f>
        <v xml:space="preserve"> </v>
      </c>
      <c r="AE158" s="6" t="str">
        <f>IF(AND(B158="60H",OR(AND(E158='club records'!$J$1,F158&lt;='club records'!$K$1),AND(E158='club records'!$J$2,F158&lt;='club records'!$K$2),AND(E158='club records'!$J$3,F158&lt;='club records'!$K$3),AND(E158='club records'!$J$4,F158&lt;='club records'!$K$4),AND(E158='club records'!$J$5,F158&lt;='club records'!$K$5))),"CR"," ")</f>
        <v xml:space="preserve"> </v>
      </c>
      <c r="AF158" s="7" t="str">
        <f>IF(AND(B158="4x200", OR(AND(E158='club records'!$N$6, F158&lt;='club records'!$O$6), AND(E158='club records'!$N$7, F158&lt;='club records'!$O$7), AND(E158='club records'!$N$8, F158&lt;='club records'!$O$8), AND(E158='club records'!$N$9, F158&lt;='club records'!$O$9), AND(E158='club records'!$N$10, F158&lt;='club records'!$O$10))), "CR", " ")</f>
        <v xml:space="preserve"> </v>
      </c>
      <c r="AG158" s="7" t="str">
        <f>IF(AND(B158="4x300", AND(E158='club records'!$N$11, F158&lt;='club records'!$O$11)), "CR", " ")</f>
        <v xml:space="preserve"> </v>
      </c>
      <c r="AH158" s="7" t="str">
        <f>IF(AND(B158="4x400", OR(AND(E158='club records'!$N$12, F158&lt;='club records'!$O$12), AND(E158='club records'!$N$13, F158&lt;='club records'!$O$13), AND(E158='club records'!$N$14, F158&lt;='club records'!$O$14), AND(E158='club records'!$N$15, F158&lt;='club records'!$O$15))), "CR", " ")</f>
        <v xml:space="preserve"> </v>
      </c>
      <c r="AI158" s="7" t="str">
        <f>IF(AND(B158="pentathlon", OR(AND(E158='club records'!$N$21, F158&gt;='club records'!$O$21), AND(E158='club records'!$N$22, F158&gt;='club records'!$O$22),AND(E158='club records'!$N$23, F158&gt;='club records'!$O$23),AND(E158='club records'!$N$24, F158&gt;='club records'!$O$24))), "CR", " ")</f>
        <v xml:space="preserve"> </v>
      </c>
      <c r="AJ158" s="7" t="str">
        <f>IF(AND(B158="heptathlon", OR(AND(E158='club records'!$N$26, F158&gt;='club records'!$O$26), AND(E158='club records'!$N$27, F158&gt;='club records'!$O$27))), "CR", " ")</f>
        <v xml:space="preserve"> </v>
      </c>
    </row>
    <row r="159" spans="1:37" ht="14.5" x14ac:dyDescent="0.35">
      <c r="A159" s="1" t="str">
        <f>E159</f>
        <v>U17</v>
      </c>
      <c r="C159" s="1" t="s">
        <v>115</v>
      </c>
      <c r="D159" s="1" t="s">
        <v>116</v>
      </c>
      <c r="E159" s="11" t="s">
        <v>14</v>
      </c>
      <c r="J159" s="7" t="str">
        <f>IF(OR(K159="CR", L159="CR", M159="CR", N159="CR", O159="CR", P159="CR", Q159="CR", R159="CR", S159="CR", T159="CR",U159="CR", V159="CR", W159="CR", X159="CR", Y159="CR", Z159="CR", AA159="CR", AB159="CR", AC159="CR", AD159="CR", AE159="CR", AF159="CR", AG159="CR", AH159="CR", AI159="CR", AJ159="CR"), "***CLUB RECORD***", "")</f>
        <v/>
      </c>
      <c r="K159" s="7" t="str">
        <f>IF(AND(B159=60, OR(AND(E159='club records'!$B$6, F159&lt;='club records'!$C$6), AND(E159='club records'!$B$7, F159&lt;='club records'!$C$7), AND(E159='club records'!$B$8, F159&lt;='club records'!$C$8), AND(E159='club records'!$B$9, F159&lt;='club records'!$C$9), AND(E159='club records'!$B$10, F159&lt;='club records'!$C$10))), "CR", " ")</f>
        <v xml:space="preserve"> </v>
      </c>
      <c r="L159" s="7" t="str">
        <f>IF(AND(B159=200, OR(AND(E159='club records'!$B$11, F159&lt;='club records'!$C$11), AND(E159='club records'!$B$12, F159&lt;='club records'!$C$12), AND(E159='club records'!$B$13, F159&lt;='club records'!$C$13), AND(E159='club records'!$B$14, F159&lt;='club records'!$C$14), AND(E159='club records'!$B$15, F159&lt;='club records'!$C$15))), "CR", " ")</f>
        <v xml:space="preserve"> </v>
      </c>
      <c r="M159" s="7" t="str">
        <f>IF(AND(B159=300, OR(AND(E159='club records'!$B$5, F159&lt;='club records'!$C$5), AND(E159='club records'!$B$16, F159&lt;='club records'!$C$16), AND(E159='club records'!$B$17, F159&lt;='club records'!$C$17))), "CR", " ")</f>
        <v xml:space="preserve"> </v>
      </c>
      <c r="N159" s="7" t="str">
        <f>IF(AND(B159=400, OR(AND(E159='club records'!$B$18, F159&lt;='club records'!$C$18), AND(E159='club records'!$B$19, F159&lt;='club records'!$C$19), AND(E159='club records'!$B$20, F159&lt;='club records'!$C$20), AND(E159='club records'!$B$21, F159&lt;='club records'!$C$21))), "CR", " ")</f>
        <v xml:space="preserve"> </v>
      </c>
      <c r="O159" s="7" t="str">
        <f>IF(AND(B159=800, OR(AND(E159='club records'!$B$22, F159&lt;='club records'!$C$22), AND(E159='club records'!$B$23, F159&lt;='club records'!$C$23), AND(E159='club records'!$B$24, F159&lt;='club records'!$C$24), AND(E159='club records'!$B$25, F159&lt;='club records'!$C$25), AND(E159='club records'!$B$26, F159&lt;='club records'!$C$26))), "CR", " ")</f>
        <v xml:space="preserve"> </v>
      </c>
      <c r="P159" s="7" t="str">
        <f>IF(AND(B159=1000, OR(AND(E159='club records'!$B$27, F159&lt;='club records'!$C$27), AND(E159='club records'!$B$28, F159&lt;='club records'!$C$28))), "CR", " ")</f>
        <v xml:space="preserve"> </v>
      </c>
      <c r="Q159" s="7" t="str">
        <f>IF(AND(B159=1500, OR(AND(E159='club records'!$B$29, F159&lt;='club records'!$C$29), AND(E159='club records'!$B$30, F159&lt;='club records'!$C$30), AND(E159='club records'!$B$31, F159&lt;='club records'!$C$31), AND(E159='club records'!$B$32, F159&lt;='club records'!$C$32), AND(E159='club records'!$B$33, F159&lt;='club records'!$C$33))), "CR", " ")</f>
        <v xml:space="preserve"> </v>
      </c>
      <c r="R159" s="7" t="str">
        <f>IF(AND(B159="1600 (Mile)",OR(AND(E159='club records'!$B$34,F159&lt;='club records'!$C$34),AND(E159='club records'!$B$35,F159&lt;='club records'!$C$35),AND(E159='club records'!$B$36,F159&lt;='club records'!$C$36),AND(E159='club records'!$B$37,F159&lt;='club records'!$C$37))),"CR"," ")</f>
        <v xml:space="preserve"> </v>
      </c>
      <c r="S159" s="7" t="str">
        <f>IF(AND(B159=3000, OR(AND(E159='club records'!$B$38, F159&lt;='club records'!$C$38), AND(E159='club records'!$B$39, F159&lt;='club records'!$C$39), AND(E159='club records'!$B$40, F159&lt;='club records'!$C$40), AND(E159='club records'!$B$41, F159&lt;='club records'!$C$41))), "CR", " ")</f>
        <v xml:space="preserve"> </v>
      </c>
      <c r="T159" s="7" t="str">
        <f>IF(AND(B159=5000, OR(AND(E159='club records'!$B$42, F159&lt;='club records'!$C$42), AND(E159='club records'!$B$43, F159&lt;='club records'!$C$43))), "CR", " ")</f>
        <v xml:space="preserve"> </v>
      </c>
      <c r="U159" s="6" t="str">
        <f>IF(AND(B159=10000, OR(AND(E159='club records'!$B$44, F159&lt;='club records'!$C$44), AND(E159='club records'!$B$45, F159&lt;='club records'!$C$45))), "CR", " ")</f>
        <v xml:space="preserve"> </v>
      </c>
      <c r="V159" s="6" t="str">
        <f>IF(AND(B159="high jump", OR(AND(E159='club records'!$F$1, F159&gt;='club records'!$G$1), AND(E159='club records'!$F$2, F159&gt;='club records'!$G$2), AND(E159='club records'!$F$3, F159&gt;='club records'!$G$3), AND(E159='club records'!$F$4, F159&gt;='club records'!$G$4), AND(E159='club records'!$F$5, F159&gt;='club records'!$G$5))), "CR", " ")</f>
        <v xml:space="preserve"> </v>
      </c>
      <c r="W159" s="6" t="str">
        <f>IF(AND(B159="long jump", OR(AND(E159='club records'!$F$6, F159&gt;='club records'!$G$6), AND(E159='club records'!$F$7, F159&gt;='club records'!$G$7), AND(E159='club records'!$F$8, F159&gt;='club records'!$G$8), AND(E159='club records'!$F$9, F159&gt;='club records'!$G$9), AND(E159='club records'!$F$10, F159&gt;='club records'!$G$10))), "CR", " ")</f>
        <v xml:space="preserve"> </v>
      </c>
      <c r="X159" s="6" t="str">
        <f>IF(AND(B159="triple jump", OR(AND(E159='club records'!$F$11, F159&gt;='club records'!$G$11), AND(E159='club records'!$F$12, F159&gt;='club records'!$G$12), AND(E159='club records'!$F$13, F159&gt;='club records'!$G$13), AND(E159='club records'!$F$14, F159&gt;='club records'!$G$14), AND(E159='club records'!$F$15, F159&gt;='club records'!$G$15))), "CR", " ")</f>
        <v xml:space="preserve"> </v>
      </c>
      <c r="Y159" s="6" t="str">
        <f>IF(AND(B159="pole vault", OR(AND(E159='club records'!$F$16, F159&gt;='club records'!$G$16), AND(E159='club records'!$F$17, F159&gt;='club records'!$G$17), AND(E159='club records'!$F$18, F159&gt;='club records'!$G$18), AND(E159='club records'!$F$19, F159&gt;='club records'!$G$19), AND(E159='club records'!$F$20, F159&gt;='club records'!$G$20))), "CR", " ")</f>
        <v xml:space="preserve"> </v>
      </c>
      <c r="Z159" s="6" t="str">
        <f>IF(AND(B159="shot 3", E159='club records'!$F$36, F159&gt;='club records'!$G$36), "CR", " ")</f>
        <v xml:space="preserve"> </v>
      </c>
      <c r="AA159" s="6" t="str">
        <f>IF(AND(B159="shot 4", E159='club records'!$F$37, F159&gt;='club records'!$G$37), "CR", " ")</f>
        <v xml:space="preserve"> </v>
      </c>
      <c r="AB159" s="6" t="str">
        <f>IF(AND(B159="shot 5", E159='club records'!$F$38, F159&gt;='club records'!$G$38), "CR", " ")</f>
        <v xml:space="preserve"> </v>
      </c>
      <c r="AC159" s="6" t="str">
        <f>IF(AND(B159="shot 6", E159='club records'!$F$39, F159&gt;='club records'!$G$39), "CR", " ")</f>
        <v xml:space="preserve"> </v>
      </c>
      <c r="AD159" s="6" t="str">
        <f>IF(AND(B159="shot 7.26", E159='club records'!$F$40, F159&gt;='club records'!$G$40), "CR", " ")</f>
        <v xml:space="preserve"> </v>
      </c>
      <c r="AE159" s="6" t="str">
        <f>IF(AND(B159="60H",OR(AND(E159='club records'!$J$1,F159&lt;='club records'!$K$1),AND(E159='club records'!$J$2,F159&lt;='club records'!$K$2),AND(E159='club records'!$J$3,F159&lt;='club records'!$K$3),AND(E159='club records'!$J$4,F159&lt;='club records'!$K$4),AND(E159='club records'!$J$5,F159&lt;='club records'!$K$5))),"CR"," ")</f>
        <v xml:space="preserve"> </v>
      </c>
      <c r="AF159" s="7" t="str">
        <f>IF(AND(B159="4x200", OR(AND(E159='club records'!$N$6, F159&lt;='club records'!$O$6), AND(E159='club records'!$N$7, F159&lt;='club records'!$O$7), AND(E159='club records'!$N$8, F159&lt;='club records'!$O$8), AND(E159='club records'!$N$9, F159&lt;='club records'!$O$9), AND(E159='club records'!$N$10, F159&lt;='club records'!$O$10))), "CR", " ")</f>
        <v xml:space="preserve"> </v>
      </c>
      <c r="AG159" s="7" t="str">
        <f>IF(AND(B159="4x300", AND(E159='club records'!$N$11, F159&lt;='club records'!$O$11)), "CR", " ")</f>
        <v xml:space="preserve"> </v>
      </c>
      <c r="AH159" s="7" t="str">
        <f>IF(AND(B159="4x400", OR(AND(E159='club records'!$N$12, F159&lt;='club records'!$O$12), AND(E159='club records'!$N$13, F159&lt;='club records'!$O$13), AND(E159='club records'!$N$14, F159&lt;='club records'!$O$14), AND(E159='club records'!$N$15, F159&lt;='club records'!$O$15))), "CR", " ")</f>
        <v xml:space="preserve"> </v>
      </c>
      <c r="AI159" s="7" t="str">
        <f>IF(AND(B159="pentathlon", OR(AND(E159='club records'!$N$21, F159&gt;='club records'!$O$21), AND(E159='club records'!$N$22, F159&gt;='club records'!$O$22),AND(E159='club records'!$N$23, F159&gt;='club records'!$O$23),AND(E159='club records'!$N$24, F159&gt;='club records'!$O$24))), "CR", " ")</f>
        <v xml:space="preserve"> </v>
      </c>
      <c r="AJ159" s="7" t="str">
        <f>IF(AND(B159="heptathlon", OR(AND(E159='club records'!$N$26, F159&gt;='club records'!$O$26), AND(E159='club records'!$N$27, F159&gt;='club records'!$O$27))), "CR", " ")</f>
        <v xml:space="preserve"> </v>
      </c>
    </row>
    <row r="160" spans="1:37" ht="16.5" customHeight="1" x14ac:dyDescent="0.35">
      <c r="A160" s="1" t="s">
        <v>296</v>
      </c>
      <c r="C160" s="1" t="s">
        <v>58</v>
      </c>
      <c r="D160" s="1" t="s">
        <v>116</v>
      </c>
      <c r="E160" s="11" t="s">
        <v>61</v>
      </c>
      <c r="F160" s="12"/>
      <c r="G160" s="16"/>
      <c r="J160" s="7" t="str">
        <f>IF(OR(K160="CR", L160="CR", M160="CR", N160="CR", O160="CR", P160="CR", Q160="CR", R160="CR", S160="CR", T160="CR",U160="CR", V160="CR", W160="CR", X160="CR", Y160="CR", Z160="CR", AA160="CR", AB160="CR", AC160="CR", AD160="CR", AE160="CR", AF160="CR", AG160="CR", AH160="CR", AI160="CR", AJ160="CR"), "***CLUB RECORD***", "")</f>
        <v/>
      </c>
      <c r="K160" s="7" t="str">
        <f>IF(AND(B160=60, OR(AND(E160='club records'!$B$6, F160&lt;='club records'!$C$6), AND(E160='club records'!$B$7, F160&lt;='club records'!$C$7), AND(E160='club records'!$B$8, F160&lt;='club records'!$C$8), AND(E160='club records'!$B$9, F160&lt;='club records'!$C$9), AND(E160='club records'!$B$10, F160&lt;='club records'!$C$10))), "CR", " ")</f>
        <v xml:space="preserve"> </v>
      </c>
      <c r="L160" s="7" t="str">
        <f>IF(AND(B160=200, OR(AND(E160='club records'!$B$11, F160&lt;='club records'!$C$11), AND(E160='club records'!$B$12, F160&lt;='club records'!$C$12), AND(E160='club records'!$B$13, F160&lt;='club records'!$C$13), AND(E160='club records'!$B$14, F160&lt;='club records'!$C$14), AND(E160='club records'!$B$15, F160&lt;='club records'!$C$15))), "CR", " ")</f>
        <v xml:space="preserve"> </v>
      </c>
      <c r="M160" s="7" t="str">
        <f>IF(AND(B160=300, OR(AND(E160='club records'!$B$5, F160&lt;='club records'!$C$5), AND(E160='club records'!$B$16, F160&lt;='club records'!$C$16), AND(E160='club records'!$B$17, F160&lt;='club records'!$C$17))), "CR", " ")</f>
        <v xml:space="preserve"> </v>
      </c>
      <c r="N160" s="7" t="str">
        <f>IF(AND(B160=400, OR(AND(E160='club records'!$B$18, F160&lt;='club records'!$C$18), AND(E160='club records'!$B$19, F160&lt;='club records'!$C$19), AND(E160='club records'!$B$20, F160&lt;='club records'!$C$20), AND(E160='club records'!$B$21, F160&lt;='club records'!$C$21))), "CR", " ")</f>
        <v xml:space="preserve"> </v>
      </c>
      <c r="O160" s="7" t="str">
        <f>IF(AND(B160=800, OR(AND(E160='club records'!$B$22, F160&lt;='club records'!$C$22), AND(E160='club records'!$B$23, F160&lt;='club records'!$C$23), AND(E160='club records'!$B$24, F160&lt;='club records'!$C$24), AND(E160='club records'!$B$25, F160&lt;='club records'!$C$25), AND(E160='club records'!$B$26, F160&lt;='club records'!$C$26))), "CR", " ")</f>
        <v xml:space="preserve"> </v>
      </c>
      <c r="P160" s="7" t="str">
        <f>IF(AND(B160=1000, OR(AND(E160='club records'!$B$27, F160&lt;='club records'!$C$27), AND(E160='club records'!$B$28, F160&lt;='club records'!$C$28))), "CR", " ")</f>
        <v xml:space="preserve"> </v>
      </c>
      <c r="Q160" s="7" t="str">
        <f>IF(AND(B160=1500, OR(AND(E160='club records'!$B$29, F160&lt;='club records'!$C$29), AND(E160='club records'!$B$30, F160&lt;='club records'!$C$30), AND(E160='club records'!$B$31, F160&lt;='club records'!$C$31), AND(E160='club records'!$B$32, F160&lt;='club records'!$C$32), AND(E160='club records'!$B$33, F160&lt;='club records'!$C$33))), "CR", " ")</f>
        <v xml:space="preserve"> </v>
      </c>
      <c r="R160" s="7" t="str">
        <f>IF(AND(B160="1600 (Mile)",OR(AND(E160='club records'!$B$34,F160&lt;='club records'!$C$34),AND(E160='club records'!$B$35,F160&lt;='club records'!$C$35),AND(E160='club records'!$B$36,F160&lt;='club records'!$C$36),AND(E160='club records'!$B$37,F160&lt;='club records'!$C$37))),"CR"," ")</f>
        <v xml:space="preserve"> </v>
      </c>
      <c r="S160" s="7" t="str">
        <f>IF(AND(B160=3000, OR(AND(E160='club records'!$B$38, F160&lt;='club records'!$C$38), AND(E160='club records'!$B$39, F160&lt;='club records'!$C$39), AND(E160='club records'!$B$40, F160&lt;='club records'!$C$40), AND(E160='club records'!$B$41, F160&lt;='club records'!$C$41))), "CR", " ")</f>
        <v xml:space="preserve"> </v>
      </c>
      <c r="T160" s="7" t="str">
        <f>IF(AND(B160=5000, OR(AND(E160='club records'!$B$42, F160&lt;='club records'!$C$42), AND(E160='club records'!$B$43, F160&lt;='club records'!$C$43))), "CR", " ")</f>
        <v xml:space="preserve"> </v>
      </c>
      <c r="U160" s="6" t="str">
        <f>IF(AND(B160=10000, OR(AND(E160='club records'!$B$44, F160&lt;='club records'!$C$44), AND(E160='club records'!$B$45, F160&lt;='club records'!$C$45))), "CR", " ")</f>
        <v xml:space="preserve"> </v>
      </c>
      <c r="V160" s="6" t="str">
        <f>IF(AND(B160="high jump", OR(AND(E160='club records'!$F$1, F160&gt;='club records'!$G$1), AND(E160='club records'!$F$2, F160&gt;='club records'!$G$2), AND(E160='club records'!$F$3, F160&gt;='club records'!$G$3), AND(E160='club records'!$F$4, F160&gt;='club records'!$G$4), AND(E160='club records'!$F$5, F160&gt;='club records'!$G$5))), "CR", " ")</f>
        <v xml:space="preserve"> </v>
      </c>
      <c r="W160" s="6" t="str">
        <f>IF(AND(B160="long jump", OR(AND(E160='club records'!$F$6, F160&gt;='club records'!$G$6), AND(E160='club records'!$F$7, F160&gt;='club records'!$G$7), AND(E160='club records'!$F$8, F160&gt;='club records'!$G$8), AND(E160='club records'!$F$9, F160&gt;='club records'!$G$9), AND(E160='club records'!$F$10, F160&gt;='club records'!$G$10))), "CR", " ")</f>
        <v xml:space="preserve"> </v>
      </c>
      <c r="X160" s="6" t="str">
        <f>IF(AND(B160="triple jump", OR(AND(E160='club records'!$F$11, F160&gt;='club records'!$G$11), AND(E160='club records'!$F$12, F160&gt;='club records'!$G$12), AND(E160='club records'!$F$13, F160&gt;='club records'!$G$13), AND(E160='club records'!$F$14, F160&gt;='club records'!$G$14), AND(E160='club records'!$F$15, F160&gt;='club records'!$G$15))), "CR", " ")</f>
        <v xml:space="preserve"> </v>
      </c>
      <c r="Y160" s="6" t="str">
        <f>IF(AND(B160="pole vault", OR(AND(E160='club records'!$F$16, F160&gt;='club records'!$G$16), AND(E160='club records'!$F$17, F160&gt;='club records'!$G$17), AND(E160='club records'!$F$18, F160&gt;='club records'!$G$18), AND(E160='club records'!$F$19, F160&gt;='club records'!$G$19), AND(E160='club records'!$F$20, F160&gt;='club records'!$G$20))), "CR", " ")</f>
        <v xml:space="preserve"> </v>
      </c>
      <c r="Z160" s="6" t="str">
        <f>IF(AND(B160="shot 3", E160='club records'!$F$36, F160&gt;='club records'!$G$36), "CR", " ")</f>
        <v xml:space="preserve"> </v>
      </c>
      <c r="AA160" s="6" t="str">
        <f>IF(AND(B160="shot 4", E160='club records'!$F$37, F160&gt;='club records'!$G$37), "CR", " ")</f>
        <v xml:space="preserve"> </v>
      </c>
      <c r="AB160" s="6" t="str">
        <f>IF(AND(B160="shot 5", E160='club records'!$F$38, F160&gt;='club records'!$G$38), "CR", " ")</f>
        <v xml:space="preserve"> </v>
      </c>
      <c r="AC160" s="6" t="str">
        <f>IF(AND(B160="shot 6", E160='club records'!$F$39, F160&gt;='club records'!$G$39), "CR", " ")</f>
        <v xml:space="preserve"> </v>
      </c>
      <c r="AD160" s="6" t="str">
        <f>IF(AND(B160="shot 7.26", E160='club records'!$F$40, F160&gt;='club records'!$G$40), "CR", " ")</f>
        <v xml:space="preserve"> </v>
      </c>
      <c r="AE160" s="6" t="str">
        <f>IF(AND(B160="60H",OR(AND(E160='club records'!$J$1,F160&lt;='club records'!$K$1),AND(E160='club records'!$J$2,F160&lt;='club records'!$K$2),AND(E160='club records'!$J$3,F160&lt;='club records'!$K$3),AND(E160='club records'!$J$4,F160&lt;='club records'!$K$4),AND(E160='club records'!$J$5,F160&lt;='club records'!$K$5))),"CR"," ")</f>
        <v xml:space="preserve"> </v>
      </c>
      <c r="AF160" s="7" t="str">
        <f>IF(AND(B160="4x200", OR(AND(E160='club records'!$N$6, F160&lt;='club records'!$O$6), AND(E160='club records'!$N$7, F160&lt;='club records'!$O$7), AND(E160='club records'!$N$8, F160&lt;='club records'!$O$8), AND(E160='club records'!$N$9, F160&lt;='club records'!$O$9), AND(E160='club records'!$N$10, F160&lt;='club records'!$O$10))), "CR", " ")</f>
        <v xml:space="preserve"> </v>
      </c>
      <c r="AG160" s="7" t="str">
        <f>IF(AND(B160="4x300", AND(E160='club records'!$N$11, F160&lt;='club records'!$O$11)), "CR", " ")</f>
        <v xml:space="preserve"> </v>
      </c>
      <c r="AH160" s="7" t="str">
        <f>IF(AND(B160="4x400", OR(AND(E160='club records'!$N$12, F160&lt;='club records'!$O$12), AND(E160='club records'!$N$13, F160&lt;='club records'!$O$13), AND(E160='club records'!$N$14, F160&lt;='club records'!$O$14), AND(E160='club records'!$N$15, F160&lt;='club records'!$O$15))), "CR", " ")</f>
        <v xml:space="preserve"> </v>
      </c>
      <c r="AI160" s="7" t="str">
        <f>IF(AND(B160="pentathlon", OR(AND(E160='club records'!$N$21, F160&gt;='club records'!$O$21), AND(E160='club records'!$N$22, F160&gt;='club records'!$O$22),AND(E160='club records'!$N$23, F160&gt;='club records'!$O$23),AND(E160='club records'!$N$24, F160&gt;='club records'!$O$24))), "CR", " ")</f>
        <v xml:space="preserve"> </v>
      </c>
      <c r="AJ160" s="7" t="str">
        <f>IF(AND(B160="heptathlon", OR(AND(E160='club records'!$N$26, F160&gt;='club records'!$O$26), AND(E160='club records'!$N$27, F160&gt;='club records'!$O$27))), "CR", " ")</f>
        <v xml:space="preserve"> </v>
      </c>
    </row>
    <row r="161" spans="1:16306" ht="14.5" x14ac:dyDescent="0.35">
      <c r="A161" s="1" t="s">
        <v>296</v>
      </c>
      <c r="C161" s="1" t="s">
        <v>42</v>
      </c>
      <c r="D161" s="1" t="s">
        <v>218</v>
      </c>
      <c r="E161" s="11" t="s">
        <v>10</v>
      </c>
      <c r="F161" s="12"/>
      <c r="J161" s="7" t="str">
        <f>IF(OR(K161="CR", L161="CR", M161="CR", N161="CR", O161="CR", P161="CR", Q161="CR", R161="CR", S161="CR", T161="CR",U161="CR", V161="CR", W161="CR", X161="CR", Y161="CR", Z161="CR", AA161="CR", AB161="CR", AC161="CR", AD161="CR", AE161="CR", AF161="CR", AG161="CR", AH161="CR", AI161="CR", AJ161="CR"), "***CLUB RECORD***", "")</f>
        <v/>
      </c>
      <c r="K161" s="7" t="str">
        <f>IF(AND(B161=60, OR(AND(E161='club records'!$B$6, F161&lt;='club records'!$C$6), AND(E161='club records'!$B$7, F161&lt;='club records'!$C$7), AND(E161='club records'!$B$8, F161&lt;='club records'!$C$8), AND(E161='club records'!$B$9, F161&lt;='club records'!$C$9), AND(E161='club records'!$B$10, F161&lt;='club records'!$C$10))), "CR", " ")</f>
        <v xml:space="preserve"> </v>
      </c>
      <c r="L161" s="7" t="str">
        <f>IF(AND(B161=200, OR(AND(E161='club records'!$B$11, F161&lt;='club records'!$C$11), AND(E161='club records'!$B$12, F161&lt;='club records'!$C$12), AND(E161='club records'!$B$13, F161&lt;='club records'!$C$13), AND(E161='club records'!$B$14, F161&lt;='club records'!$C$14), AND(E161='club records'!$B$15, F161&lt;='club records'!$C$15))), "CR", " ")</f>
        <v xml:space="preserve"> </v>
      </c>
      <c r="M161" s="7" t="str">
        <f>IF(AND(B161=300, OR(AND(E161='club records'!$B$5, F161&lt;='club records'!$C$5), AND(E161='club records'!$B$16, F161&lt;='club records'!$C$16), AND(E161='club records'!$B$17, F161&lt;='club records'!$C$17))), "CR", " ")</f>
        <v xml:space="preserve"> </v>
      </c>
      <c r="N161" s="7" t="str">
        <f>IF(AND(B161=400, OR(AND(E161='club records'!$B$18, F161&lt;='club records'!$C$18), AND(E161='club records'!$B$19, F161&lt;='club records'!$C$19), AND(E161='club records'!$B$20, F161&lt;='club records'!$C$20), AND(E161='club records'!$B$21, F161&lt;='club records'!$C$21))), "CR", " ")</f>
        <v xml:space="preserve"> </v>
      </c>
      <c r="O161" s="7" t="str">
        <f>IF(AND(B161=800, OR(AND(E161='club records'!$B$22, F161&lt;='club records'!$C$22), AND(E161='club records'!$B$23, F161&lt;='club records'!$C$23), AND(E161='club records'!$B$24, F161&lt;='club records'!$C$24), AND(E161='club records'!$B$25, F161&lt;='club records'!$C$25), AND(E161='club records'!$B$26, F161&lt;='club records'!$C$26))), "CR", " ")</f>
        <v xml:space="preserve"> </v>
      </c>
      <c r="P161" s="7" t="str">
        <f>IF(AND(B161=1000, OR(AND(E161='club records'!$B$27, F161&lt;='club records'!$C$27), AND(E161='club records'!$B$28, F161&lt;='club records'!$C$28))), "CR", " ")</f>
        <v xml:space="preserve"> </v>
      </c>
      <c r="Q161" s="7" t="str">
        <f>IF(AND(B161=1500, OR(AND(E161='club records'!$B$29, F161&lt;='club records'!$C$29), AND(E161='club records'!$B$30, F161&lt;='club records'!$C$30), AND(E161='club records'!$B$31, F161&lt;='club records'!$C$31), AND(E161='club records'!$B$32, F161&lt;='club records'!$C$32), AND(E161='club records'!$B$33, F161&lt;='club records'!$C$33))), "CR", " ")</f>
        <v xml:space="preserve"> </v>
      </c>
      <c r="R161" s="7" t="str">
        <f>IF(AND(B161="1600 (Mile)",OR(AND(E161='club records'!$B$34,F161&lt;='club records'!$C$34),AND(E161='club records'!$B$35,F161&lt;='club records'!$C$35),AND(E161='club records'!$B$36,F161&lt;='club records'!$C$36),AND(E161='club records'!$B$37,F161&lt;='club records'!$C$37))),"CR"," ")</f>
        <v xml:space="preserve"> </v>
      </c>
      <c r="S161" s="7" t="str">
        <f>IF(AND(B161=3000, OR(AND(E161='club records'!$B$38, F161&lt;='club records'!$C$38), AND(E161='club records'!$B$39, F161&lt;='club records'!$C$39), AND(E161='club records'!$B$40, F161&lt;='club records'!$C$40), AND(E161='club records'!$B$41, F161&lt;='club records'!$C$41))), "CR", " ")</f>
        <v xml:space="preserve"> </v>
      </c>
      <c r="T161" s="7" t="str">
        <f>IF(AND(B161=5000, OR(AND(E161='club records'!$B$42, F161&lt;='club records'!$C$42), AND(E161='club records'!$B$43, F161&lt;='club records'!$C$43))), "CR", " ")</f>
        <v xml:space="preserve"> </v>
      </c>
      <c r="U161" s="6" t="str">
        <f>IF(AND(B161=10000, OR(AND(E161='club records'!$B$44, F161&lt;='club records'!$C$44), AND(E161='club records'!$B$45, F161&lt;='club records'!$C$45))), "CR", " ")</f>
        <v xml:space="preserve"> </v>
      </c>
      <c r="V161" s="6" t="str">
        <f>IF(AND(B161="high jump", OR(AND(E161='club records'!$F$1, F161&gt;='club records'!$G$1), AND(E161='club records'!$F$2, F161&gt;='club records'!$G$2), AND(E161='club records'!$F$3, F161&gt;='club records'!$G$3), AND(E161='club records'!$F$4, F161&gt;='club records'!$G$4), AND(E161='club records'!$F$5, F161&gt;='club records'!$G$5))), "CR", " ")</f>
        <v xml:space="preserve"> </v>
      </c>
      <c r="W161" s="6" t="str">
        <f>IF(AND(B161="long jump", OR(AND(E161='club records'!$F$6, F161&gt;='club records'!$G$6), AND(E161='club records'!$F$7, F161&gt;='club records'!$G$7), AND(E161='club records'!$F$8, F161&gt;='club records'!$G$8), AND(E161='club records'!$F$9, F161&gt;='club records'!$G$9), AND(E161='club records'!$F$10, F161&gt;='club records'!$G$10))), "CR", " ")</f>
        <v xml:space="preserve"> </v>
      </c>
      <c r="X161" s="6" t="str">
        <f>IF(AND(B161="triple jump", OR(AND(E161='club records'!$F$11, F161&gt;='club records'!$G$11), AND(E161='club records'!$F$12, F161&gt;='club records'!$G$12), AND(E161='club records'!$F$13, F161&gt;='club records'!$G$13), AND(E161='club records'!$F$14, F161&gt;='club records'!$G$14), AND(E161='club records'!$F$15, F161&gt;='club records'!$G$15))), "CR", " ")</f>
        <v xml:space="preserve"> </v>
      </c>
      <c r="Y161" s="6" t="str">
        <f>IF(AND(B161="pole vault", OR(AND(E161='club records'!$F$16, F161&gt;='club records'!$G$16), AND(E161='club records'!$F$17, F161&gt;='club records'!$G$17), AND(E161='club records'!$F$18, F161&gt;='club records'!$G$18), AND(E161='club records'!$F$19, F161&gt;='club records'!$G$19), AND(E161='club records'!$F$20, F161&gt;='club records'!$G$20))), "CR", " ")</f>
        <v xml:space="preserve"> </v>
      </c>
      <c r="Z161" s="6" t="str">
        <f>IF(AND(B161="shot 3", E161='club records'!$F$36, F161&gt;='club records'!$G$36), "CR", " ")</f>
        <v xml:space="preserve"> </v>
      </c>
      <c r="AA161" s="6" t="str">
        <f>IF(AND(B161="shot 4", E161='club records'!$F$37, F161&gt;='club records'!$G$37), "CR", " ")</f>
        <v xml:space="preserve"> </v>
      </c>
      <c r="AB161" s="6" t="str">
        <f>IF(AND(B161="shot 5", E161='club records'!$F$38, F161&gt;='club records'!$G$38), "CR", " ")</f>
        <v xml:space="preserve"> </v>
      </c>
      <c r="AC161" s="6" t="str">
        <f>IF(AND(B161="shot 6", E161='club records'!$F$39, F161&gt;='club records'!$G$39), "CR", " ")</f>
        <v xml:space="preserve"> </v>
      </c>
      <c r="AD161" s="6" t="str">
        <f>IF(AND(B161="shot 7.26", E161='club records'!$F$40, F161&gt;='club records'!$G$40), "CR", " ")</f>
        <v xml:space="preserve"> </v>
      </c>
      <c r="AE161" s="6" t="str">
        <f>IF(AND(B161="60H",OR(AND(E161='club records'!$J$1,F161&lt;='club records'!$K$1),AND(E161='club records'!$J$2,F161&lt;='club records'!$K$2),AND(E161='club records'!$J$3,F161&lt;='club records'!$K$3),AND(E161='club records'!$J$4,F161&lt;='club records'!$K$4),AND(E161='club records'!$J$5,F161&lt;='club records'!$K$5))),"CR"," ")</f>
        <v xml:space="preserve"> </v>
      </c>
      <c r="AF161" s="7" t="str">
        <f>IF(AND(B161="4x200", OR(AND(E161='club records'!$N$6, F161&lt;='club records'!$O$6), AND(E161='club records'!$N$7, F161&lt;='club records'!$O$7), AND(E161='club records'!$N$8, F161&lt;='club records'!$O$8), AND(E161='club records'!$N$9, F161&lt;='club records'!$O$9), AND(E161='club records'!$N$10, F161&lt;='club records'!$O$10))), "CR", " ")</f>
        <v xml:space="preserve"> </v>
      </c>
      <c r="AG161" s="7" t="str">
        <f>IF(AND(B161="4x300", AND(E161='club records'!$N$11, F161&lt;='club records'!$O$11)), "CR", " ")</f>
        <v xml:space="preserve"> </v>
      </c>
      <c r="AH161" s="7" t="str">
        <f>IF(AND(B161="4x400", OR(AND(E161='club records'!$N$12, F161&lt;='club records'!$O$12), AND(E161='club records'!$N$13, F161&lt;='club records'!$O$13), AND(E161='club records'!$N$14, F161&lt;='club records'!$O$14), AND(E161='club records'!$N$15, F161&lt;='club records'!$O$15))), "CR", " ")</f>
        <v xml:space="preserve"> </v>
      </c>
      <c r="AI161" s="7" t="str">
        <f>IF(AND(B161="pentathlon", OR(AND(E161='club records'!$N$21, F161&gt;='club records'!$O$21), AND(E161='club records'!$N$22, F161&gt;='club records'!$O$22),AND(E161='club records'!$N$23, F161&gt;='club records'!$O$23),AND(E161='club records'!$N$24, F161&gt;='club records'!$O$24))), "CR", " ")</f>
        <v xml:space="preserve"> </v>
      </c>
      <c r="AJ161" s="7" t="str">
        <f>IF(AND(B161="heptathlon", OR(AND(E161='club records'!$N$26, F161&gt;='club records'!$O$26), AND(E161='club records'!$N$27, F161&gt;='club records'!$O$27))), "CR", " ")</f>
        <v xml:space="preserve"> </v>
      </c>
    </row>
    <row r="162" spans="1:16306" ht="16.5" customHeight="1" x14ac:dyDescent="0.35">
      <c r="A162" s="1" t="str">
        <f>E162</f>
        <v>U15</v>
      </c>
      <c r="C162" s="1" t="s">
        <v>41</v>
      </c>
      <c r="D162" s="1" t="s">
        <v>218</v>
      </c>
      <c r="E162" s="11" t="s">
        <v>11</v>
      </c>
      <c r="J162" s="7" t="str">
        <f>IF(OR(K162="CR", L162="CR", M162="CR", N162="CR", O162="CR", P162="CR", Q162="CR", R162="CR", S162="CR", T162="CR",U162="CR", V162="CR", W162="CR", X162="CR", Y162="CR", Z162="CR", AA162="CR", AB162="CR", AC162="CR", AD162="CR", AE162="CR", AF162="CR", AG162="CR", AH162="CR", AI162="CR", AJ162="CR"), "***CLUB RECORD***", "")</f>
        <v/>
      </c>
      <c r="K162" s="7" t="str">
        <f>IF(AND(B162=60, OR(AND(E162='club records'!$B$6, F162&lt;='club records'!$C$6), AND(E162='club records'!$B$7, F162&lt;='club records'!$C$7), AND(E162='club records'!$B$8, F162&lt;='club records'!$C$8), AND(E162='club records'!$B$9, F162&lt;='club records'!$C$9), AND(E162='club records'!$B$10, F162&lt;='club records'!$C$10))), "CR", " ")</f>
        <v xml:space="preserve"> </v>
      </c>
      <c r="L162" s="7" t="str">
        <f>IF(AND(B162=200, OR(AND(E162='club records'!$B$11, F162&lt;='club records'!$C$11), AND(E162='club records'!$B$12, F162&lt;='club records'!$C$12), AND(E162='club records'!$B$13, F162&lt;='club records'!$C$13), AND(E162='club records'!$B$14, F162&lt;='club records'!$C$14), AND(E162='club records'!$B$15, F162&lt;='club records'!$C$15))), "CR", " ")</f>
        <v xml:space="preserve"> </v>
      </c>
      <c r="M162" s="7" t="str">
        <f>IF(AND(B162=300, OR(AND(E162='club records'!$B$5, F162&lt;='club records'!$C$5), AND(E162='club records'!$B$16, F162&lt;='club records'!$C$16), AND(E162='club records'!$B$17, F162&lt;='club records'!$C$17))), "CR", " ")</f>
        <v xml:space="preserve"> </v>
      </c>
      <c r="N162" s="7" t="str">
        <f>IF(AND(B162=400, OR(AND(E162='club records'!$B$18, F162&lt;='club records'!$C$18), AND(E162='club records'!$B$19, F162&lt;='club records'!$C$19), AND(E162='club records'!$B$20, F162&lt;='club records'!$C$20), AND(E162='club records'!$B$21, F162&lt;='club records'!$C$21))), "CR", " ")</f>
        <v xml:space="preserve"> </v>
      </c>
      <c r="O162" s="7" t="str">
        <f>IF(AND(B162=800, OR(AND(E162='club records'!$B$22, F162&lt;='club records'!$C$22), AND(E162='club records'!$B$23, F162&lt;='club records'!$C$23), AND(E162='club records'!$B$24, F162&lt;='club records'!$C$24), AND(E162='club records'!$B$25, F162&lt;='club records'!$C$25), AND(E162='club records'!$B$26, F162&lt;='club records'!$C$26))), "CR", " ")</f>
        <v xml:space="preserve"> </v>
      </c>
      <c r="P162" s="7" t="str">
        <f>IF(AND(B162=1000, OR(AND(E162='club records'!$B$27, F162&lt;='club records'!$C$27), AND(E162='club records'!$B$28, F162&lt;='club records'!$C$28))), "CR", " ")</f>
        <v xml:space="preserve"> </v>
      </c>
      <c r="Q162" s="7" t="str">
        <f>IF(AND(B162=1500, OR(AND(E162='club records'!$B$29, F162&lt;='club records'!$C$29), AND(E162='club records'!$B$30, F162&lt;='club records'!$C$30), AND(E162='club records'!$B$31, F162&lt;='club records'!$C$31), AND(E162='club records'!$B$32, F162&lt;='club records'!$C$32), AND(E162='club records'!$B$33, F162&lt;='club records'!$C$33))), "CR", " ")</f>
        <v xml:space="preserve"> </v>
      </c>
      <c r="R162" s="7" t="str">
        <f>IF(AND(B162="1600 (Mile)",OR(AND(E162='club records'!$B$34,F162&lt;='club records'!$C$34),AND(E162='club records'!$B$35,F162&lt;='club records'!$C$35),AND(E162='club records'!$B$36,F162&lt;='club records'!$C$36),AND(E162='club records'!$B$37,F162&lt;='club records'!$C$37))),"CR"," ")</f>
        <v xml:space="preserve"> </v>
      </c>
      <c r="S162" s="7" t="str">
        <f>IF(AND(B162=3000, OR(AND(E162='club records'!$B$38, F162&lt;='club records'!$C$38), AND(E162='club records'!$B$39, F162&lt;='club records'!$C$39), AND(E162='club records'!$B$40, F162&lt;='club records'!$C$40), AND(E162='club records'!$B$41, F162&lt;='club records'!$C$41))), "CR", " ")</f>
        <v xml:space="preserve"> </v>
      </c>
      <c r="T162" s="7" t="str">
        <f>IF(AND(B162=5000, OR(AND(E162='club records'!$B$42, F162&lt;='club records'!$C$42), AND(E162='club records'!$B$43, F162&lt;='club records'!$C$43))), "CR", " ")</f>
        <v xml:space="preserve"> </v>
      </c>
      <c r="U162" s="6" t="str">
        <f>IF(AND(B162=10000, OR(AND(E162='club records'!$B$44, F162&lt;='club records'!$C$44), AND(E162='club records'!$B$45, F162&lt;='club records'!$C$45))), "CR", " ")</f>
        <v xml:space="preserve"> </v>
      </c>
      <c r="V162" s="6" t="str">
        <f>IF(AND(B162="high jump", OR(AND(E162='club records'!$F$1, F162&gt;='club records'!$G$1), AND(E162='club records'!$F$2, F162&gt;='club records'!$G$2), AND(E162='club records'!$F$3, F162&gt;='club records'!$G$3), AND(E162='club records'!$F$4, F162&gt;='club records'!$G$4), AND(E162='club records'!$F$5, F162&gt;='club records'!$G$5))), "CR", " ")</f>
        <v xml:space="preserve"> </v>
      </c>
      <c r="W162" s="6" t="str">
        <f>IF(AND(B162="long jump", OR(AND(E162='club records'!$F$6, F162&gt;='club records'!$G$6), AND(E162='club records'!$F$7, F162&gt;='club records'!$G$7), AND(E162='club records'!$F$8, F162&gt;='club records'!$G$8), AND(E162='club records'!$F$9, F162&gt;='club records'!$G$9), AND(E162='club records'!$F$10, F162&gt;='club records'!$G$10))), "CR", " ")</f>
        <v xml:space="preserve"> </v>
      </c>
      <c r="X162" s="6" t="str">
        <f>IF(AND(B162="triple jump", OR(AND(E162='club records'!$F$11, F162&gt;='club records'!$G$11), AND(E162='club records'!$F$12, F162&gt;='club records'!$G$12), AND(E162='club records'!$F$13, F162&gt;='club records'!$G$13), AND(E162='club records'!$F$14, F162&gt;='club records'!$G$14), AND(E162='club records'!$F$15, F162&gt;='club records'!$G$15))), "CR", " ")</f>
        <v xml:space="preserve"> </v>
      </c>
      <c r="Y162" s="6" t="str">
        <f>IF(AND(B162="pole vault", OR(AND(E162='club records'!$F$16, F162&gt;='club records'!$G$16), AND(E162='club records'!$F$17, F162&gt;='club records'!$G$17), AND(E162='club records'!$F$18, F162&gt;='club records'!$G$18), AND(E162='club records'!$F$19, F162&gt;='club records'!$G$19), AND(E162='club records'!$F$20, F162&gt;='club records'!$G$20))), "CR", " ")</f>
        <v xml:space="preserve"> </v>
      </c>
      <c r="Z162" s="6" t="str">
        <f>IF(AND(B162="shot 3", E162='club records'!$F$36, F162&gt;='club records'!$G$36), "CR", " ")</f>
        <v xml:space="preserve"> </v>
      </c>
      <c r="AA162" s="6" t="str">
        <f>IF(AND(B162="shot 4", E162='club records'!$F$37, F162&gt;='club records'!$G$37), "CR", " ")</f>
        <v xml:space="preserve"> </v>
      </c>
      <c r="AB162" s="6" t="str">
        <f>IF(AND(B162="shot 5", E162='club records'!$F$38, F162&gt;='club records'!$G$38), "CR", " ")</f>
        <v xml:space="preserve"> </v>
      </c>
      <c r="AC162" s="6" t="str">
        <f>IF(AND(B162="shot 6", E162='club records'!$F$39, F162&gt;='club records'!$G$39), "CR", " ")</f>
        <v xml:space="preserve"> </v>
      </c>
      <c r="AD162" s="6" t="str">
        <f>IF(AND(B162="shot 7.26", E162='club records'!$F$40, F162&gt;='club records'!$G$40), "CR", " ")</f>
        <v xml:space="preserve"> </v>
      </c>
      <c r="AE162" s="6" t="str">
        <f>IF(AND(B162="60H",OR(AND(E162='club records'!$J$1,F162&lt;='club records'!$K$1),AND(E162='club records'!$J$2,F162&lt;='club records'!$K$2),AND(E162='club records'!$J$3,F162&lt;='club records'!$K$3),AND(E162='club records'!$J$4,F162&lt;='club records'!$K$4),AND(E162='club records'!$J$5,F162&lt;='club records'!$K$5))),"CR"," ")</f>
        <v xml:space="preserve"> </v>
      </c>
      <c r="AF162" s="7" t="str">
        <f>IF(AND(B162="4x200", OR(AND(E162='club records'!$N$6, F162&lt;='club records'!$O$6), AND(E162='club records'!$N$7, F162&lt;='club records'!$O$7), AND(E162='club records'!$N$8, F162&lt;='club records'!$O$8), AND(E162='club records'!$N$9, F162&lt;='club records'!$O$9), AND(E162='club records'!$N$10, F162&lt;='club records'!$O$10))), "CR", " ")</f>
        <v xml:space="preserve"> </v>
      </c>
      <c r="AG162" s="7" t="str">
        <f>IF(AND(B162="4x300", AND(E162='club records'!$N$11, F162&lt;='club records'!$O$11)), "CR", " ")</f>
        <v xml:space="preserve"> </v>
      </c>
      <c r="AH162" s="7" t="str">
        <f>IF(AND(B162="4x400", OR(AND(E162='club records'!$N$12, F162&lt;='club records'!$O$12), AND(E162='club records'!$N$13, F162&lt;='club records'!$O$13), AND(E162='club records'!$N$14, F162&lt;='club records'!$O$14), AND(E162='club records'!$N$15, F162&lt;='club records'!$O$15))), "CR", " ")</f>
        <v xml:space="preserve"> </v>
      </c>
      <c r="AI162" s="7" t="str">
        <f>IF(AND(B162="pentathlon", OR(AND(E162='club records'!$N$21, F162&gt;='club records'!$O$21), AND(E162='club records'!$N$22, F162&gt;='club records'!$O$22),AND(E162='club records'!$N$23, F162&gt;='club records'!$O$23),AND(E162='club records'!$N$24, F162&gt;='club records'!$O$24))), "CR", " ")</f>
        <v xml:space="preserve"> </v>
      </c>
      <c r="AJ162" s="7" t="str">
        <f>IF(AND(B162="heptathlon", OR(AND(E162='club records'!$N$26, F162&gt;='club records'!$O$26), AND(E162='club records'!$N$27, F162&gt;='club records'!$O$27))), "CR", " ")</f>
        <v xml:space="preserve"> </v>
      </c>
    </row>
    <row r="163" spans="1:16306" ht="14.5" x14ac:dyDescent="0.35">
      <c r="A163" s="1" t="s">
        <v>296</v>
      </c>
      <c r="C163" s="1" t="s">
        <v>125</v>
      </c>
      <c r="D163" s="1" t="s">
        <v>286</v>
      </c>
      <c r="E163" s="11" t="s">
        <v>10</v>
      </c>
      <c r="F163" s="12"/>
      <c r="J163" s="7" t="str">
        <f>IF(OR(K163="CR", L163="CR", M163="CR", N163="CR", O163="CR", P163="CR", Q163="CR", R163="CR", S163="CR", T163="CR",U163="CR", V163="CR", W163="CR", X163="CR", Y163="CR", Z163="CR", AA163="CR", AB163="CR", AC163="CR", AD163="CR", AE163="CR", AF163="CR", AG163="CR", AH163="CR", AI163="CR", AJ163="CR"), "***CLUB RECORD***", "")</f>
        <v/>
      </c>
      <c r="K163" s="7" t="str">
        <f>IF(AND(B163=60, OR(AND(E163='club records'!$B$6, F163&lt;='club records'!$C$6), AND(E163='club records'!$B$7, F163&lt;='club records'!$C$7), AND(E163='club records'!$B$8, F163&lt;='club records'!$C$8), AND(E163='club records'!$B$9, F163&lt;='club records'!$C$9), AND(E163='club records'!$B$10, F163&lt;='club records'!$C$10))), "CR", " ")</f>
        <v xml:space="preserve"> </v>
      </c>
      <c r="L163" s="7" t="str">
        <f>IF(AND(B163=200, OR(AND(E163='club records'!$B$11, F163&lt;='club records'!$C$11), AND(E163='club records'!$B$12, F163&lt;='club records'!$C$12), AND(E163='club records'!$B$13, F163&lt;='club records'!$C$13), AND(E163='club records'!$B$14, F163&lt;='club records'!$C$14), AND(E163='club records'!$B$15, F163&lt;='club records'!$C$15))), "CR", " ")</f>
        <v xml:space="preserve"> </v>
      </c>
      <c r="M163" s="7" t="str">
        <f>IF(AND(B163=300, OR(AND(E163='club records'!$B$5, F163&lt;='club records'!$C$5), AND(E163='club records'!$B$16, F163&lt;='club records'!$C$16), AND(E163='club records'!$B$17, F163&lt;='club records'!$C$17))), "CR", " ")</f>
        <v xml:space="preserve"> </v>
      </c>
      <c r="N163" s="7" t="str">
        <f>IF(AND(B163=400, OR(AND(E163='club records'!$B$18, F163&lt;='club records'!$C$18), AND(E163='club records'!$B$19, F163&lt;='club records'!$C$19), AND(E163='club records'!$B$20, F163&lt;='club records'!$C$20), AND(E163='club records'!$B$21, F163&lt;='club records'!$C$21))), "CR", " ")</f>
        <v xml:space="preserve"> </v>
      </c>
      <c r="O163" s="7" t="str">
        <f>IF(AND(B163=800, OR(AND(E163='club records'!$B$22, F163&lt;='club records'!$C$22), AND(E163='club records'!$B$23, F163&lt;='club records'!$C$23), AND(E163='club records'!$B$24, F163&lt;='club records'!$C$24), AND(E163='club records'!$B$25, F163&lt;='club records'!$C$25), AND(E163='club records'!$B$26, F163&lt;='club records'!$C$26))), "CR", " ")</f>
        <v xml:space="preserve"> </v>
      </c>
      <c r="P163" s="7" t="str">
        <f>IF(AND(B163=1000, OR(AND(E163='club records'!$B$27, F163&lt;='club records'!$C$27), AND(E163='club records'!$B$28, F163&lt;='club records'!$C$28))), "CR", " ")</f>
        <v xml:space="preserve"> </v>
      </c>
      <c r="Q163" s="7" t="str">
        <f>IF(AND(B163=1500, OR(AND(E163='club records'!$B$29, F163&lt;='club records'!$C$29), AND(E163='club records'!$B$30, F163&lt;='club records'!$C$30), AND(E163='club records'!$B$31, F163&lt;='club records'!$C$31), AND(E163='club records'!$B$32, F163&lt;='club records'!$C$32), AND(E163='club records'!$B$33, F163&lt;='club records'!$C$33))), "CR", " ")</f>
        <v xml:space="preserve"> </v>
      </c>
      <c r="R163" s="7" t="str">
        <f>IF(AND(B163="1600 (Mile)",OR(AND(E163='club records'!$B$34,F163&lt;='club records'!$C$34),AND(E163='club records'!$B$35,F163&lt;='club records'!$C$35),AND(E163='club records'!$B$36,F163&lt;='club records'!$C$36),AND(E163='club records'!$B$37,F163&lt;='club records'!$C$37))),"CR"," ")</f>
        <v xml:space="preserve"> </v>
      </c>
      <c r="S163" s="7" t="str">
        <f>IF(AND(B163=3000, OR(AND(E163='club records'!$B$38, F163&lt;='club records'!$C$38), AND(E163='club records'!$B$39, F163&lt;='club records'!$C$39), AND(E163='club records'!$B$40, F163&lt;='club records'!$C$40), AND(E163='club records'!$B$41, F163&lt;='club records'!$C$41))), "CR", " ")</f>
        <v xml:space="preserve"> </v>
      </c>
      <c r="T163" s="7" t="str">
        <f>IF(AND(B163=5000, OR(AND(E163='club records'!$B$42, F163&lt;='club records'!$C$42), AND(E163='club records'!$B$43, F163&lt;='club records'!$C$43))), "CR", " ")</f>
        <v xml:space="preserve"> </v>
      </c>
      <c r="U163" s="6" t="str">
        <f>IF(AND(B163=10000, OR(AND(E163='club records'!$B$44, F163&lt;='club records'!$C$44), AND(E163='club records'!$B$45, F163&lt;='club records'!$C$45))), "CR", " ")</f>
        <v xml:space="preserve"> </v>
      </c>
      <c r="V163" s="6" t="str">
        <f>IF(AND(B163="high jump", OR(AND(E163='club records'!$F$1, F163&gt;='club records'!$G$1), AND(E163='club records'!$F$2, F163&gt;='club records'!$G$2), AND(E163='club records'!$F$3, F163&gt;='club records'!$G$3), AND(E163='club records'!$F$4, F163&gt;='club records'!$G$4), AND(E163='club records'!$F$5, F163&gt;='club records'!$G$5))), "CR", " ")</f>
        <v xml:space="preserve"> </v>
      </c>
      <c r="W163" s="6" t="str">
        <f>IF(AND(B163="long jump", OR(AND(E163='club records'!$F$6, F163&gt;='club records'!$G$6), AND(E163='club records'!$F$7, F163&gt;='club records'!$G$7), AND(E163='club records'!$F$8, F163&gt;='club records'!$G$8), AND(E163='club records'!$F$9, F163&gt;='club records'!$G$9), AND(E163='club records'!$F$10, F163&gt;='club records'!$G$10))), "CR", " ")</f>
        <v xml:space="preserve"> </v>
      </c>
      <c r="X163" s="6" t="str">
        <f>IF(AND(B163="triple jump", OR(AND(E163='club records'!$F$11, F163&gt;='club records'!$G$11), AND(E163='club records'!$F$12, F163&gt;='club records'!$G$12), AND(E163='club records'!$F$13, F163&gt;='club records'!$G$13), AND(E163='club records'!$F$14, F163&gt;='club records'!$G$14), AND(E163='club records'!$F$15, F163&gt;='club records'!$G$15))), "CR", " ")</f>
        <v xml:space="preserve"> </v>
      </c>
      <c r="Y163" s="6" t="str">
        <f>IF(AND(B163="pole vault", OR(AND(E163='club records'!$F$16, F163&gt;='club records'!$G$16), AND(E163='club records'!$F$17, F163&gt;='club records'!$G$17), AND(E163='club records'!$F$18, F163&gt;='club records'!$G$18), AND(E163='club records'!$F$19, F163&gt;='club records'!$G$19), AND(E163='club records'!$F$20, F163&gt;='club records'!$G$20))), "CR", " ")</f>
        <v xml:space="preserve"> </v>
      </c>
      <c r="Z163" s="6" t="str">
        <f>IF(AND(B163="shot 3", E163='club records'!$F$36, F163&gt;='club records'!$G$36), "CR", " ")</f>
        <v xml:space="preserve"> </v>
      </c>
      <c r="AA163" s="6" t="str">
        <f>IF(AND(B163="shot 4", E163='club records'!$F$37, F163&gt;='club records'!$G$37), "CR", " ")</f>
        <v xml:space="preserve"> </v>
      </c>
      <c r="AB163" s="6" t="str">
        <f>IF(AND(B163="shot 5", E163='club records'!$F$38, F163&gt;='club records'!$G$38), "CR", " ")</f>
        <v xml:space="preserve"> </v>
      </c>
      <c r="AC163" s="6" t="str">
        <f>IF(AND(B163="shot 6", E163='club records'!$F$39, F163&gt;='club records'!$G$39), "CR", " ")</f>
        <v xml:space="preserve"> </v>
      </c>
      <c r="AD163" s="6" t="str">
        <f>IF(AND(B163="shot 7.26", E163='club records'!$F$40, F163&gt;='club records'!$G$40), "CR", " ")</f>
        <v xml:space="preserve"> </v>
      </c>
      <c r="AE163" s="6" t="str">
        <f>IF(AND(B163="60H",OR(AND(E163='club records'!$J$1,F163&lt;='club records'!$K$1),AND(E163='club records'!$J$2,F163&lt;='club records'!$K$2),AND(E163='club records'!$J$3,F163&lt;='club records'!$K$3),AND(E163='club records'!$J$4,F163&lt;='club records'!$K$4),AND(E163='club records'!$J$5,F163&lt;='club records'!$K$5))),"CR"," ")</f>
        <v xml:space="preserve"> </v>
      </c>
      <c r="AF163" s="7" t="str">
        <f>IF(AND(B163="4x200", OR(AND(E163='club records'!$N$6, F163&lt;='club records'!$O$6), AND(E163='club records'!$N$7, F163&lt;='club records'!$O$7), AND(E163='club records'!$N$8, F163&lt;='club records'!$O$8), AND(E163='club records'!$N$9, F163&lt;='club records'!$O$9), AND(E163='club records'!$N$10, F163&lt;='club records'!$O$10))), "CR", " ")</f>
        <v xml:space="preserve"> </v>
      </c>
      <c r="AG163" s="7" t="str">
        <f>IF(AND(B163="4x300", AND(E163='club records'!$N$11, F163&lt;='club records'!$O$11)), "CR", " ")</f>
        <v xml:space="preserve"> </v>
      </c>
      <c r="AH163" s="7" t="str">
        <f>IF(AND(B163="4x400", OR(AND(E163='club records'!$N$12, F163&lt;='club records'!$O$12), AND(E163='club records'!$N$13, F163&lt;='club records'!$O$13), AND(E163='club records'!$N$14, F163&lt;='club records'!$O$14), AND(E163='club records'!$N$15, F163&lt;='club records'!$O$15))), "CR", " ")</f>
        <v xml:space="preserve"> </v>
      </c>
      <c r="AI163" s="7" t="str">
        <f>IF(AND(B163="pentathlon", OR(AND(E163='club records'!$N$21, F163&gt;='club records'!$O$21), AND(E163='club records'!$N$22, F163&gt;='club records'!$O$22),AND(E163='club records'!$N$23, F163&gt;='club records'!$O$23),AND(E163='club records'!$N$24, F163&gt;='club records'!$O$24))), "CR", " ")</f>
        <v xml:space="preserve"> </v>
      </c>
      <c r="AJ163" s="7" t="str">
        <f>IF(AND(B163="heptathlon", OR(AND(E163='club records'!$N$26, F163&gt;='club records'!$O$26), AND(E163='club records'!$N$27, F163&gt;='club records'!$O$27))), "CR", " ")</f>
        <v xml:space="preserve"> </v>
      </c>
    </row>
    <row r="164" spans="1:16306" ht="14.5" x14ac:dyDescent="0.35">
      <c r="A164" s="1" t="s">
        <v>13</v>
      </c>
      <c r="C164" s="1" t="s">
        <v>82</v>
      </c>
      <c r="D164" s="1" t="s">
        <v>64</v>
      </c>
      <c r="E164" s="11" t="s">
        <v>13</v>
      </c>
      <c r="G164" s="16"/>
      <c r="J164" s="7" t="str">
        <f>IF(OR(K164="CR", L164="CR", M164="CR", N164="CR", O164="CR", P164="CR", Q164="CR", R164="CR", S164="CR", T164="CR",U164="CR", V164="CR", W164="CR", X164="CR", Y164="CR", Z164="CR", AA164="CR", AB164="CR", AC164="CR", AD164="CR", AE164="CR", AF164="CR", AG164="CR", AH164="CR", AI164="CR", AJ164="CR"), "***CLUB RECORD***", "")</f>
        <v/>
      </c>
      <c r="K164" s="7" t="str">
        <f>IF(AND(B164=60, OR(AND(E164='club records'!$B$6, F164&lt;='club records'!$C$6), AND(E164='club records'!$B$7, F164&lt;='club records'!$C$7), AND(E164='club records'!$B$8, F164&lt;='club records'!$C$8), AND(E164='club records'!$B$9, F164&lt;='club records'!$C$9), AND(E164='club records'!$B$10, F164&lt;='club records'!$C$10))), "CR", " ")</f>
        <v xml:space="preserve"> </v>
      </c>
      <c r="L164" s="7" t="str">
        <f>IF(AND(B164=200, OR(AND(E164='club records'!$B$11, F164&lt;='club records'!$C$11), AND(E164='club records'!$B$12, F164&lt;='club records'!$C$12), AND(E164='club records'!$B$13, F164&lt;='club records'!$C$13), AND(E164='club records'!$B$14, F164&lt;='club records'!$C$14), AND(E164='club records'!$B$15, F164&lt;='club records'!$C$15))), "CR", " ")</f>
        <v xml:space="preserve"> </v>
      </c>
      <c r="M164" s="7" t="str">
        <f>IF(AND(B164=300, OR(AND(E164='club records'!$B$5, F164&lt;='club records'!$C$5), AND(E164='club records'!$B$16, F164&lt;='club records'!$C$16), AND(E164='club records'!$B$17, F164&lt;='club records'!$C$17))), "CR", " ")</f>
        <v xml:space="preserve"> </v>
      </c>
      <c r="N164" s="7" t="str">
        <f>IF(AND(B164=400, OR(AND(E164='club records'!$B$18, F164&lt;='club records'!$C$18), AND(E164='club records'!$B$19, F164&lt;='club records'!$C$19), AND(E164='club records'!$B$20, F164&lt;='club records'!$C$20), AND(E164='club records'!$B$21, F164&lt;='club records'!$C$21))), "CR", " ")</f>
        <v xml:space="preserve"> </v>
      </c>
      <c r="O164" s="7" t="str">
        <f>IF(AND(B164=800, OR(AND(E164='club records'!$B$22, F164&lt;='club records'!$C$22), AND(E164='club records'!$B$23, F164&lt;='club records'!$C$23), AND(E164='club records'!$B$24, F164&lt;='club records'!$C$24), AND(E164='club records'!$B$25, F164&lt;='club records'!$C$25), AND(E164='club records'!$B$26, F164&lt;='club records'!$C$26))), "CR", " ")</f>
        <v xml:space="preserve"> </v>
      </c>
      <c r="P164" s="7" t="str">
        <f>IF(AND(B164=1000, OR(AND(E164='club records'!$B$27, F164&lt;='club records'!$C$27), AND(E164='club records'!$B$28, F164&lt;='club records'!$C$28))), "CR", " ")</f>
        <v xml:space="preserve"> </v>
      </c>
      <c r="Q164" s="7" t="str">
        <f>IF(AND(B164=1500, OR(AND(E164='club records'!$B$29, F164&lt;='club records'!$C$29), AND(E164='club records'!$B$30, F164&lt;='club records'!$C$30), AND(E164='club records'!$B$31, F164&lt;='club records'!$C$31), AND(E164='club records'!$B$32, F164&lt;='club records'!$C$32), AND(E164='club records'!$B$33, F164&lt;='club records'!$C$33))), "CR", " ")</f>
        <v xml:space="preserve"> </v>
      </c>
      <c r="R164" s="7" t="str">
        <f>IF(AND(B164="1600 (Mile)",OR(AND(E164='club records'!$B$34,F164&lt;='club records'!$C$34),AND(E164='club records'!$B$35,F164&lt;='club records'!$C$35),AND(E164='club records'!$B$36,F164&lt;='club records'!$C$36),AND(E164='club records'!$B$37,F164&lt;='club records'!$C$37))),"CR"," ")</f>
        <v xml:space="preserve"> </v>
      </c>
      <c r="S164" s="7" t="str">
        <f>IF(AND(B164=3000, OR(AND(E164='club records'!$B$38, F164&lt;='club records'!$C$38), AND(E164='club records'!$B$39, F164&lt;='club records'!$C$39), AND(E164='club records'!$B$40, F164&lt;='club records'!$C$40), AND(E164='club records'!$B$41, F164&lt;='club records'!$C$41))), "CR", " ")</f>
        <v xml:space="preserve"> </v>
      </c>
      <c r="T164" s="7" t="str">
        <f>IF(AND(B164=5000, OR(AND(E164='club records'!$B$42, F164&lt;='club records'!$C$42), AND(E164='club records'!$B$43, F164&lt;='club records'!$C$43))), "CR", " ")</f>
        <v xml:space="preserve"> </v>
      </c>
      <c r="U164" s="6" t="str">
        <f>IF(AND(B164=10000, OR(AND(E164='club records'!$B$44, F164&lt;='club records'!$C$44), AND(E164='club records'!$B$45, F164&lt;='club records'!$C$45))), "CR", " ")</f>
        <v xml:space="preserve"> </v>
      </c>
      <c r="V164" s="6" t="str">
        <f>IF(AND(B164="high jump", OR(AND(E164='club records'!$F$1, F164&gt;='club records'!$G$1), AND(E164='club records'!$F$2, F164&gt;='club records'!$G$2), AND(E164='club records'!$F$3, F164&gt;='club records'!$G$3), AND(E164='club records'!$F$4, F164&gt;='club records'!$G$4), AND(E164='club records'!$F$5, F164&gt;='club records'!$G$5))), "CR", " ")</f>
        <v xml:space="preserve"> </v>
      </c>
      <c r="W164" s="6" t="str">
        <f>IF(AND(B164="long jump", OR(AND(E164='club records'!$F$6, F164&gt;='club records'!$G$6), AND(E164='club records'!$F$7, F164&gt;='club records'!$G$7), AND(E164='club records'!$F$8, F164&gt;='club records'!$G$8), AND(E164='club records'!$F$9, F164&gt;='club records'!$G$9), AND(E164='club records'!$F$10, F164&gt;='club records'!$G$10))), "CR", " ")</f>
        <v xml:space="preserve"> </v>
      </c>
      <c r="X164" s="6" t="str">
        <f>IF(AND(B164="triple jump", OR(AND(E164='club records'!$F$11, F164&gt;='club records'!$G$11), AND(E164='club records'!$F$12, F164&gt;='club records'!$G$12), AND(E164='club records'!$F$13, F164&gt;='club records'!$G$13), AND(E164='club records'!$F$14, F164&gt;='club records'!$G$14), AND(E164='club records'!$F$15, F164&gt;='club records'!$G$15))), "CR", " ")</f>
        <v xml:space="preserve"> </v>
      </c>
      <c r="Y164" s="6" t="str">
        <f>IF(AND(B164="pole vault", OR(AND(E164='club records'!$F$16, F164&gt;='club records'!$G$16), AND(E164='club records'!$F$17, F164&gt;='club records'!$G$17), AND(E164='club records'!$F$18, F164&gt;='club records'!$G$18), AND(E164='club records'!$F$19, F164&gt;='club records'!$G$19), AND(E164='club records'!$F$20, F164&gt;='club records'!$G$20))), "CR", " ")</f>
        <v xml:space="preserve"> </v>
      </c>
      <c r="Z164" s="6" t="str">
        <f>IF(AND(B164="shot 3", E164='club records'!$F$36, F164&gt;='club records'!$G$36), "CR", " ")</f>
        <v xml:space="preserve"> </v>
      </c>
      <c r="AA164" s="6" t="str">
        <f>IF(AND(B164="shot 4", E164='club records'!$F$37, F164&gt;='club records'!$G$37), "CR", " ")</f>
        <v xml:space="preserve"> </v>
      </c>
      <c r="AB164" s="6" t="str">
        <f>IF(AND(B164="shot 5", E164='club records'!$F$38, F164&gt;='club records'!$G$38), "CR", " ")</f>
        <v xml:space="preserve"> </v>
      </c>
      <c r="AC164" s="6" t="str">
        <f>IF(AND(B164="shot 6", E164='club records'!$F$39, F164&gt;='club records'!$G$39), "CR", " ")</f>
        <v xml:space="preserve"> </v>
      </c>
      <c r="AD164" s="6" t="str">
        <f>IF(AND(B164="shot 7.26", E164='club records'!$F$40, F164&gt;='club records'!$G$40), "CR", " ")</f>
        <v xml:space="preserve"> </v>
      </c>
      <c r="AE164" s="6" t="str">
        <f>IF(AND(B164="60H",OR(AND(E164='club records'!$J$1,F164&lt;='club records'!$K$1),AND(E164='club records'!$J$2,F164&lt;='club records'!$K$2),AND(E164='club records'!$J$3,F164&lt;='club records'!$K$3),AND(E164='club records'!$J$4,F164&lt;='club records'!$K$4),AND(E164='club records'!$J$5,F164&lt;='club records'!$K$5))),"CR"," ")</f>
        <v xml:space="preserve"> </v>
      </c>
      <c r="AF164" s="7" t="str">
        <f>IF(AND(B164="4x200", OR(AND(E164='club records'!$N$6, F164&lt;='club records'!$O$6), AND(E164='club records'!$N$7, F164&lt;='club records'!$O$7), AND(E164='club records'!$N$8, F164&lt;='club records'!$O$8), AND(E164='club records'!$N$9, F164&lt;='club records'!$O$9), AND(E164='club records'!$N$10, F164&lt;='club records'!$O$10))), "CR", " ")</f>
        <v xml:space="preserve"> </v>
      </c>
      <c r="AG164" s="7" t="str">
        <f>IF(AND(B164="4x300", AND(E164='club records'!$N$11, F164&lt;='club records'!$O$11)), "CR", " ")</f>
        <v xml:space="preserve"> </v>
      </c>
      <c r="AH164" s="7" t="str">
        <f>IF(AND(B164="4x400", OR(AND(E164='club records'!$N$12, F164&lt;='club records'!$O$12), AND(E164='club records'!$N$13, F164&lt;='club records'!$O$13), AND(E164='club records'!$N$14, F164&lt;='club records'!$O$14), AND(E164='club records'!$N$15, F164&lt;='club records'!$O$15))), "CR", " ")</f>
        <v xml:space="preserve"> </v>
      </c>
      <c r="AI164" s="7" t="str">
        <f>IF(AND(B164="pentathlon", OR(AND(E164='club records'!$N$21, F164&gt;='club records'!$O$21), AND(E164='club records'!$N$22, F164&gt;='club records'!$O$22),AND(E164='club records'!$N$23, F164&gt;='club records'!$O$23),AND(E164='club records'!$N$24, F164&gt;='club records'!$O$24))), "CR", " ")</f>
        <v xml:space="preserve"> </v>
      </c>
      <c r="AJ164" s="7" t="str">
        <f>IF(AND(B164="heptathlon", OR(AND(E164='club records'!$N$26, F164&gt;='club records'!$O$26), AND(E164='club records'!$N$27, F164&gt;='club records'!$O$27))), "CR", " ")</f>
        <v xml:space="preserve"> </v>
      </c>
    </row>
    <row r="165" spans="1:16306" ht="14.5" x14ac:dyDescent="0.35">
      <c r="A165" s="1" t="str">
        <f>E165</f>
        <v>U17</v>
      </c>
      <c r="C165" s="1" t="s">
        <v>63</v>
      </c>
      <c r="D165" s="1" t="s">
        <v>64</v>
      </c>
      <c r="E165" s="11" t="s">
        <v>14</v>
      </c>
      <c r="G165" s="16"/>
      <c r="J165" s="7" t="str">
        <f>IF(OR(K165="CR", L165="CR", M165="CR", N165="CR", O165="CR", P165="CR", Q165="CR", R165="CR", S165="CR", T165="CR",U165="CR", V165="CR", W165="CR", X165="CR", Y165="CR", Z165="CR", AA165="CR", AB165="CR", AC165="CR", AD165="CR", AE165="CR", AF165="CR", AG165="CR", AH165="CR", AI165="CR", AJ165="CR"), "***CLUB RECORD***", "")</f>
        <v/>
      </c>
      <c r="K165" s="7" t="str">
        <f>IF(AND(B165=60, OR(AND(E165='club records'!$B$6, F165&lt;='club records'!$C$6), AND(E165='club records'!$B$7, F165&lt;='club records'!$C$7), AND(E165='club records'!$B$8, F165&lt;='club records'!$C$8), AND(E165='club records'!$B$9, F165&lt;='club records'!$C$9), AND(E165='club records'!$B$10, F165&lt;='club records'!$C$10))), "CR", " ")</f>
        <v xml:space="preserve"> </v>
      </c>
      <c r="L165" s="7" t="str">
        <f>IF(AND(B165=200, OR(AND(E165='club records'!$B$11, F165&lt;='club records'!$C$11), AND(E165='club records'!$B$12, F165&lt;='club records'!$C$12), AND(E165='club records'!$B$13, F165&lt;='club records'!$C$13), AND(E165='club records'!$B$14, F165&lt;='club records'!$C$14), AND(E165='club records'!$B$15, F165&lt;='club records'!$C$15))), "CR", " ")</f>
        <v xml:space="preserve"> </v>
      </c>
      <c r="M165" s="7" t="str">
        <f>IF(AND(B165=300, OR(AND(E165='club records'!$B$5, F165&lt;='club records'!$C$5), AND(E165='club records'!$B$16, F165&lt;='club records'!$C$16), AND(E165='club records'!$B$17, F165&lt;='club records'!$C$17))), "CR", " ")</f>
        <v xml:space="preserve"> </v>
      </c>
      <c r="N165" s="7" t="str">
        <f>IF(AND(B165=400, OR(AND(E165='club records'!$B$18, F165&lt;='club records'!$C$18), AND(E165='club records'!$B$19, F165&lt;='club records'!$C$19), AND(E165='club records'!$B$20, F165&lt;='club records'!$C$20), AND(E165='club records'!$B$21, F165&lt;='club records'!$C$21))), "CR", " ")</f>
        <v xml:space="preserve"> </v>
      </c>
      <c r="O165" s="7" t="str">
        <f>IF(AND(B165=800, OR(AND(E165='club records'!$B$22, F165&lt;='club records'!$C$22), AND(E165='club records'!$B$23, F165&lt;='club records'!$C$23), AND(E165='club records'!$B$24, F165&lt;='club records'!$C$24), AND(E165='club records'!$B$25, F165&lt;='club records'!$C$25), AND(E165='club records'!$B$26, F165&lt;='club records'!$C$26))), "CR", " ")</f>
        <v xml:space="preserve"> </v>
      </c>
      <c r="P165" s="7" t="str">
        <f>IF(AND(B165=1000, OR(AND(E165='club records'!$B$27, F165&lt;='club records'!$C$27), AND(E165='club records'!$B$28, F165&lt;='club records'!$C$28))), "CR", " ")</f>
        <v xml:space="preserve"> </v>
      </c>
      <c r="Q165" s="7" t="str">
        <f>IF(AND(B165=1500, OR(AND(E165='club records'!$B$29, F165&lt;='club records'!$C$29), AND(E165='club records'!$B$30, F165&lt;='club records'!$C$30), AND(E165='club records'!$B$31, F165&lt;='club records'!$C$31), AND(E165='club records'!$B$32, F165&lt;='club records'!$C$32), AND(E165='club records'!$B$33, F165&lt;='club records'!$C$33))), "CR", " ")</f>
        <v xml:space="preserve"> </v>
      </c>
      <c r="R165" s="7" t="str">
        <f>IF(AND(B165="1600 (Mile)",OR(AND(E165='club records'!$B$34,F165&lt;='club records'!$C$34),AND(E165='club records'!$B$35,F165&lt;='club records'!$C$35),AND(E165='club records'!$B$36,F165&lt;='club records'!$C$36),AND(E165='club records'!$B$37,F165&lt;='club records'!$C$37))),"CR"," ")</f>
        <v xml:space="preserve"> </v>
      </c>
      <c r="S165" s="7" t="str">
        <f>IF(AND(B165=3000, OR(AND(E165='club records'!$B$38, F165&lt;='club records'!$C$38), AND(E165='club records'!$B$39, F165&lt;='club records'!$C$39), AND(E165='club records'!$B$40, F165&lt;='club records'!$C$40), AND(E165='club records'!$B$41, F165&lt;='club records'!$C$41))), "CR", " ")</f>
        <v xml:space="preserve"> </v>
      </c>
      <c r="T165" s="7" t="str">
        <f>IF(AND(B165=5000, OR(AND(E165='club records'!$B$42, F165&lt;='club records'!$C$42), AND(E165='club records'!$B$43, F165&lt;='club records'!$C$43))), "CR", " ")</f>
        <v xml:space="preserve"> </v>
      </c>
      <c r="U165" s="6" t="str">
        <f>IF(AND(B165=10000, OR(AND(E165='club records'!$B$44, F165&lt;='club records'!$C$44), AND(E165='club records'!$B$45, F165&lt;='club records'!$C$45))), "CR", " ")</f>
        <v xml:space="preserve"> </v>
      </c>
      <c r="V165" s="6" t="str">
        <f>IF(AND(B165="high jump", OR(AND(E165='club records'!$F$1, F165&gt;='club records'!$G$1), AND(E165='club records'!$F$2, F165&gt;='club records'!$G$2), AND(E165='club records'!$F$3, F165&gt;='club records'!$G$3), AND(E165='club records'!$F$4, F165&gt;='club records'!$G$4), AND(E165='club records'!$F$5, F165&gt;='club records'!$G$5))), "CR", " ")</f>
        <v xml:space="preserve"> </v>
      </c>
      <c r="W165" s="6" t="str">
        <f>IF(AND(B165="long jump", OR(AND(E165='club records'!$F$6, F165&gt;='club records'!$G$6), AND(E165='club records'!$F$7, F165&gt;='club records'!$G$7), AND(E165='club records'!$F$8, F165&gt;='club records'!$G$8), AND(E165='club records'!$F$9, F165&gt;='club records'!$G$9), AND(E165='club records'!$F$10, F165&gt;='club records'!$G$10))), "CR", " ")</f>
        <v xml:space="preserve"> </v>
      </c>
      <c r="X165" s="6" t="str">
        <f>IF(AND(B165="triple jump", OR(AND(E165='club records'!$F$11, F165&gt;='club records'!$G$11), AND(E165='club records'!$F$12, F165&gt;='club records'!$G$12), AND(E165='club records'!$F$13, F165&gt;='club records'!$G$13), AND(E165='club records'!$F$14, F165&gt;='club records'!$G$14), AND(E165='club records'!$F$15, F165&gt;='club records'!$G$15))), "CR", " ")</f>
        <v xml:space="preserve"> </v>
      </c>
      <c r="Y165" s="6" t="str">
        <f>IF(AND(B165="pole vault", OR(AND(E165='club records'!$F$16, F165&gt;='club records'!$G$16), AND(E165='club records'!$F$17, F165&gt;='club records'!$G$17), AND(E165='club records'!$F$18, F165&gt;='club records'!$G$18), AND(E165='club records'!$F$19, F165&gt;='club records'!$G$19), AND(E165='club records'!$F$20, F165&gt;='club records'!$G$20))), "CR", " ")</f>
        <v xml:space="preserve"> </v>
      </c>
      <c r="Z165" s="6" t="str">
        <f>IF(AND(B165="shot 3", E165='club records'!$F$36, F165&gt;='club records'!$G$36), "CR", " ")</f>
        <v xml:space="preserve"> </v>
      </c>
      <c r="AA165" s="6" t="str">
        <f>IF(AND(B165="shot 4", E165='club records'!$F$37, F165&gt;='club records'!$G$37), "CR", " ")</f>
        <v xml:space="preserve"> </v>
      </c>
      <c r="AB165" s="6" t="str">
        <f>IF(AND(B165="shot 5", E165='club records'!$F$38, F165&gt;='club records'!$G$38), "CR", " ")</f>
        <v xml:space="preserve"> </v>
      </c>
      <c r="AC165" s="6" t="str">
        <f>IF(AND(B165="shot 6", E165='club records'!$F$39, F165&gt;='club records'!$G$39), "CR", " ")</f>
        <v xml:space="preserve"> </v>
      </c>
      <c r="AD165" s="6" t="str">
        <f>IF(AND(B165="shot 7.26", E165='club records'!$F$40, F165&gt;='club records'!$G$40), "CR", " ")</f>
        <v xml:space="preserve"> </v>
      </c>
      <c r="AE165" s="6" t="str">
        <f>IF(AND(B165="60H",OR(AND(E165='club records'!$J$1,F165&lt;='club records'!$K$1),AND(E165='club records'!$J$2,F165&lt;='club records'!$K$2),AND(E165='club records'!$J$3,F165&lt;='club records'!$K$3),AND(E165='club records'!$J$4,F165&lt;='club records'!$K$4),AND(E165='club records'!$J$5,F165&lt;='club records'!$K$5))),"CR"," ")</f>
        <v xml:space="preserve"> </v>
      </c>
      <c r="AF165" s="7" t="str">
        <f>IF(AND(B165="4x200", OR(AND(E165='club records'!$N$6, F165&lt;='club records'!$O$6), AND(E165='club records'!$N$7, F165&lt;='club records'!$O$7), AND(E165='club records'!$N$8, F165&lt;='club records'!$O$8), AND(E165='club records'!$N$9, F165&lt;='club records'!$O$9), AND(E165='club records'!$N$10, F165&lt;='club records'!$O$10))), "CR", " ")</f>
        <v xml:space="preserve"> </v>
      </c>
      <c r="AG165" s="7" t="str">
        <f>IF(AND(B165="4x300", AND(E165='club records'!$N$11, F165&lt;='club records'!$O$11)), "CR", " ")</f>
        <v xml:space="preserve"> </v>
      </c>
      <c r="AH165" s="7" t="str">
        <f>IF(AND(B165="4x400", OR(AND(E165='club records'!$N$12, F165&lt;='club records'!$O$12), AND(E165='club records'!$N$13, F165&lt;='club records'!$O$13), AND(E165='club records'!$N$14, F165&lt;='club records'!$O$14), AND(E165='club records'!$N$15, F165&lt;='club records'!$O$15))), "CR", " ")</f>
        <v xml:space="preserve"> </v>
      </c>
      <c r="AI165" s="7" t="str">
        <f>IF(AND(B165="pentathlon", OR(AND(E165='club records'!$N$21, F165&gt;='club records'!$O$21), AND(E165='club records'!$N$22, F165&gt;='club records'!$O$22),AND(E165='club records'!$N$23, F165&gt;='club records'!$O$23),AND(E165='club records'!$N$24, F165&gt;='club records'!$O$24))), "CR", " ")</f>
        <v xml:space="preserve"> </v>
      </c>
      <c r="AJ165" s="7" t="str">
        <f>IF(AND(B165="heptathlon", OR(AND(E165='club records'!$N$26, F165&gt;='club records'!$O$26), AND(E165='club records'!$N$27, F165&gt;='club records'!$O$27))), "CR", " ")</f>
        <v xml:space="preserve"> </v>
      </c>
    </row>
    <row r="166" spans="1:16306" ht="14.5" x14ac:dyDescent="0.35">
      <c r="A166" s="1" t="s">
        <v>296</v>
      </c>
      <c r="C166" s="1" t="s">
        <v>133</v>
      </c>
      <c r="D166" s="1" t="s">
        <v>266</v>
      </c>
      <c r="E166" s="11" t="s">
        <v>10</v>
      </c>
      <c r="F166" s="12"/>
      <c r="G166" s="16"/>
      <c r="J166" s="7" t="str">
        <f>IF(OR(K166="CR", L166="CR", M166="CR", N166="CR", O166="CR", P166="CR", Q166="CR", R166="CR", S166="CR", T166="CR",U166="CR", V166="CR", W166="CR", X166="CR", Y166="CR", Z166="CR", AA166="CR", AB166="CR", AC166="CR", AD166="CR", AE166="CR", AF166="CR", AG166="CR", AH166="CR", AI166="CR", AJ166="CR"), "***CLUB RECORD***", "")</f>
        <v/>
      </c>
      <c r="K166" s="7" t="str">
        <f>IF(AND(B166=60, OR(AND(E166='club records'!$B$6, F166&lt;='club records'!$C$6), AND(E166='club records'!$B$7, F166&lt;='club records'!$C$7), AND(E166='club records'!$B$8, F166&lt;='club records'!$C$8), AND(E166='club records'!$B$9, F166&lt;='club records'!$C$9), AND(E166='club records'!$B$10, F166&lt;='club records'!$C$10))), "CR", " ")</f>
        <v xml:space="preserve"> </v>
      </c>
      <c r="L166" s="7" t="str">
        <f>IF(AND(B166=200, OR(AND(E166='club records'!$B$11, F166&lt;='club records'!$C$11), AND(E166='club records'!$B$12, F166&lt;='club records'!$C$12), AND(E166='club records'!$B$13, F166&lt;='club records'!$C$13), AND(E166='club records'!$B$14, F166&lt;='club records'!$C$14), AND(E166='club records'!$B$15, F166&lt;='club records'!$C$15))), "CR", " ")</f>
        <v xml:space="preserve"> </v>
      </c>
      <c r="M166" s="7" t="str">
        <f>IF(AND(B166=300, OR(AND(E166='club records'!$B$5, F166&lt;='club records'!$C$5), AND(E166='club records'!$B$16, F166&lt;='club records'!$C$16), AND(E166='club records'!$B$17, F166&lt;='club records'!$C$17))), "CR", " ")</f>
        <v xml:space="preserve"> </v>
      </c>
      <c r="N166" s="7" t="str">
        <f>IF(AND(B166=400, OR(AND(E166='club records'!$B$18, F166&lt;='club records'!$C$18), AND(E166='club records'!$B$19, F166&lt;='club records'!$C$19), AND(E166='club records'!$B$20, F166&lt;='club records'!$C$20), AND(E166='club records'!$B$21, F166&lt;='club records'!$C$21))), "CR", " ")</f>
        <v xml:space="preserve"> </v>
      </c>
      <c r="O166" s="7" t="str">
        <f>IF(AND(B166=800, OR(AND(E166='club records'!$B$22, F166&lt;='club records'!$C$22), AND(E166='club records'!$B$23, F166&lt;='club records'!$C$23), AND(E166='club records'!$B$24, F166&lt;='club records'!$C$24), AND(E166='club records'!$B$25, F166&lt;='club records'!$C$25), AND(E166='club records'!$B$26, F166&lt;='club records'!$C$26))), "CR", " ")</f>
        <v xml:space="preserve"> </v>
      </c>
      <c r="P166" s="7" t="str">
        <f>IF(AND(B166=1000, OR(AND(E166='club records'!$B$27, F166&lt;='club records'!$C$27), AND(E166='club records'!$B$28, F166&lt;='club records'!$C$28))), "CR", " ")</f>
        <v xml:space="preserve"> </v>
      </c>
      <c r="Q166" s="7" t="str">
        <f>IF(AND(B166=1500, OR(AND(E166='club records'!$B$29, F166&lt;='club records'!$C$29), AND(E166='club records'!$B$30, F166&lt;='club records'!$C$30), AND(E166='club records'!$B$31, F166&lt;='club records'!$C$31), AND(E166='club records'!$B$32, F166&lt;='club records'!$C$32), AND(E166='club records'!$B$33, F166&lt;='club records'!$C$33))), "CR", " ")</f>
        <v xml:space="preserve"> </v>
      </c>
      <c r="R166" s="7" t="str">
        <f>IF(AND(B166="1600 (Mile)",OR(AND(E166='club records'!$B$34,F166&lt;='club records'!$C$34),AND(E166='club records'!$B$35,F166&lt;='club records'!$C$35),AND(E166='club records'!$B$36,F166&lt;='club records'!$C$36),AND(E166='club records'!$B$37,F166&lt;='club records'!$C$37))),"CR"," ")</f>
        <v xml:space="preserve"> </v>
      </c>
      <c r="S166" s="7" t="str">
        <f>IF(AND(B166=3000, OR(AND(E166='club records'!$B$38, F166&lt;='club records'!$C$38), AND(E166='club records'!$B$39, F166&lt;='club records'!$C$39), AND(E166='club records'!$B$40, F166&lt;='club records'!$C$40), AND(E166='club records'!$B$41, F166&lt;='club records'!$C$41))), "CR", " ")</f>
        <v xml:space="preserve"> </v>
      </c>
      <c r="T166" s="7" t="str">
        <f>IF(AND(B166=5000, OR(AND(E166='club records'!$B$42, F166&lt;='club records'!$C$42), AND(E166='club records'!$B$43, F166&lt;='club records'!$C$43))), "CR", " ")</f>
        <v xml:space="preserve"> </v>
      </c>
      <c r="U166" s="6" t="str">
        <f>IF(AND(B166=10000, OR(AND(E166='club records'!$B$44, F166&lt;='club records'!$C$44), AND(E166='club records'!$B$45, F166&lt;='club records'!$C$45))), "CR", " ")</f>
        <v xml:space="preserve"> </v>
      </c>
      <c r="V166" s="6" t="str">
        <f>IF(AND(B166="high jump", OR(AND(E166='club records'!$F$1, F166&gt;='club records'!$G$1), AND(E166='club records'!$F$2, F166&gt;='club records'!$G$2), AND(E166='club records'!$F$3, F166&gt;='club records'!$G$3), AND(E166='club records'!$F$4, F166&gt;='club records'!$G$4), AND(E166='club records'!$F$5, F166&gt;='club records'!$G$5))), "CR", " ")</f>
        <v xml:space="preserve"> </v>
      </c>
      <c r="W166" s="6" t="str">
        <f>IF(AND(B166="long jump", OR(AND(E166='club records'!$F$6, F166&gt;='club records'!$G$6), AND(E166='club records'!$F$7, F166&gt;='club records'!$G$7), AND(E166='club records'!$F$8, F166&gt;='club records'!$G$8), AND(E166='club records'!$F$9, F166&gt;='club records'!$G$9), AND(E166='club records'!$F$10, F166&gt;='club records'!$G$10))), "CR", " ")</f>
        <v xml:space="preserve"> </v>
      </c>
      <c r="X166" s="6" t="str">
        <f>IF(AND(B166="triple jump", OR(AND(E166='club records'!$F$11, F166&gt;='club records'!$G$11), AND(E166='club records'!$F$12, F166&gt;='club records'!$G$12), AND(E166='club records'!$F$13, F166&gt;='club records'!$G$13), AND(E166='club records'!$F$14, F166&gt;='club records'!$G$14), AND(E166='club records'!$F$15, F166&gt;='club records'!$G$15))), "CR", " ")</f>
        <v xml:space="preserve"> </v>
      </c>
      <c r="Y166" s="6" t="str">
        <f>IF(AND(B166="pole vault", OR(AND(E166='club records'!$F$16, F166&gt;='club records'!$G$16), AND(E166='club records'!$F$17, F166&gt;='club records'!$G$17), AND(E166='club records'!$F$18, F166&gt;='club records'!$G$18), AND(E166='club records'!$F$19, F166&gt;='club records'!$G$19), AND(E166='club records'!$F$20, F166&gt;='club records'!$G$20))), "CR", " ")</f>
        <v xml:space="preserve"> </v>
      </c>
      <c r="Z166" s="6" t="str">
        <f>IF(AND(B166="shot 3", E166='club records'!$F$36, F166&gt;='club records'!$G$36), "CR", " ")</f>
        <v xml:space="preserve"> </v>
      </c>
      <c r="AA166" s="6" t="str">
        <f>IF(AND(B166="shot 4", E166='club records'!$F$37, F166&gt;='club records'!$G$37), "CR", " ")</f>
        <v xml:space="preserve"> </v>
      </c>
      <c r="AB166" s="6" t="str">
        <f>IF(AND(B166="shot 5", E166='club records'!$F$38, F166&gt;='club records'!$G$38), "CR", " ")</f>
        <v xml:space="preserve"> </v>
      </c>
      <c r="AC166" s="6" t="str">
        <f>IF(AND(B166="shot 6", E166='club records'!$F$39, F166&gt;='club records'!$G$39), "CR", " ")</f>
        <v xml:space="preserve"> </v>
      </c>
      <c r="AD166" s="6" t="str">
        <f>IF(AND(B166="shot 7.26", E166='club records'!$F$40, F166&gt;='club records'!$G$40), "CR", " ")</f>
        <v xml:space="preserve"> </v>
      </c>
      <c r="AE166" s="6" t="str">
        <f>IF(AND(B166="60H",OR(AND(E166='club records'!$J$1,F166&lt;='club records'!$K$1),AND(E166='club records'!$J$2,F166&lt;='club records'!$K$2),AND(E166='club records'!$J$3,F166&lt;='club records'!$K$3),AND(E166='club records'!$J$4,F166&lt;='club records'!$K$4),AND(E166='club records'!$J$5,F166&lt;='club records'!$K$5))),"CR"," ")</f>
        <v xml:space="preserve"> </v>
      </c>
      <c r="AF166" s="7" t="str">
        <f>IF(AND(B166="4x200", OR(AND(E166='club records'!$N$6, F166&lt;='club records'!$O$6), AND(E166='club records'!$N$7, F166&lt;='club records'!$O$7), AND(E166='club records'!$N$8, F166&lt;='club records'!$O$8), AND(E166='club records'!$N$9, F166&lt;='club records'!$O$9), AND(E166='club records'!$N$10, F166&lt;='club records'!$O$10))), "CR", " ")</f>
        <v xml:space="preserve"> </v>
      </c>
      <c r="AG166" s="7" t="str">
        <f>IF(AND(B166="4x300", AND(E166='club records'!$N$11, F166&lt;='club records'!$O$11)), "CR", " ")</f>
        <v xml:space="preserve"> </v>
      </c>
      <c r="AH166" s="7" t="str">
        <f>IF(AND(B166="4x400", OR(AND(E166='club records'!$N$12, F166&lt;='club records'!$O$12), AND(E166='club records'!$N$13, F166&lt;='club records'!$O$13), AND(E166='club records'!$N$14, F166&lt;='club records'!$O$14), AND(E166='club records'!$N$15, F166&lt;='club records'!$O$15))), "CR", " ")</f>
        <v xml:space="preserve"> </v>
      </c>
      <c r="AI166" s="7" t="str">
        <f>IF(AND(B166="pentathlon", OR(AND(E166='club records'!$N$21, F166&gt;='club records'!$O$21), AND(E166='club records'!$N$22, F166&gt;='club records'!$O$22),AND(E166='club records'!$N$23, F166&gt;='club records'!$O$23),AND(E166='club records'!$N$24, F166&gt;='club records'!$O$24))), "CR", " ")</f>
        <v xml:space="preserve"> </v>
      </c>
      <c r="AJ166" s="7" t="str">
        <f>IF(AND(B166="heptathlon", OR(AND(E166='club records'!$N$26, F166&gt;='club records'!$O$26), AND(E166='club records'!$N$27, F166&gt;='club records'!$O$27))), "CR", " ")</f>
        <v xml:space="preserve"> </v>
      </c>
    </row>
    <row r="167" spans="1:16306" ht="14.25" customHeight="1" x14ac:dyDescent="0.35">
      <c r="A167" s="1" t="str">
        <f>E167</f>
        <v>U15</v>
      </c>
      <c r="C167" s="1" t="s">
        <v>76</v>
      </c>
      <c r="D167" s="1" t="s">
        <v>152</v>
      </c>
      <c r="E167" s="11" t="s">
        <v>11</v>
      </c>
      <c r="J167" s="7" t="str">
        <f>IF(OR(K167="CR", L167="CR", M167="CR", N167="CR", O167="CR", P167="CR", Q167="CR", R167="CR", S167="CR", T167="CR",U167="CR", V167="CR", W167="CR", X167="CR", Y167="CR", Z167="CR", AA167="CR", AB167="CR", AC167="CR", AD167="CR", AE167="CR", AF167="CR", AG167="CR", AH167="CR", AI167="CR", AJ167="CR"), "***CLUB RECORD***", "")</f>
        <v/>
      </c>
      <c r="K167" s="7" t="str">
        <f>IF(AND(B167=60, OR(AND(E167='club records'!$B$6, F167&lt;='club records'!$C$6), AND(E167='club records'!$B$7, F167&lt;='club records'!$C$7), AND(E167='club records'!$B$8, F167&lt;='club records'!$C$8), AND(E167='club records'!$B$9, F167&lt;='club records'!$C$9), AND(E167='club records'!$B$10, F167&lt;='club records'!$C$10))), "CR", " ")</f>
        <v xml:space="preserve"> </v>
      </c>
      <c r="L167" s="7" t="str">
        <f>IF(AND(B167=200, OR(AND(E167='club records'!$B$11, F167&lt;='club records'!$C$11), AND(E167='club records'!$B$12, F167&lt;='club records'!$C$12), AND(E167='club records'!$B$13, F167&lt;='club records'!$C$13), AND(E167='club records'!$B$14, F167&lt;='club records'!$C$14), AND(E167='club records'!$B$15, F167&lt;='club records'!$C$15))), "CR", " ")</f>
        <v xml:space="preserve"> </v>
      </c>
      <c r="M167" s="7" t="str">
        <f>IF(AND(B167=300, OR(AND(E167='club records'!$B$5, F167&lt;='club records'!$C$5), AND(E167='club records'!$B$16, F167&lt;='club records'!$C$16), AND(E167='club records'!$B$17, F167&lt;='club records'!$C$17))), "CR", " ")</f>
        <v xml:space="preserve"> </v>
      </c>
      <c r="N167" s="7" t="str">
        <f>IF(AND(B167=400, OR(AND(E167='club records'!$B$18, F167&lt;='club records'!$C$18), AND(E167='club records'!$B$19, F167&lt;='club records'!$C$19), AND(E167='club records'!$B$20, F167&lt;='club records'!$C$20), AND(E167='club records'!$B$21, F167&lt;='club records'!$C$21))), "CR", " ")</f>
        <v xml:space="preserve"> </v>
      </c>
      <c r="O167" s="7" t="str">
        <f>IF(AND(B167=800, OR(AND(E167='club records'!$B$22, F167&lt;='club records'!$C$22), AND(E167='club records'!$B$23, F167&lt;='club records'!$C$23), AND(E167='club records'!$B$24, F167&lt;='club records'!$C$24), AND(E167='club records'!$B$25, F167&lt;='club records'!$C$25), AND(E167='club records'!$B$26, F167&lt;='club records'!$C$26))), "CR", " ")</f>
        <v xml:space="preserve"> </v>
      </c>
      <c r="P167" s="7" t="str">
        <f>IF(AND(B167=1000, OR(AND(E167='club records'!$B$27, F167&lt;='club records'!$C$27), AND(E167='club records'!$B$28, F167&lt;='club records'!$C$28))), "CR", " ")</f>
        <v xml:space="preserve"> </v>
      </c>
      <c r="Q167" s="7" t="str">
        <f>IF(AND(B167=1500, OR(AND(E167='club records'!$B$29, F167&lt;='club records'!$C$29), AND(E167='club records'!$B$30, F167&lt;='club records'!$C$30), AND(E167='club records'!$B$31, F167&lt;='club records'!$C$31), AND(E167='club records'!$B$32, F167&lt;='club records'!$C$32), AND(E167='club records'!$B$33, F167&lt;='club records'!$C$33))), "CR", " ")</f>
        <v xml:space="preserve"> </v>
      </c>
      <c r="R167" s="7" t="str">
        <f>IF(AND(B167="1600 (Mile)",OR(AND(E167='club records'!$B$34,F167&lt;='club records'!$C$34),AND(E167='club records'!$B$35,F167&lt;='club records'!$C$35),AND(E167='club records'!$B$36,F167&lt;='club records'!$C$36),AND(E167='club records'!$B$37,F167&lt;='club records'!$C$37))),"CR"," ")</f>
        <v xml:space="preserve"> </v>
      </c>
      <c r="S167" s="7" t="str">
        <f>IF(AND(B167=3000, OR(AND(E167='club records'!$B$38, F167&lt;='club records'!$C$38), AND(E167='club records'!$B$39, F167&lt;='club records'!$C$39), AND(E167='club records'!$B$40, F167&lt;='club records'!$C$40), AND(E167='club records'!$B$41, F167&lt;='club records'!$C$41))), "CR", " ")</f>
        <v xml:space="preserve"> </v>
      </c>
      <c r="T167" s="7" t="str">
        <f>IF(AND(B167=5000, OR(AND(E167='club records'!$B$42, F167&lt;='club records'!$C$42), AND(E167='club records'!$B$43, F167&lt;='club records'!$C$43))), "CR", " ")</f>
        <v xml:space="preserve"> </v>
      </c>
      <c r="U167" s="6" t="str">
        <f>IF(AND(B167=10000, OR(AND(E167='club records'!$B$44, F167&lt;='club records'!$C$44), AND(E167='club records'!$B$45, F167&lt;='club records'!$C$45))), "CR", " ")</f>
        <v xml:space="preserve"> </v>
      </c>
      <c r="V167" s="6" t="str">
        <f>IF(AND(B167="high jump", OR(AND(E167='club records'!$F$1, F167&gt;='club records'!$G$1), AND(E167='club records'!$F$2, F167&gt;='club records'!$G$2), AND(E167='club records'!$F$3, F167&gt;='club records'!$G$3), AND(E167='club records'!$F$4, F167&gt;='club records'!$G$4), AND(E167='club records'!$F$5, F167&gt;='club records'!$G$5))), "CR", " ")</f>
        <v xml:space="preserve"> </v>
      </c>
      <c r="W167" s="6" t="str">
        <f>IF(AND(B167="long jump", OR(AND(E167='club records'!$F$6, F167&gt;='club records'!$G$6), AND(E167='club records'!$F$7, F167&gt;='club records'!$G$7), AND(E167='club records'!$F$8, F167&gt;='club records'!$G$8), AND(E167='club records'!$F$9, F167&gt;='club records'!$G$9), AND(E167='club records'!$F$10, F167&gt;='club records'!$G$10))), "CR", " ")</f>
        <v xml:space="preserve"> </v>
      </c>
      <c r="X167" s="6" t="str">
        <f>IF(AND(B167="triple jump", OR(AND(E167='club records'!$F$11, F167&gt;='club records'!$G$11), AND(E167='club records'!$F$12, F167&gt;='club records'!$G$12), AND(E167='club records'!$F$13, F167&gt;='club records'!$G$13), AND(E167='club records'!$F$14, F167&gt;='club records'!$G$14), AND(E167='club records'!$F$15, F167&gt;='club records'!$G$15))), "CR", " ")</f>
        <v xml:space="preserve"> </v>
      </c>
      <c r="Y167" s="6" t="str">
        <f>IF(AND(B167="pole vault", OR(AND(E167='club records'!$F$16, F167&gt;='club records'!$G$16), AND(E167='club records'!$F$17, F167&gt;='club records'!$G$17), AND(E167='club records'!$F$18, F167&gt;='club records'!$G$18), AND(E167='club records'!$F$19, F167&gt;='club records'!$G$19), AND(E167='club records'!$F$20, F167&gt;='club records'!$G$20))), "CR", " ")</f>
        <v xml:space="preserve"> </v>
      </c>
      <c r="Z167" s="6" t="str">
        <f>IF(AND(B167="shot 3", E167='club records'!$F$36, F167&gt;='club records'!$G$36), "CR", " ")</f>
        <v xml:space="preserve"> </v>
      </c>
      <c r="AA167" s="6" t="str">
        <f>IF(AND(B167="shot 4", E167='club records'!$F$37, F167&gt;='club records'!$G$37), "CR", " ")</f>
        <v xml:space="preserve"> </v>
      </c>
      <c r="AB167" s="6" t="str">
        <f>IF(AND(B167="shot 5", E167='club records'!$F$38, F167&gt;='club records'!$G$38), "CR", " ")</f>
        <v xml:space="preserve"> </v>
      </c>
      <c r="AC167" s="6" t="str">
        <f>IF(AND(B167="shot 6", E167='club records'!$F$39, F167&gt;='club records'!$G$39), "CR", " ")</f>
        <v xml:space="preserve"> </v>
      </c>
      <c r="AD167" s="6" t="str">
        <f>IF(AND(B167="shot 7.26", E167='club records'!$F$40, F167&gt;='club records'!$G$40), "CR", " ")</f>
        <v xml:space="preserve"> </v>
      </c>
      <c r="AE167" s="6" t="str">
        <f>IF(AND(B167="60H",OR(AND(E167='club records'!$J$1,F167&lt;='club records'!$K$1),AND(E167='club records'!$J$2,F167&lt;='club records'!$K$2),AND(E167='club records'!$J$3,F167&lt;='club records'!$K$3),AND(E167='club records'!$J$4,F167&lt;='club records'!$K$4),AND(E167='club records'!$J$5,F167&lt;='club records'!$K$5))),"CR"," ")</f>
        <v xml:space="preserve"> </v>
      </c>
      <c r="AF167" s="7" t="str">
        <f>IF(AND(B167="4x200", OR(AND(E167='club records'!$N$6, F167&lt;='club records'!$O$6), AND(E167='club records'!$N$7, F167&lt;='club records'!$O$7), AND(E167='club records'!$N$8, F167&lt;='club records'!$O$8), AND(E167='club records'!$N$9, F167&lt;='club records'!$O$9), AND(E167='club records'!$N$10, F167&lt;='club records'!$O$10))), "CR", " ")</f>
        <v xml:space="preserve"> </v>
      </c>
      <c r="AG167" s="7" t="str">
        <f>IF(AND(B167="4x300", AND(E167='club records'!$N$11, F167&lt;='club records'!$O$11)), "CR", " ")</f>
        <v xml:space="preserve"> </v>
      </c>
      <c r="AH167" s="7" t="str">
        <f>IF(AND(B167="4x400", OR(AND(E167='club records'!$N$12, F167&lt;='club records'!$O$12), AND(E167='club records'!$N$13, F167&lt;='club records'!$O$13), AND(E167='club records'!$N$14, F167&lt;='club records'!$O$14), AND(E167='club records'!$N$15, F167&lt;='club records'!$O$15))), "CR", " ")</f>
        <v xml:space="preserve"> </v>
      </c>
      <c r="AI167" s="7" t="str">
        <f>IF(AND(B167="pentathlon", OR(AND(E167='club records'!$N$21, F167&gt;='club records'!$O$21), AND(E167='club records'!$N$22, F167&gt;='club records'!$O$22),AND(E167='club records'!$N$23, F167&gt;='club records'!$O$23),AND(E167='club records'!$N$24, F167&gt;='club records'!$O$24))), "CR", " ")</f>
        <v xml:space="preserve"> </v>
      </c>
      <c r="AJ167" s="7" t="str">
        <f>IF(AND(B167="heptathlon", OR(AND(E167='club records'!$N$26, F167&gt;='club records'!$O$26), AND(E167='club records'!$N$27, F167&gt;='club records'!$O$27))), "CR", " ")</f>
        <v xml:space="preserve"> </v>
      </c>
    </row>
    <row r="168" spans="1:16306" ht="14.5" x14ac:dyDescent="0.35">
      <c r="A168" s="1" t="str">
        <f>E168</f>
        <v>U15</v>
      </c>
      <c r="C168" s="1" t="s">
        <v>39</v>
      </c>
      <c r="D168" s="1" t="s">
        <v>100</v>
      </c>
      <c r="E168" s="11" t="s">
        <v>11</v>
      </c>
      <c r="J168" s="7" t="str">
        <f>IF(OR(K168="CR", L168="CR", M168="CR", N168="CR", O168="CR", P168="CR", Q168="CR", R168="CR", S168="CR", T168="CR",U168="CR", V168="CR", W168="CR", X168="CR", Y168="CR", Z168="CR", AA168="CR", AB168="CR", AC168="CR", AD168="CR", AE168="CR", AF168="CR", AG168="CR", AH168="CR", AI168="CR", AJ168="CR"), "***CLUB RECORD***", "")</f>
        <v/>
      </c>
      <c r="K168" s="7" t="str">
        <f>IF(AND(B168=60, OR(AND(E168='club records'!$B$6, F168&lt;='club records'!$C$6), AND(E168='club records'!$B$7, F168&lt;='club records'!$C$7), AND(E168='club records'!$B$8, F168&lt;='club records'!$C$8), AND(E168='club records'!$B$9, F168&lt;='club records'!$C$9), AND(E168='club records'!$B$10, F168&lt;='club records'!$C$10))), "CR", " ")</f>
        <v xml:space="preserve"> </v>
      </c>
      <c r="L168" s="7" t="str">
        <f>IF(AND(B168=200, OR(AND(E168='club records'!$B$11, F168&lt;='club records'!$C$11), AND(E168='club records'!$B$12, F168&lt;='club records'!$C$12), AND(E168='club records'!$B$13, F168&lt;='club records'!$C$13), AND(E168='club records'!$B$14, F168&lt;='club records'!$C$14), AND(E168='club records'!$B$15, F168&lt;='club records'!$C$15))), "CR", " ")</f>
        <v xml:space="preserve"> </v>
      </c>
      <c r="M168" s="7" t="str">
        <f>IF(AND(B168=300, OR(AND(E168='club records'!$B$5, F168&lt;='club records'!$C$5), AND(E168='club records'!$B$16, F168&lt;='club records'!$C$16), AND(E168='club records'!$B$17, F168&lt;='club records'!$C$17))), "CR", " ")</f>
        <v xml:space="preserve"> </v>
      </c>
      <c r="N168" s="7" t="str">
        <f>IF(AND(B168=400, OR(AND(E168='club records'!$B$18, F168&lt;='club records'!$C$18), AND(E168='club records'!$B$19, F168&lt;='club records'!$C$19), AND(E168='club records'!$B$20, F168&lt;='club records'!$C$20), AND(E168='club records'!$B$21, F168&lt;='club records'!$C$21))), "CR", " ")</f>
        <v xml:space="preserve"> </v>
      </c>
      <c r="O168" s="7" t="str">
        <f>IF(AND(B168=800, OR(AND(E168='club records'!$B$22, F168&lt;='club records'!$C$22), AND(E168='club records'!$B$23, F168&lt;='club records'!$C$23), AND(E168='club records'!$B$24, F168&lt;='club records'!$C$24), AND(E168='club records'!$B$25, F168&lt;='club records'!$C$25), AND(E168='club records'!$B$26, F168&lt;='club records'!$C$26))), "CR", " ")</f>
        <v xml:space="preserve"> </v>
      </c>
      <c r="P168" s="7" t="str">
        <f>IF(AND(B168=1000, OR(AND(E168='club records'!$B$27, F168&lt;='club records'!$C$27), AND(E168='club records'!$B$28, F168&lt;='club records'!$C$28))), "CR", " ")</f>
        <v xml:space="preserve"> </v>
      </c>
      <c r="Q168" s="7" t="str">
        <f>IF(AND(B168=1500, OR(AND(E168='club records'!$B$29, F168&lt;='club records'!$C$29), AND(E168='club records'!$B$30, F168&lt;='club records'!$C$30), AND(E168='club records'!$B$31, F168&lt;='club records'!$C$31), AND(E168='club records'!$B$32, F168&lt;='club records'!$C$32), AND(E168='club records'!$B$33, F168&lt;='club records'!$C$33))), "CR", " ")</f>
        <v xml:space="preserve"> </v>
      </c>
      <c r="R168" s="7" t="str">
        <f>IF(AND(B168="1600 (Mile)",OR(AND(E168='club records'!$B$34,F168&lt;='club records'!$C$34),AND(E168='club records'!$B$35,F168&lt;='club records'!$C$35),AND(E168='club records'!$B$36,F168&lt;='club records'!$C$36),AND(E168='club records'!$B$37,F168&lt;='club records'!$C$37))),"CR"," ")</f>
        <v xml:space="preserve"> </v>
      </c>
      <c r="S168" s="7" t="str">
        <f>IF(AND(B168=3000, OR(AND(E168='club records'!$B$38, F168&lt;='club records'!$C$38), AND(E168='club records'!$B$39, F168&lt;='club records'!$C$39), AND(E168='club records'!$B$40, F168&lt;='club records'!$C$40), AND(E168='club records'!$B$41, F168&lt;='club records'!$C$41))), "CR", " ")</f>
        <v xml:space="preserve"> </v>
      </c>
      <c r="T168" s="7" t="str">
        <f>IF(AND(B168=5000, OR(AND(E168='club records'!$B$42, F168&lt;='club records'!$C$42), AND(E168='club records'!$B$43, F168&lt;='club records'!$C$43))), "CR", " ")</f>
        <v xml:space="preserve"> </v>
      </c>
      <c r="U168" s="6" t="str">
        <f>IF(AND(B168=10000, OR(AND(E168='club records'!$B$44, F168&lt;='club records'!$C$44), AND(E168='club records'!$B$45, F168&lt;='club records'!$C$45))), "CR", " ")</f>
        <v xml:space="preserve"> </v>
      </c>
      <c r="V168" s="6" t="str">
        <f>IF(AND(B168="high jump", OR(AND(E168='club records'!$F$1, F168&gt;='club records'!$G$1), AND(E168='club records'!$F$2, F168&gt;='club records'!$G$2), AND(E168='club records'!$F$3, F168&gt;='club records'!$G$3), AND(E168='club records'!$F$4, F168&gt;='club records'!$G$4), AND(E168='club records'!$F$5, F168&gt;='club records'!$G$5))), "CR", " ")</f>
        <v xml:space="preserve"> </v>
      </c>
      <c r="W168" s="6" t="str">
        <f>IF(AND(B168="long jump", OR(AND(E168='club records'!$F$6, F168&gt;='club records'!$G$6), AND(E168='club records'!$F$7, F168&gt;='club records'!$G$7), AND(E168='club records'!$F$8, F168&gt;='club records'!$G$8), AND(E168='club records'!$F$9, F168&gt;='club records'!$G$9), AND(E168='club records'!$F$10, F168&gt;='club records'!$G$10))), "CR", " ")</f>
        <v xml:space="preserve"> </v>
      </c>
      <c r="X168" s="6" t="str">
        <f>IF(AND(B168="triple jump", OR(AND(E168='club records'!$F$11, F168&gt;='club records'!$G$11), AND(E168='club records'!$F$12, F168&gt;='club records'!$G$12), AND(E168='club records'!$F$13, F168&gt;='club records'!$G$13), AND(E168='club records'!$F$14, F168&gt;='club records'!$G$14), AND(E168='club records'!$F$15, F168&gt;='club records'!$G$15))), "CR", " ")</f>
        <v xml:space="preserve"> </v>
      </c>
      <c r="Y168" s="6" t="str">
        <f>IF(AND(B168="pole vault", OR(AND(E168='club records'!$F$16, F168&gt;='club records'!$G$16), AND(E168='club records'!$F$17, F168&gt;='club records'!$G$17), AND(E168='club records'!$F$18, F168&gt;='club records'!$G$18), AND(E168='club records'!$F$19, F168&gt;='club records'!$G$19), AND(E168='club records'!$F$20, F168&gt;='club records'!$G$20))), "CR", " ")</f>
        <v xml:space="preserve"> </v>
      </c>
      <c r="Z168" s="6" t="str">
        <f>IF(AND(B168="shot 3", E168='club records'!$F$36, F168&gt;='club records'!$G$36), "CR", " ")</f>
        <v xml:space="preserve"> </v>
      </c>
      <c r="AA168" s="6" t="str">
        <f>IF(AND(B168="shot 4", E168='club records'!$F$37, F168&gt;='club records'!$G$37), "CR", " ")</f>
        <v xml:space="preserve"> </v>
      </c>
      <c r="AB168" s="6" t="str">
        <f>IF(AND(B168="shot 5", E168='club records'!$F$38, F168&gt;='club records'!$G$38), "CR", " ")</f>
        <v xml:space="preserve"> </v>
      </c>
      <c r="AC168" s="6" t="str">
        <f>IF(AND(B168="shot 6", E168='club records'!$F$39, F168&gt;='club records'!$G$39), "CR", " ")</f>
        <v xml:space="preserve"> </v>
      </c>
      <c r="AD168" s="6" t="str">
        <f>IF(AND(B168="shot 7.26", E168='club records'!$F$40, F168&gt;='club records'!$G$40), "CR", " ")</f>
        <v xml:space="preserve"> </v>
      </c>
      <c r="AE168" s="6" t="str">
        <f>IF(AND(B168="60H",OR(AND(E168='club records'!$J$1,F168&lt;='club records'!$K$1),AND(E168='club records'!$J$2,F168&lt;='club records'!$K$2),AND(E168='club records'!$J$3,F168&lt;='club records'!$K$3),AND(E168='club records'!$J$4,F168&lt;='club records'!$K$4),AND(E168='club records'!$J$5,F168&lt;='club records'!$K$5))),"CR"," ")</f>
        <v xml:space="preserve"> </v>
      </c>
      <c r="AF168" s="7" t="str">
        <f>IF(AND(B168="4x200", OR(AND(E168='club records'!$N$6, F168&lt;='club records'!$O$6), AND(E168='club records'!$N$7, F168&lt;='club records'!$O$7), AND(E168='club records'!$N$8, F168&lt;='club records'!$O$8), AND(E168='club records'!$N$9, F168&lt;='club records'!$O$9), AND(E168='club records'!$N$10, F168&lt;='club records'!$O$10))), "CR", " ")</f>
        <v xml:space="preserve"> </v>
      </c>
      <c r="AG168" s="7" t="str">
        <f>IF(AND(B168="4x300", AND(E168='club records'!$N$11, F168&lt;='club records'!$O$11)), "CR", " ")</f>
        <v xml:space="preserve"> </v>
      </c>
      <c r="AH168" s="7" t="str">
        <f>IF(AND(B168="4x400", OR(AND(E168='club records'!$N$12, F168&lt;='club records'!$O$12), AND(E168='club records'!$N$13, F168&lt;='club records'!$O$13), AND(E168='club records'!$N$14, F168&lt;='club records'!$O$14), AND(E168='club records'!$N$15, F168&lt;='club records'!$O$15))), "CR", " ")</f>
        <v xml:space="preserve"> </v>
      </c>
      <c r="AI168" s="7" t="str">
        <f>IF(AND(B168="pentathlon", OR(AND(E168='club records'!$N$21, F168&gt;='club records'!$O$21), AND(E168='club records'!$N$22, F168&gt;='club records'!$O$22),AND(E168='club records'!$N$23, F168&gt;='club records'!$O$23),AND(E168='club records'!$N$24, F168&gt;='club records'!$O$24))), "CR", " ")</f>
        <v xml:space="preserve"> </v>
      </c>
      <c r="AJ168" s="7" t="str">
        <f>IF(AND(B168="heptathlon", OR(AND(E168='club records'!$N$26, F168&gt;='club records'!$O$26), AND(E168='club records'!$N$27, F168&gt;='club records'!$O$27))), "CR", " ")</f>
        <v xml:space="preserve"> </v>
      </c>
    </row>
    <row r="169" spans="1:16306" ht="14.5" x14ac:dyDescent="0.35">
      <c r="A169" s="1" t="str">
        <f>E169</f>
        <v>U17</v>
      </c>
      <c r="C169" s="1" t="s">
        <v>82</v>
      </c>
      <c r="D169" s="1" t="s">
        <v>83</v>
      </c>
      <c r="E169" s="11" t="s">
        <v>14</v>
      </c>
      <c r="J169" s="7" t="str">
        <f>IF(OR(K169="CR", L169="CR", M169="CR", N169="CR", O169="CR", P169="CR", Q169="CR", R169="CR", S169="CR", T169="CR",U169="CR", V169="CR", W169="CR", X169="CR", Y169="CR", Z169="CR", AA169="CR", AB169="CR", AC169="CR", AD169="CR", AE169="CR", AF169="CR", AG169="CR", AH169="CR", AI169="CR", AJ169="CR"), "***CLUB RECORD***", "")</f>
        <v/>
      </c>
      <c r="K169" s="7" t="str">
        <f>IF(AND(B169=60, OR(AND(E169='club records'!$B$6, F169&lt;='club records'!$C$6), AND(E169='club records'!$B$7, F169&lt;='club records'!$C$7), AND(E169='club records'!$B$8, F169&lt;='club records'!$C$8), AND(E169='club records'!$B$9, F169&lt;='club records'!$C$9), AND(E169='club records'!$B$10, F169&lt;='club records'!$C$10))), "CR", " ")</f>
        <v xml:space="preserve"> </v>
      </c>
      <c r="L169" s="7" t="str">
        <f>IF(AND(B169=200, OR(AND(E169='club records'!$B$11, F169&lt;='club records'!$C$11), AND(E169='club records'!$B$12, F169&lt;='club records'!$C$12), AND(E169='club records'!$B$13, F169&lt;='club records'!$C$13), AND(E169='club records'!$B$14, F169&lt;='club records'!$C$14), AND(E169='club records'!$B$15, F169&lt;='club records'!$C$15))), "CR", " ")</f>
        <v xml:space="preserve"> </v>
      </c>
      <c r="M169" s="7" t="str">
        <f>IF(AND(B169=300, OR(AND(E169='club records'!$B$5, F169&lt;='club records'!$C$5), AND(E169='club records'!$B$16, F169&lt;='club records'!$C$16), AND(E169='club records'!$B$17, F169&lt;='club records'!$C$17))), "CR", " ")</f>
        <v xml:space="preserve"> </v>
      </c>
      <c r="N169" s="7" t="str">
        <f>IF(AND(B169=400, OR(AND(E169='club records'!$B$18, F169&lt;='club records'!$C$18), AND(E169='club records'!$B$19, F169&lt;='club records'!$C$19), AND(E169='club records'!$B$20, F169&lt;='club records'!$C$20), AND(E169='club records'!$B$21, F169&lt;='club records'!$C$21))), "CR", " ")</f>
        <v xml:space="preserve"> </v>
      </c>
      <c r="O169" s="7" t="str">
        <f>IF(AND(B169=800, OR(AND(E169='club records'!$B$22, F169&lt;='club records'!$C$22), AND(E169='club records'!$B$23, F169&lt;='club records'!$C$23), AND(E169='club records'!$B$24, F169&lt;='club records'!$C$24), AND(E169='club records'!$B$25, F169&lt;='club records'!$C$25), AND(E169='club records'!$B$26, F169&lt;='club records'!$C$26))), "CR", " ")</f>
        <v xml:space="preserve"> </v>
      </c>
      <c r="P169" s="7" t="str">
        <f>IF(AND(B169=1000, OR(AND(E169='club records'!$B$27, F169&lt;='club records'!$C$27), AND(E169='club records'!$B$28, F169&lt;='club records'!$C$28))), "CR", " ")</f>
        <v xml:space="preserve"> </v>
      </c>
      <c r="Q169" s="7" t="str">
        <f>IF(AND(B169=1500, OR(AND(E169='club records'!$B$29, F169&lt;='club records'!$C$29), AND(E169='club records'!$B$30, F169&lt;='club records'!$C$30), AND(E169='club records'!$B$31, F169&lt;='club records'!$C$31), AND(E169='club records'!$B$32, F169&lt;='club records'!$C$32), AND(E169='club records'!$B$33, F169&lt;='club records'!$C$33))), "CR", " ")</f>
        <v xml:space="preserve"> </v>
      </c>
      <c r="R169" s="7" t="str">
        <f>IF(AND(B169="1600 (Mile)",OR(AND(E169='club records'!$B$34,F169&lt;='club records'!$C$34),AND(E169='club records'!$B$35,F169&lt;='club records'!$C$35),AND(E169='club records'!$B$36,F169&lt;='club records'!$C$36),AND(E169='club records'!$B$37,F169&lt;='club records'!$C$37))),"CR"," ")</f>
        <v xml:space="preserve"> </v>
      </c>
      <c r="S169" s="7" t="str">
        <f>IF(AND(B169=3000, OR(AND(E169='club records'!$B$38, F169&lt;='club records'!$C$38), AND(E169='club records'!$B$39, F169&lt;='club records'!$C$39), AND(E169='club records'!$B$40, F169&lt;='club records'!$C$40), AND(E169='club records'!$B$41, F169&lt;='club records'!$C$41))), "CR", " ")</f>
        <v xml:space="preserve"> </v>
      </c>
      <c r="T169" s="7" t="str">
        <f>IF(AND(B169=5000, OR(AND(E169='club records'!$B$42, F169&lt;='club records'!$C$42), AND(E169='club records'!$B$43, F169&lt;='club records'!$C$43))), "CR", " ")</f>
        <v xml:space="preserve"> </v>
      </c>
      <c r="U169" s="6" t="str">
        <f>IF(AND(B169=10000, OR(AND(E169='club records'!$B$44, F169&lt;='club records'!$C$44), AND(E169='club records'!$B$45, F169&lt;='club records'!$C$45))), "CR", " ")</f>
        <v xml:space="preserve"> </v>
      </c>
      <c r="V169" s="6" t="str">
        <f>IF(AND(B169="high jump", OR(AND(E169='club records'!$F$1, F169&gt;='club records'!$G$1), AND(E169='club records'!$F$2, F169&gt;='club records'!$G$2), AND(E169='club records'!$F$3, F169&gt;='club records'!$G$3), AND(E169='club records'!$F$4, F169&gt;='club records'!$G$4), AND(E169='club records'!$F$5, F169&gt;='club records'!$G$5))), "CR", " ")</f>
        <v xml:space="preserve"> </v>
      </c>
      <c r="W169" s="6" t="str">
        <f>IF(AND(B169="long jump", OR(AND(E169='club records'!$F$6, F169&gt;='club records'!$G$6), AND(E169='club records'!$F$7, F169&gt;='club records'!$G$7), AND(E169='club records'!$F$8, F169&gt;='club records'!$G$8), AND(E169='club records'!$F$9, F169&gt;='club records'!$G$9), AND(E169='club records'!$F$10, F169&gt;='club records'!$G$10))), "CR", " ")</f>
        <v xml:space="preserve"> </v>
      </c>
      <c r="X169" s="6" t="str">
        <f>IF(AND(B169="triple jump", OR(AND(E169='club records'!$F$11, F169&gt;='club records'!$G$11), AND(E169='club records'!$F$12, F169&gt;='club records'!$G$12), AND(E169='club records'!$F$13, F169&gt;='club records'!$G$13), AND(E169='club records'!$F$14, F169&gt;='club records'!$G$14), AND(E169='club records'!$F$15, F169&gt;='club records'!$G$15))), "CR", " ")</f>
        <v xml:space="preserve"> </v>
      </c>
      <c r="Y169" s="6" t="str">
        <f>IF(AND(B169="pole vault", OR(AND(E169='club records'!$F$16, F169&gt;='club records'!$G$16), AND(E169='club records'!$F$17, F169&gt;='club records'!$G$17), AND(E169='club records'!$F$18, F169&gt;='club records'!$G$18), AND(E169='club records'!$F$19, F169&gt;='club records'!$G$19), AND(E169='club records'!$F$20, F169&gt;='club records'!$G$20))), "CR", " ")</f>
        <v xml:space="preserve"> </v>
      </c>
      <c r="Z169" s="6" t="str">
        <f>IF(AND(B169="shot 3", E169='club records'!$F$36, F169&gt;='club records'!$G$36), "CR", " ")</f>
        <v xml:space="preserve"> </v>
      </c>
      <c r="AA169" s="6" t="str">
        <f>IF(AND(B169="shot 4", E169='club records'!$F$37, F169&gt;='club records'!$G$37), "CR", " ")</f>
        <v xml:space="preserve"> </v>
      </c>
      <c r="AB169" s="6" t="str">
        <f>IF(AND(B169="shot 5", E169='club records'!$F$38, F169&gt;='club records'!$G$38), "CR", " ")</f>
        <v xml:space="preserve"> </v>
      </c>
      <c r="AC169" s="6" t="str">
        <f>IF(AND(B169="shot 6", E169='club records'!$F$39, F169&gt;='club records'!$G$39), "CR", " ")</f>
        <v xml:space="preserve"> </v>
      </c>
      <c r="AD169" s="6" t="str">
        <f>IF(AND(B169="shot 7.26", E169='club records'!$F$40, F169&gt;='club records'!$G$40), "CR", " ")</f>
        <v xml:space="preserve"> </v>
      </c>
      <c r="AE169" s="6" t="str">
        <f>IF(AND(B169="60H",OR(AND(E169='club records'!$J$1,F169&lt;='club records'!$K$1),AND(E169='club records'!$J$2,F169&lt;='club records'!$K$2),AND(E169='club records'!$J$3,F169&lt;='club records'!$K$3),AND(E169='club records'!$J$4,F169&lt;='club records'!$K$4),AND(E169='club records'!$J$5,F169&lt;='club records'!$K$5))),"CR"," ")</f>
        <v xml:space="preserve"> </v>
      </c>
      <c r="AF169" s="7" t="str">
        <f>IF(AND(B169="4x200", OR(AND(E169='club records'!$N$6, F169&lt;='club records'!$O$6), AND(E169='club records'!$N$7, F169&lt;='club records'!$O$7), AND(E169='club records'!$N$8, F169&lt;='club records'!$O$8), AND(E169='club records'!$N$9, F169&lt;='club records'!$O$9), AND(E169='club records'!$N$10, F169&lt;='club records'!$O$10))), "CR", " ")</f>
        <v xml:space="preserve"> </v>
      </c>
      <c r="AG169" s="7" t="str">
        <f>IF(AND(B169="4x300", AND(E169='club records'!$N$11, F169&lt;='club records'!$O$11)), "CR", " ")</f>
        <v xml:space="preserve"> </v>
      </c>
      <c r="AH169" s="7" t="str">
        <f>IF(AND(B169="4x400", OR(AND(E169='club records'!$N$12, F169&lt;='club records'!$O$12), AND(E169='club records'!$N$13, F169&lt;='club records'!$O$13), AND(E169='club records'!$N$14, F169&lt;='club records'!$O$14), AND(E169='club records'!$N$15, F169&lt;='club records'!$O$15))), "CR", " ")</f>
        <v xml:space="preserve"> </v>
      </c>
      <c r="AI169" s="7" t="str">
        <f>IF(AND(B169="pentathlon", OR(AND(E169='club records'!$N$21, F169&gt;='club records'!$O$21), AND(E169='club records'!$N$22, F169&gt;='club records'!$O$22),AND(E169='club records'!$N$23, F169&gt;='club records'!$O$23),AND(E169='club records'!$N$24, F169&gt;='club records'!$O$24))), "CR", " ")</f>
        <v xml:space="preserve"> </v>
      </c>
      <c r="AJ169" s="7" t="str">
        <f>IF(AND(B169="heptathlon", OR(AND(E169='club records'!$N$26, F169&gt;='club records'!$O$26), AND(E169='club records'!$N$27, F169&gt;='club records'!$O$27))), "CR", " ")</f>
        <v xml:space="preserve"> </v>
      </c>
    </row>
    <row r="170" spans="1:16306" ht="14.5" x14ac:dyDescent="0.35">
      <c r="A170" s="1" t="str">
        <f>E170</f>
        <v>U15</v>
      </c>
      <c r="C170" s="1" t="s">
        <v>293</v>
      </c>
      <c r="D170" s="1" t="s">
        <v>294</v>
      </c>
      <c r="E170" s="11" t="s">
        <v>11</v>
      </c>
      <c r="G170" s="16"/>
      <c r="J170" s="7" t="str">
        <f>IF(OR(K170="CR", L170="CR", M170="CR", N170="CR", O170="CR", P170="CR", Q170="CR", R170="CR", S170="CR", T170="CR",U170="CR", V170="CR", W170="CR", X170="CR", Y170="CR", Z170="CR", AA170="CR", AB170="CR", AC170="CR", AD170="CR", AE170="CR", AF170="CR", AG170="CR", AH170="CR", AI170="CR", AJ170="CR"), "***CLUB RECORD***", "")</f>
        <v/>
      </c>
      <c r="K170" s="7" t="str">
        <f>IF(AND(B170=60, OR(AND(E170='club records'!$B$6, F170&lt;='club records'!$C$6), AND(E170='club records'!$B$7, F170&lt;='club records'!$C$7), AND(E170='club records'!$B$8, F170&lt;='club records'!$C$8), AND(E170='club records'!$B$9, F170&lt;='club records'!$C$9), AND(E170='club records'!$B$10, F170&lt;='club records'!$C$10))), "CR", " ")</f>
        <v xml:space="preserve"> </v>
      </c>
      <c r="L170" s="7" t="str">
        <f>IF(AND(B170=200, OR(AND(E170='club records'!$B$11, F170&lt;='club records'!$C$11), AND(E170='club records'!$B$12, F170&lt;='club records'!$C$12), AND(E170='club records'!$B$13, F170&lt;='club records'!$C$13), AND(E170='club records'!$B$14, F170&lt;='club records'!$C$14), AND(E170='club records'!$B$15, F170&lt;='club records'!$C$15))), "CR", " ")</f>
        <v xml:space="preserve"> </v>
      </c>
      <c r="M170" s="7" t="str">
        <f>IF(AND(B170=300, OR(AND(E170='club records'!$B$5, F170&lt;='club records'!$C$5), AND(E170='club records'!$B$16, F170&lt;='club records'!$C$16), AND(E170='club records'!$B$17, F170&lt;='club records'!$C$17))), "CR", " ")</f>
        <v xml:space="preserve"> </v>
      </c>
      <c r="N170" s="7" t="str">
        <f>IF(AND(B170=400, OR(AND(E170='club records'!$B$18, F170&lt;='club records'!$C$18), AND(E170='club records'!$B$19, F170&lt;='club records'!$C$19), AND(E170='club records'!$B$20, F170&lt;='club records'!$C$20), AND(E170='club records'!$B$21, F170&lt;='club records'!$C$21))), "CR", " ")</f>
        <v xml:space="preserve"> </v>
      </c>
      <c r="O170" s="7" t="str">
        <f>IF(AND(B170=800, OR(AND(E170='club records'!$B$22, F170&lt;='club records'!$C$22), AND(E170='club records'!$B$23, F170&lt;='club records'!$C$23), AND(E170='club records'!$B$24, F170&lt;='club records'!$C$24), AND(E170='club records'!$B$25, F170&lt;='club records'!$C$25), AND(E170='club records'!$B$26, F170&lt;='club records'!$C$26))), "CR", " ")</f>
        <v xml:space="preserve"> </v>
      </c>
      <c r="P170" s="7" t="str">
        <f>IF(AND(B170=1000, OR(AND(E170='club records'!$B$27, F170&lt;='club records'!$C$27), AND(E170='club records'!$B$28, F170&lt;='club records'!$C$28))), "CR", " ")</f>
        <v xml:space="preserve"> </v>
      </c>
      <c r="Q170" s="7" t="str">
        <f>IF(AND(B170=1500, OR(AND(E170='club records'!$B$29, F170&lt;='club records'!$C$29), AND(E170='club records'!$B$30, F170&lt;='club records'!$C$30), AND(E170='club records'!$B$31, F170&lt;='club records'!$C$31), AND(E170='club records'!$B$32, F170&lt;='club records'!$C$32), AND(E170='club records'!$B$33, F170&lt;='club records'!$C$33))), "CR", " ")</f>
        <v xml:space="preserve"> </v>
      </c>
      <c r="R170" s="7" t="str">
        <f>IF(AND(B170="1600 (Mile)",OR(AND(E170='club records'!$B$34,F170&lt;='club records'!$C$34),AND(E170='club records'!$B$35,F170&lt;='club records'!$C$35),AND(E170='club records'!$B$36,F170&lt;='club records'!$C$36),AND(E170='club records'!$B$37,F170&lt;='club records'!$C$37))),"CR"," ")</f>
        <v xml:space="preserve"> </v>
      </c>
      <c r="S170" s="7" t="str">
        <f>IF(AND(B170=3000, OR(AND(E170='club records'!$B$38, F170&lt;='club records'!$C$38), AND(E170='club records'!$B$39, F170&lt;='club records'!$C$39), AND(E170='club records'!$B$40, F170&lt;='club records'!$C$40), AND(E170='club records'!$B$41, F170&lt;='club records'!$C$41))), "CR", " ")</f>
        <v xml:space="preserve"> </v>
      </c>
      <c r="T170" s="7" t="str">
        <f>IF(AND(B170=5000, OR(AND(E170='club records'!$B$42, F170&lt;='club records'!$C$42), AND(E170='club records'!$B$43, F170&lt;='club records'!$C$43))), "CR", " ")</f>
        <v xml:space="preserve"> </v>
      </c>
      <c r="U170" s="6" t="str">
        <f>IF(AND(B170=10000, OR(AND(E170='club records'!$B$44, F170&lt;='club records'!$C$44), AND(E170='club records'!$B$45, F170&lt;='club records'!$C$45))), "CR", " ")</f>
        <v xml:space="preserve"> </v>
      </c>
      <c r="V170" s="6" t="str">
        <f>IF(AND(B170="high jump", OR(AND(E170='club records'!$F$1, F170&gt;='club records'!$G$1), AND(E170='club records'!$F$2, F170&gt;='club records'!$G$2), AND(E170='club records'!$F$3, F170&gt;='club records'!$G$3), AND(E170='club records'!$F$4, F170&gt;='club records'!$G$4), AND(E170='club records'!$F$5, F170&gt;='club records'!$G$5))), "CR", " ")</f>
        <v xml:space="preserve"> </v>
      </c>
      <c r="W170" s="6" t="str">
        <f>IF(AND(B170="long jump", OR(AND(E170='club records'!$F$6, F170&gt;='club records'!$G$6), AND(E170='club records'!$F$7, F170&gt;='club records'!$G$7), AND(E170='club records'!$F$8, F170&gt;='club records'!$G$8), AND(E170='club records'!$F$9, F170&gt;='club records'!$G$9), AND(E170='club records'!$F$10, F170&gt;='club records'!$G$10))), "CR", " ")</f>
        <v xml:space="preserve"> </v>
      </c>
      <c r="X170" s="6" t="str">
        <f>IF(AND(B170="triple jump", OR(AND(E170='club records'!$F$11, F170&gt;='club records'!$G$11), AND(E170='club records'!$F$12, F170&gt;='club records'!$G$12), AND(E170='club records'!$F$13, F170&gt;='club records'!$G$13), AND(E170='club records'!$F$14, F170&gt;='club records'!$G$14), AND(E170='club records'!$F$15, F170&gt;='club records'!$G$15))), "CR", " ")</f>
        <v xml:space="preserve"> </v>
      </c>
      <c r="Y170" s="6" t="str">
        <f>IF(AND(B170="pole vault", OR(AND(E170='club records'!$F$16, F170&gt;='club records'!$G$16), AND(E170='club records'!$F$17, F170&gt;='club records'!$G$17), AND(E170='club records'!$F$18, F170&gt;='club records'!$G$18), AND(E170='club records'!$F$19, F170&gt;='club records'!$G$19), AND(E170='club records'!$F$20, F170&gt;='club records'!$G$20))), "CR", " ")</f>
        <v xml:space="preserve"> </v>
      </c>
      <c r="Z170" s="6" t="str">
        <f>IF(AND(B170="shot 3", E170='club records'!$F$36, F170&gt;='club records'!$G$36), "CR", " ")</f>
        <v xml:space="preserve"> </v>
      </c>
      <c r="AA170" s="6" t="str">
        <f>IF(AND(B170="shot 4", E170='club records'!$F$37, F170&gt;='club records'!$G$37), "CR", " ")</f>
        <v xml:space="preserve"> </v>
      </c>
      <c r="AB170" s="6" t="str">
        <f>IF(AND(B170="shot 5", E170='club records'!$F$38, F170&gt;='club records'!$G$38), "CR", " ")</f>
        <v xml:space="preserve"> </v>
      </c>
      <c r="AC170" s="6" t="str">
        <f>IF(AND(B170="shot 6", E170='club records'!$F$39, F170&gt;='club records'!$G$39), "CR", " ")</f>
        <v xml:space="preserve"> </v>
      </c>
      <c r="AD170" s="6" t="str">
        <f>IF(AND(B170="shot 7.26", E170='club records'!$F$40, F170&gt;='club records'!$G$40), "CR", " ")</f>
        <v xml:space="preserve"> </v>
      </c>
      <c r="AE170" s="6" t="str">
        <f>IF(AND(B170="60H",OR(AND(E170='club records'!$J$1,F170&lt;='club records'!$K$1),AND(E170='club records'!$J$2,F170&lt;='club records'!$K$2),AND(E170='club records'!$J$3,F170&lt;='club records'!$K$3),AND(E170='club records'!$J$4,F170&lt;='club records'!$K$4),AND(E170='club records'!$J$5,F170&lt;='club records'!$K$5))),"CR"," ")</f>
        <v xml:space="preserve"> </v>
      </c>
      <c r="AF170" s="7" t="str">
        <f>IF(AND(B170="4x200", OR(AND(E170='club records'!$N$6, F170&lt;='club records'!$O$6), AND(E170='club records'!$N$7, F170&lt;='club records'!$O$7), AND(E170='club records'!$N$8, F170&lt;='club records'!$O$8), AND(E170='club records'!$N$9, F170&lt;='club records'!$O$9), AND(E170='club records'!$N$10, F170&lt;='club records'!$O$10))), "CR", " ")</f>
        <v xml:space="preserve"> </v>
      </c>
      <c r="AG170" s="7" t="str">
        <f>IF(AND(B170="4x300", AND(E170='club records'!$N$11, F170&lt;='club records'!$O$11)), "CR", " ")</f>
        <v xml:space="preserve"> </v>
      </c>
      <c r="AH170" s="7" t="str">
        <f>IF(AND(B170="4x400", OR(AND(E170='club records'!$N$12, F170&lt;='club records'!$O$12), AND(E170='club records'!$N$13, F170&lt;='club records'!$O$13), AND(E170='club records'!$N$14, F170&lt;='club records'!$O$14), AND(E170='club records'!$N$15, F170&lt;='club records'!$O$15))), "CR", " ")</f>
        <v xml:space="preserve"> </v>
      </c>
      <c r="AI170" s="7" t="str">
        <f>IF(AND(B170="pentathlon", OR(AND(E170='club records'!$N$21, F170&gt;='club records'!$O$21), AND(E170='club records'!$N$22, F170&gt;='club records'!$O$22),AND(E170='club records'!$N$23, F170&gt;='club records'!$O$23),AND(E170='club records'!$N$24, F170&gt;='club records'!$O$24))), "CR", " ")</f>
        <v xml:space="preserve"> </v>
      </c>
      <c r="AJ170" s="7" t="str">
        <f>IF(AND(B170="heptathlon", OR(AND(E170='club records'!$N$26, F170&gt;='club records'!$O$26), AND(E170='club records'!$N$27, F170&gt;='club records'!$O$27))), "CR", " ")</f>
        <v xml:space="preserve"> </v>
      </c>
    </row>
    <row r="171" spans="1:16306" ht="14.5" x14ac:dyDescent="0.35">
      <c r="A171" s="1" t="s">
        <v>13</v>
      </c>
      <c r="C171" s="1" t="s">
        <v>86</v>
      </c>
      <c r="D171" s="1" t="s">
        <v>309</v>
      </c>
      <c r="E171" s="11" t="s">
        <v>11</v>
      </c>
      <c r="G171" s="16"/>
      <c r="J171" s="7" t="str">
        <f>IF(OR(K171="CR", L171="CR", M171="CR", N171="CR", O171="CR", P171="CR", Q171="CR", R171="CR", S171="CR", T171="CR",U171="CR", V171="CR", W171="CR", X171="CR", Y171="CR", Z171="CR", AA171="CR", AB171="CR", AC171="CR", AD171="CR", AE171="CR", AF171="CR", AG171="CR", AH171="CR", AI171="CR", AJ171="CR"), "***CLUB RECORD***", "")</f>
        <v/>
      </c>
      <c r="K171" s="7" t="str">
        <f>IF(AND(B171=60, OR(AND(E171='club records'!$B$6, F171&lt;='club records'!$C$6), AND(E171='club records'!$B$7, F171&lt;='club records'!$C$7), AND(E171='club records'!$B$8, F171&lt;='club records'!$C$8), AND(E171='club records'!$B$9, F171&lt;='club records'!$C$9), AND(E171='club records'!$B$10, F171&lt;='club records'!$C$10))), "CR", " ")</f>
        <v xml:space="preserve"> </v>
      </c>
      <c r="L171" s="7" t="str">
        <f>IF(AND(B171=200, OR(AND(E171='club records'!$B$11, F171&lt;='club records'!$C$11), AND(E171='club records'!$B$12, F171&lt;='club records'!$C$12), AND(E171='club records'!$B$13, F171&lt;='club records'!$C$13), AND(E171='club records'!$B$14, F171&lt;='club records'!$C$14), AND(E171='club records'!$B$15, F171&lt;='club records'!$C$15))), "CR", " ")</f>
        <v xml:space="preserve"> </v>
      </c>
      <c r="M171" s="7" t="str">
        <f>IF(AND(B171=300, OR(AND(E171='club records'!$B$5, F171&lt;='club records'!$C$5), AND(E171='club records'!$B$16, F171&lt;='club records'!$C$16), AND(E171='club records'!$B$17, F171&lt;='club records'!$C$17))), "CR", " ")</f>
        <v xml:space="preserve"> </v>
      </c>
      <c r="N171" s="7" t="str">
        <f>IF(AND(B171=400, OR(AND(E171='club records'!$B$18, F171&lt;='club records'!$C$18), AND(E171='club records'!$B$19, F171&lt;='club records'!$C$19), AND(E171='club records'!$B$20, F171&lt;='club records'!$C$20), AND(E171='club records'!$B$21, F171&lt;='club records'!$C$21))), "CR", " ")</f>
        <v xml:space="preserve"> </v>
      </c>
      <c r="O171" s="7" t="str">
        <f>IF(AND(B171=800, OR(AND(E171='club records'!$B$22, F171&lt;='club records'!$C$22), AND(E171='club records'!$B$23, F171&lt;='club records'!$C$23), AND(E171='club records'!$B$24, F171&lt;='club records'!$C$24), AND(E171='club records'!$B$25, F171&lt;='club records'!$C$25), AND(E171='club records'!$B$26, F171&lt;='club records'!$C$26))), "CR", " ")</f>
        <v xml:space="preserve"> </v>
      </c>
      <c r="P171" s="7" t="str">
        <f>IF(AND(B171=1000, OR(AND(E171='club records'!$B$27, F171&lt;='club records'!$C$27), AND(E171='club records'!$B$28, F171&lt;='club records'!$C$28))), "CR", " ")</f>
        <v xml:space="preserve"> </v>
      </c>
      <c r="Q171" s="7" t="str">
        <f>IF(AND(B171=1500, OR(AND(E171='club records'!$B$29, F171&lt;='club records'!$C$29), AND(E171='club records'!$B$30, F171&lt;='club records'!$C$30), AND(E171='club records'!$B$31, F171&lt;='club records'!$C$31), AND(E171='club records'!$B$32, F171&lt;='club records'!$C$32), AND(E171='club records'!$B$33, F171&lt;='club records'!$C$33))), "CR", " ")</f>
        <v xml:space="preserve"> </v>
      </c>
      <c r="R171" s="7" t="str">
        <f>IF(AND(B171="1600 (Mile)",OR(AND(E171='club records'!$B$34,F171&lt;='club records'!$C$34),AND(E171='club records'!$B$35,F171&lt;='club records'!$C$35),AND(E171='club records'!$B$36,F171&lt;='club records'!$C$36),AND(E171='club records'!$B$37,F171&lt;='club records'!$C$37))),"CR"," ")</f>
        <v xml:space="preserve"> </v>
      </c>
      <c r="S171" s="7" t="str">
        <f>IF(AND(B171=3000, OR(AND(E171='club records'!$B$38, F171&lt;='club records'!$C$38), AND(E171='club records'!$B$39, F171&lt;='club records'!$C$39), AND(E171='club records'!$B$40, F171&lt;='club records'!$C$40), AND(E171='club records'!$B$41, F171&lt;='club records'!$C$41))), "CR", " ")</f>
        <v xml:space="preserve"> </v>
      </c>
      <c r="T171" s="7" t="str">
        <f>IF(AND(B171=5000, OR(AND(E171='club records'!$B$42, F171&lt;='club records'!$C$42), AND(E171='club records'!$B$43, F171&lt;='club records'!$C$43))), "CR", " ")</f>
        <v xml:space="preserve"> </v>
      </c>
      <c r="U171" s="6" t="str">
        <f>IF(AND(B171=10000, OR(AND(E171='club records'!$B$44, F171&lt;='club records'!$C$44), AND(E171='club records'!$B$45, F171&lt;='club records'!$C$45))), "CR", " ")</f>
        <v xml:space="preserve"> </v>
      </c>
      <c r="V171" s="6" t="str">
        <f>IF(AND(B171="high jump", OR(AND(E171='club records'!$F$1, F171&gt;='club records'!$G$1), AND(E171='club records'!$F$2, F171&gt;='club records'!$G$2), AND(E171='club records'!$F$3, F171&gt;='club records'!$G$3), AND(E171='club records'!$F$4, F171&gt;='club records'!$G$4), AND(E171='club records'!$F$5, F171&gt;='club records'!$G$5))), "CR", " ")</f>
        <v xml:space="preserve"> </v>
      </c>
      <c r="W171" s="6" t="str">
        <f>IF(AND(B171="long jump", OR(AND(E171='club records'!$F$6, F171&gt;='club records'!$G$6), AND(E171='club records'!$F$7, F171&gt;='club records'!$G$7), AND(E171='club records'!$F$8, F171&gt;='club records'!$G$8), AND(E171='club records'!$F$9, F171&gt;='club records'!$G$9), AND(E171='club records'!$F$10, F171&gt;='club records'!$G$10))), "CR", " ")</f>
        <v xml:space="preserve"> </v>
      </c>
      <c r="X171" s="6" t="str">
        <f>IF(AND(B171="triple jump", OR(AND(E171='club records'!$F$11, F171&gt;='club records'!$G$11), AND(E171='club records'!$F$12, F171&gt;='club records'!$G$12), AND(E171='club records'!$F$13, F171&gt;='club records'!$G$13), AND(E171='club records'!$F$14, F171&gt;='club records'!$G$14), AND(E171='club records'!$F$15, F171&gt;='club records'!$G$15))), "CR", " ")</f>
        <v xml:space="preserve"> </v>
      </c>
      <c r="Y171" s="6" t="str">
        <f>IF(AND(B171="pole vault", OR(AND(E171='club records'!$F$16, F171&gt;='club records'!$G$16), AND(E171='club records'!$F$17, F171&gt;='club records'!$G$17), AND(E171='club records'!$F$18, F171&gt;='club records'!$G$18), AND(E171='club records'!$F$19, F171&gt;='club records'!$G$19), AND(E171='club records'!$F$20, F171&gt;='club records'!$G$20))), "CR", " ")</f>
        <v xml:space="preserve"> </v>
      </c>
      <c r="Z171" s="6" t="str">
        <f>IF(AND(B171="shot 3", E171='club records'!$F$36, F171&gt;='club records'!$G$36), "CR", " ")</f>
        <v xml:space="preserve"> </v>
      </c>
      <c r="AA171" s="6" t="str">
        <f>IF(AND(B171="shot 4", E171='club records'!$F$37, F171&gt;='club records'!$G$37), "CR", " ")</f>
        <v xml:space="preserve"> </v>
      </c>
      <c r="AB171" s="6" t="str">
        <f>IF(AND(B171="shot 5", E171='club records'!$F$38, F171&gt;='club records'!$G$38), "CR", " ")</f>
        <v xml:space="preserve"> </v>
      </c>
      <c r="AC171" s="6" t="str">
        <f>IF(AND(B171="shot 6", E171='club records'!$F$39, F171&gt;='club records'!$G$39), "CR", " ")</f>
        <v xml:space="preserve"> </v>
      </c>
      <c r="AD171" s="6" t="str">
        <f>IF(AND(B171="shot 7.26", E171='club records'!$F$40, F171&gt;='club records'!$G$40), "CR", " ")</f>
        <v xml:space="preserve"> </v>
      </c>
      <c r="AE171" s="6" t="str">
        <f>IF(AND(B171="60H",OR(AND(E171='club records'!$J$1,F171&lt;='club records'!$K$1),AND(E171='club records'!$J$2,F171&lt;='club records'!$K$2),AND(E171='club records'!$J$3,F171&lt;='club records'!$K$3),AND(E171='club records'!$J$4,F171&lt;='club records'!$K$4),AND(E171='club records'!$J$5,F171&lt;='club records'!$K$5))),"CR"," ")</f>
        <v xml:space="preserve"> </v>
      </c>
      <c r="AF171" s="7" t="str">
        <f>IF(AND(B171="4x200", OR(AND(E171='club records'!$N$6, F171&lt;='club records'!$O$6), AND(E171='club records'!$N$7, F171&lt;='club records'!$O$7), AND(E171='club records'!$N$8, F171&lt;='club records'!$O$8), AND(E171='club records'!$N$9, F171&lt;='club records'!$O$9), AND(E171='club records'!$N$10, F171&lt;='club records'!$O$10))), "CR", " ")</f>
        <v xml:space="preserve"> </v>
      </c>
      <c r="AG171" s="7" t="str">
        <f>IF(AND(B171="4x300", AND(E171='club records'!$N$11, F171&lt;='club records'!$O$11)), "CR", " ")</f>
        <v xml:space="preserve"> </v>
      </c>
      <c r="AH171" s="7" t="str">
        <f>IF(AND(B171="4x400", OR(AND(E171='club records'!$N$12, F171&lt;='club records'!$O$12), AND(E171='club records'!$N$13, F171&lt;='club records'!$O$13), AND(E171='club records'!$N$14, F171&lt;='club records'!$O$14), AND(E171='club records'!$N$15, F171&lt;='club records'!$O$15))), "CR", " ")</f>
        <v xml:space="preserve"> </v>
      </c>
      <c r="AI171" s="7" t="str">
        <f>IF(AND(B171="pentathlon", OR(AND(E171='club records'!$N$21, F171&gt;='club records'!$O$21), AND(E171='club records'!$N$22, F171&gt;='club records'!$O$22),AND(E171='club records'!$N$23, F171&gt;='club records'!$O$23),AND(E171='club records'!$N$24, F171&gt;='club records'!$O$24))), "CR", " ")</f>
        <v xml:space="preserve"> </v>
      </c>
      <c r="AJ171" s="7" t="str">
        <f>IF(AND(B171="heptathlon", OR(AND(E171='club records'!$N$26, F171&gt;='club records'!$O$26), AND(E171='club records'!$N$27, F171&gt;='club records'!$O$27))), "CR", " ")</f>
        <v xml:space="preserve"> </v>
      </c>
    </row>
    <row r="172" spans="1:16306" ht="14.5" x14ac:dyDescent="0.35">
      <c r="A172" s="1" t="s">
        <v>296</v>
      </c>
      <c r="C172" s="1" t="s">
        <v>67</v>
      </c>
      <c r="D172" s="1" t="s">
        <v>68</v>
      </c>
      <c r="E172" s="11" t="s">
        <v>287</v>
      </c>
      <c r="F172" s="12"/>
      <c r="G172" s="16"/>
      <c r="J172" s="7" t="str">
        <f>IF(OR(K172="CR", L172="CR", M172="CR", N172="CR", O172="CR", P172="CR", Q172="CR", R172="CR", S172="CR", T172="CR",U172="CR", V172="CR", W172="CR", X172="CR", Y172="CR", Z172="CR", AA172="CR", AB172="CR", AC172="CR", AD172="CR", AE172="CR", AF172="CR", AG172="CR", AH172="CR", AI172="CR", AJ172="CR"), "***CLUB RECORD***", "")</f>
        <v/>
      </c>
      <c r="K172" s="7" t="str">
        <f>IF(AND(B172=60, OR(AND(E172='club records'!$B$6, F172&lt;='club records'!$C$6), AND(E172='club records'!$B$7, F172&lt;='club records'!$C$7), AND(E172='club records'!$B$8, F172&lt;='club records'!$C$8), AND(E172='club records'!$B$9, F172&lt;='club records'!$C$9), AND(E172='club records'!$B$10, F172&lt;='club records'!$C$10))), "CR", " ")</f>
        <v xml:space="preserve"> </v>
      </c>
      <c r="L172" s="7" t="str">
        <f>IF(AND(B172=200, OR(AND(E172='club records'!$B$11, F172&lt;='club records'!$C$11), AND(E172='club records'!$B$12, F172&lt;='club records'!$C$12), AND(E172='club records'!$B$13, F172&lt;='club records'!$C$13), AND(E172='club records'!$B$14, F172&lt;='club records'!$C$14), AND(E172='club records'!$B$15, F172&lt;='club records'!$C$15))), "CR", " ")</f>
        <v xml:space="preserve"> </v>
      </c>
      <c r="M172" s="7" t="str">
        <f>IF(AND(B172=300, OR(AND(E172='club records'!$B$5, F172&lt;='club records'!$C$5), AND(E172='club records'!$B$16, F172&lt;='club records'!$C$16), AND(E172='club records'!$B$17, F172&lt;='club records'!$C$17))), "CR", " ")</f>
        <v xml:space="preserve"> </v>
      </c>
      <c r="N172" s="7" t="str">
        <f>IF(AND(B172=400, OR(AND(E172='club records'!$B$18, F172&lt;='club records'!$C$18), AND(E172='club records'!$B$19, F172&lt;='club records'!$C$19), AND(E172='club records'!$B$20, F172&lt;='club records'!$C$20), AND(E172='club records'!$B$21, F172&lt;='club records'!$C$21))), "CR", " ")</f>
        <v xml:space="preserve"> </v>
      </c>
      <c r="O172" s="7" t="str">
        <f>IF(AND(B172=800, OR(AND(E172='club records'!$B$22, F172&lt;='club records'!$C$22), AND(E172='club records'!$B$23, F172&lt;='club records'!$C$23), AND(E172='club records'!$B$24, F172&lt;='club records'!$C$24), AND(E172='club records'!$B$25, F172&lt;='club records'!$C$25), AND(E172='club records'!$B$26, F172&lt;='club records'!$C$26))), "CR", " ")</f>
        <v xml:space="preserve"> </v>
      </c>
      <c r="P172" s="7" t="str">
        <f>IF(AND(B172=1000, OR(AND(E172='club records'!$B$27, F172&lt;='club records'!$C$27), AND(E172='club records'!$B$28, F172&lt;='club records'!$C$28))), "CR", " ")</f>
        <v xml:space="preserve"> </v>
      </c>
      <c r="Q172" s="7" t="str">
        <f>IF(AND(B172=1500, OR(AND(E172='club records'!$B$29, F172&lt;='club records'!$C$29), AND(E172='club records'!$B$30, F172&lt;='club records'!$C$30), AND(E172='club records'!$B$31, F172&lt;='club records'!$C$31), AND(E172='club records'!$B$32, F172&lt;='club records'!$C$32), AND(E172='club records'!$B$33, F172&lt;='club records'!$C$33))), "CR", " ")</f>
        <v xml:space="preserve"> </v>
      </c>
      <c r="R172" s="7" t="str">
        <f>IF(AND(B172="1600 (Mile)",OR(AND(E172='club records'!$B$34,F172&lt;='club records'!$C$34),AND(E172='club records'!$B$35,F172&lt;='club records'!$C$35),AND(E172='club records'!$B$36,F172&lt;='club records'!$C$36),AND(E172='club records'!$B$37,F172&lt;='club records'!$C$37))),"CR"," ")</f>
        <v xml:space="preserve"> </v>
      </c>
      <c r="S172" s="7" t="str">
        <f>IF(AND(B172=3000, OR(AND(E172='club records'!$B$38, F172&lt;='club records'!$C$38), AND(E172='club records'!$B$39, F172&lt;='club records'!$C$39), AND(E172='club records'!$B$40, F172&lt;='club records'!$C$40), AND(E172='club records'!$B$41, F172&lt;='club records'!$C$41))), "CR", " ")</f>
        <v xml:space="preserve"> </v>
      </c>
      <c r="T172" s="7" t="str">
        <f>IF(AND(B172=5000, OR(AND(E172='club records'!$B$42, F172&lt;='club records'!$C$42), AND(E172='club records'!$B$43, F172&lt;='club records'!$C$43))), "CR", " ")</f>
        <v xml:space="preserve"> </v>
      </c>
      <c r="U172" s="6" t="str">
        <f>IF(AND(B172=10000, OR(AND(E172='club records'!$B$44, F172&lt;='club records'!$C$44), AND(E172='club records'!$B$45, F172&lt;='club records'!$C$45))), "CR", " ")</f>
        <v xml:space="preserve"> </v>
      </c>
      <c r="V172" s="6" t="str">
        <f>IF(AND(B172="high jump", OR(AND(E172='club records'!$F$1, F172&gt;='club records'!$G$1), AND(E172='club records'!$F$2, F172&gt;='club records'!$G$2), AND(E172='club records'!$F$3, F172&gt;='club records'!$G$3), AND(E172='club records'!$F$4, F172&gt;='club records'!$G$4), AND(E172='club records'!$F$5, F172&gt;='club records'!$G$5))), "CR", " ")</f>
        <v xml:space="preserve"> </v>
      </c>
      <c r="W172" s="6" t="str">
        <f>IF(AND(B172="long jump", OR(AND(E172='club records'!$F$6, F172&gt;='club records'!$G$6), AND(E172='club records'!$F$7, F172&gt;='club records'!$G$7), AND(E172='club records'!$F$8, F172&gt;='club records'!$G$8), AND(E172='club records'!$F$9, F172&gt;='club records'!$G$9), AND(E172='club records'!$F$10, F172&gt;='club records'!$G$10))), "CR", " ")</f>
        <v xml:space="preserve"> </v>
      </c>
      <c r="X172" s="6" t="str">
        <f>IF(AND(B172="triple jump", OR(AND(E172='club records'!$F$11, F172&gt;='club records'!$G$11), AND(E172='club records'!$F$12, F172&gt;='club records'!$G$12), AND(E172='club records'!$F$13, F172&gt;='club records'!$G$13), AND(E172='club records'!$F$14, F172&gt;='club records'!$G$14), AND(E172='club records'!$F$15, F172&gt;='club records'!$G$15))), "CR", " ")</f>
        <v xml:space="preserve"> </v>
      </c>
      <c r="Y172" s="6" t="str">
        <f>IF(AND(B172="pole vault", OR(AND(E172='club records'!$F$16, F172&gt;='club records'!$G$16), AND(E172='club records'!$F$17, F172&gt;='club records'!$G$17), AND(E172='club records'!$F$18, F172&gt;='club records'!$G$18), AND(E172='club records'!$F$19, F172&gt;='club records'!$G$19), AND(E172='club records'!$F$20, F172&gt;='club records'!$G$20))), "CR", " ")</f>
        <v xml:space="preserve"> </v>
      </c>
      <c r="Z172" s="6" t="str">
        <f>IF(AND(B172="shot 3", E172='club records'!$F$36, F172&gt;='club records'!$G$36), "CR", " ")</f>
        <v xml:space="preserve"> </v>
      </c>
      <c r="AA172" s="6" t="str">
        <f>IF(AND(B172="shot 4", E172='club records'!$F$37, F172&gt;='club records'!$G$37), "CR", " ")</f>
        <v xml:space="preserve"> </v>
      </c>
      <c r="AB172" s="6" t="str">
        <f>IF(AND(B172="shot 5", E172='club records'!$F$38, F172&gt;='club records'!$G$38), "CR", " ")</f>
        <v xml:space="preserve"> </v>
      </c>
      <c r="AC172" s="6" t="str">
        <f>IF(AND(B172="shot 6", E172='club records'!$F$39, F172&gt;='club records'!$G$39), "CR", " ")</f>
        <v xml:space="preserve"> </v>
      </c>
      <c r="AD172" s="6" t="str">
        <f>IF(AND(B172="shot 7.26", E172='club records'!$F$40, F172&gt;='club records'!$G$40), "CR", " ")</f>
        <v xml:space="preserve"> </v>
      </c>
      <c r="AE172" s="6" t="str">
        <f>IF(AND(B172="60H",OR(AND(E172='club records'!$J$1,F172&lt;='club records'!$K$1),AND(E172='club records'!$J$2,F172&lt;='club records'!$K$2),AND(E172='club records'!$J$3,F172&lt;='club records'!$K$3),AND(E172='club records'!$J$4,F172&lt;='club records'!$K$4),AND(E172='club records'!$J$5,F172&lt;='club records'!$K$5))),"CR"," ")</f>
        <v xml:space="preserve"> </v>
      </c>
      <c r="AF172" s="7" t="str">
        <f>IF(AND(B172="4x200", OR(AND(E172='club records'!$N$6, F172&lt;='club records'!$O$6), AND(E172='club records'!$N$7, F172&lt;='club records'!$O$7), AND(E172='club records'!$N$8, F172&lt;='club records'!$O$8), AND(E172='club records'!$N$9, F172&lt;='club records'!$O$9), AND(E172='club records'!$N$10, F172&lt;='club records'!$O$10))), "CR", " ")</f>
        <v xml:space="preserve"> </v>
      </c>
      <c r="AG172" s="7" t="str">
        <f>IF(AND(B172="4x300", AND(E172='club records'!$N$11, F172&lt;='club records'!$O$11)), "CR", " ")</f>
        <v xml:space="preserve"> </v>
      </c>
      <c r="AH172" s="7" t="str">
        <f>IF(AND(B172="4x400", OR(AND(E172='club records'!$N$12, F172&lt;='club records'!$O$12), AND(E172='club records'!$N$13, F172&lt;='club records'!$O$13), AND(E172='club records'!$N$14, F172&lt;='club records'!$O$14), AND(E172='club records'!$N$15, F172&lt;='club records'!$O$15))), "CR", " ")</f>
        <v xml:space="preserve"> </v>
      </c>
      <c r="AI172" s="7" t="str">
        <f>IF(AND(B172="pentathlon", OR(AND(E172='club records'!$N$21, F172&gt;='club records'!$O$21), AND(E172='club records'!$N$22, F172&gt;='club records'!$O$22),AND(E172='club records'!$N$23, F172&gt;='club records'!$O$23),AND(E172='club records'!$N$24, F172&gt;='club records'!$O$24))), "CR", " ")</f>
        <v xml:space="preserve"> </v>
      </c>
      <c r="AJ172" s="7" t="str">
        <f>IF(AND(B172="heptathlon", OR(AND(E172='club records'!$N$26, F172&gt;='club records'!$O$26), AND(E172='club records'!$N$27, F172&gt;='club records'!$O$27))), "CR", " ")</f>
        <v xml:space="preserve"> </v>
      </c>
    </row>
    <row r="173" spans="1:16306" ht="14.5" x14ac:dyDescent="0.35">
      <c r="A173" s="1" t="str">
        <f>E173</f>
        <v>U20</v>
      </c>
      <c r="C173" s="1" t="s">
        <v>165</v>
      </c>
      <c r="D173" s="1" t="s">
        <v>166</v>
      </c>
      <c r="E173" s="11" t="s">
        <v>12</v>
      </c>
      <c r="J173" s="7" t="str">
        <f>IF(OR(K173="CR", L173="CR", M173="CR", N173="CR", O173="CR", P173="CR", Q173="CR", R173="CR", S173="CR", T173="CR",U173="CR", V173="CR", W173="CR", X173="CR", Y173="CR", Z173="CR", AA173="CR", AB173="CR", AC173="CR", AD173="CR", AE173="CR", AF173="CR", AG173="CR", AH173="CR", AI173="CR", AJ173="CR"), "***CLUB RECORD***", "")</f>
        <v/>
      </c>
      <c r="K173" s="7" t="str">
        <f>IF(AND(B173=60, OR(AND(E173='club records'!$B$6, F173&lt;='club records'!$C$6), AND(E173='club records'!$B$7, F173&lt;='club records'!$C$7), AND(E173='club records'!$B$8, F173&lt;='club records'!$C$8), AND(E173='club records'!$B$9, F173&lt;='club records'!$C$9), AND(E173='club records'!$B$10, F173&lt;='club records'!$C$10))), "CR", " ")</f>
        <v xml:space="preserve"> </v>
      </c>
      <c r="L173" s="7" t="str">
        <f>IF(AND(B173=200, OR(AND(E173='club records'!$B$11, F173&lt;='club records'!$C$11), AND(E173='club records'!$B$12, F173&lt;='club records'!$C$12), AND(E173='club records'!$B$13, F173&lt;='club records'!$C$13), AND(E173='club records'!$B$14, F173&lt;='club records'!$C$14), AND(E173='club records'!$B$15, F173&lt;='club records'!$C$15))), "CR", " ")</f>
        <v xml:space="preserve"> </v>
      </c>
      <c r="M173" s="7" t="str">
        <f>IF(AND(B173=300, OR(AND(E173='club records'!$B$5, F173&lt;='club records'!$C$5), AND(E173='club records'!$B$16, F173&lt;='club records'!$C$16), AND(E173='club records'!$B$17, F173&lt;='club records'!$C$17))), "CR", " ")</f>
        <v xml:space="preserve"> </v>
      </c>
      <c r="N173" s="7" t="str">
        <f>IF(AND(B173=400, OR(AND(E173='club records'!$B$18, F173&lt;='club records'!$C$18), AND(E173='club records'!$B$19, F173&lt;='club records'!$C$19), AND(E173='club records'!$B$20, F173&lt;='club records'!$C$20), AND(E173='club records'!$B$21, F173&lt;='club records'!$C$21))), "CR", " ")</f>
        <v xml:space="preserve"> </v>
      </c>
      <c r="O173" s="7" t="str">
        <f>IF(AND(B173=800, OR(AND(E173='club records'!$B$22, F173&lt;='club records'!$C$22), AND(E173='club records'!$B$23, F173&lt;='club records'!$C$23), AND(E173='club records'!$B$24, F173&lt;='club records'!$C$24), AND(E173='club records'!$B$25, F173&lt;='club records'!$C$25), AND(E173='club records'!$B$26, F173&lt;='club records'!$C$26))), "CR", " ")</f>
        <v xml:space="preserve"> </v>
      </c>
      <c r="P173" s="7" t="str">
        <f>IF(AND(B173=1000, OR(AND(E173='club records'!$B$27, F173&lt;='club records'!$C$27), AND(E173='club records'!$B$28, F173&lt;='club records'!$C$28))), "CR", " ")</f>
        <v xml:space="preserve"> </v>
      </c>
      <c r="Q173" s="7" t="str">
        <f>IF(AND(B173=1500, OR(AND(E173='club records'!$B$29, F173&lt;='club records'!$C$29), AND(E173='club records'!$B$30, F173&lt;='club records'!$C$30), AND(E173='club records'!$B$31, F173&lt;='club records'!$C$31), AND(E173='club records'!$B$32, F173&lt;='club records'!$C$32), AND(E173='club records'!$B$33, F173&lt;='club records'!$C$33))), "CR", " ")</f>
        <v xml:space="preserve"> </v>
      </c>
      <c r="R173" s="7" t="str">
        <f>IF(AND(B173="1600 (Mile)",OR(AND(E173='club records'!$B$34,F173&lt;='club records'!$C$34),AND(E173='club records'!$B$35,F173&lt;='club records'!$C$35),AND(E173='club records'!$B$36,F173&lt;='club records'!$C$36),AND(E173='club records'!$B$37,F173&lt;='club records'!$C$37))),"CR"," ")</f>
        <v xml:space="preserve"> </v>
      </c>
      <c r="S173" s="7" t="str">
        <f>IF(AND(B173=3000, OR(AND(E173='club records'!$B$38, F173&lt;='club records'!$C$38), AND(E173='club records'!$B$39, F173&lt;='club records'!$C$39), AND(E173='club records'!$B$40, F173&lt;='club records'!$C$40), AND(E173='club records'!$B$41, F173&lt;='club records'!$C$41))), "CR", " ")</f>
        <v xml:space="preserve"> </v>
      </c>
      <c r="T173" s="7" t="str">
        <f>IF(AND(B173=5000, OR(AND(E173='club records'!$B$42, F173&lt;='club records'!$C$42), AND(E173='club records'!$B$43, F173&lt;='club records'!$C$43))), "CR", " ")</f>
        <v xml:space="preserve"> </v>
      </c>
      <c r="U173" s="6" t="str">
        <f>IF(AND(B173=10000, OR(AND(E173='club records'!$B$44, F173&lt;='club records'!$C$44), AND(E173='club records'!$B$45, F173&lt;='club records'!$C$45))), "CR", " ")</f>
        <v xml:space="preserve"> </v>
      </c>
      <c r="V173" s="6" t="str">
        <f>IF(AND(B173="high jump", OR(AND(E173='club records'!$F$1, F173&gt;='club records'!$G$1), AND(E173='club records'!$F$2, F173&gt;='club records'!$G$2), AND(E173='club records'!$F$3, F173&gt;='club records'!$G$3), AND(E173='club records'!$F$4, F173&gt;='club records'!$G$4), AND(E173='club records'!$F$5, F173&gt;='club records'!$G$5))), "CR", " ")</f>
        <v xml:space="preserve"> </v>
      </c>
      <c r="W173" s="6" t="str">
        <f>IF(AND(B173="long jump", OR(AND(E173='club records'!$F$6, F173&gt;='club records'!$G$6), AND(E173='club records'!$F$7, F173&gt;='club records'!$G$7), AND(E173='club records'!$F$8, F173&gt;='club records'!$G$8), AND(E173='club records'!$F$9, F173&gt;='club records'!$G$9), AND(E173='club records'!$F$10, F173&gt;='club records'!$G$10))), "CR", " ")</f>
        <v xml:space="preserve"> </v>
      </c>
      <c r="X173" s="6" t="str">
        <f>IF(AND(B173="triple jump", OR(AND(E173='club records'!$F$11, F173&gt;='club records'!$G$11), AND(E173='club records'!$F$12, F173&gt;='club records'!$G$12), AND(E173='club records'!$F$13, F173&gt;='club records'!$G$13), AND(E173='club records'!$F$14, F173&gt;='club records'!$G$14), AND(E173='club records'!$F$15, F173&gt;='club records'!$G$15))), "CR", " ")</f>
        <v xml:space="preserve"> </v>
      </c>
      <c r="Y173" s="6" t="str">
        <f>IF(AND(B173="pole vault", OR(AND(E173='club records'!$F$16, F173&gt;='club records'!$G$16), AND(E173='club records'!$F$17, F173&gt;='club records'!$G$17), AND(E173='club records'!$F$18, F173&gt;='club records'!$G$18), AND(E173='club records'!$F$19, F173&gt;='club records'!$G$19), AND(E173='club records'!$F$20, F173&gt;='club records'!$G$20))), "CR", " ")</f>
        <v xml:space="preserve"> </v>
      </c>
      <c r="Z173" s="6" t="str">
        <f>IF(AND(B173="shot 3", E173='club records'!$F$36, F173&gt;='club records'!$G$36), "CR", " ")</f>
        <v xml:space="preserve"> </v>
      </c>
      <c r="AA173" s="6" t="str">
        <f>IF(AND(B173="shot 4", E173='club records'!$F$37, F173&gt;='club records'!$G$37), "CR", " ")</f>
        <v xml:space="preserve"> </v>
      </c>
      <c r="AB173" s="6" t="str">
        <f>IF(AND(B173="shot 5", E173='club records'!$F$38, F173&gt;='club records'!$G$38), "CR", " ")</f>
        <v xml:space="preserve"> </v>
      </c>
      <c r="AC173" s="6" t="str">
        <f>IF(AND(B173="shot 6", E173='club records'!$F$39, F173&gt;='club records'!$G$39), "CR", " ")</f>
        <v xml:space="preserve"> </v>
      </c>
      <c r="AD173" s="6" t="str">
        <f>IF(AND(B173="shot 7.26", E173='club records'!$F$40, F173&gt;='club records'!$G$40), "CR", " ")</f>
        <v xml:space="preserve"> </v>
      </c>
      <c r="AE173" s="6" t="str">
        <f>IF(AND(B173="60H",OR(AND(E173='club records'!$J$1,F173&lt;='club records'!$K$1),AND(E173='club records'!$J$2,F173&lt;='club records'!$K$2),AND(E173='club records'!$J$3,F173&lt;='club records'!$K$3),AND(E173='club records'!$J$4,F173&lt;='club records'!$K$4),AND(E173='club records'!$J$5,F173&lt;='club records'!$K$5))),"CR"," ")</f>
        <v xml:space="preserve"> </v>
      </c>
      <c r="AF173" s="7" t="str">
        <f>IF(AND(B173="4x200", OR(AND(E173='club records'!$N$6, F173&lt;='club records'!$O$6), AND(E173='club records'!$N$7, F173&lt;='club records'!$O$7), AND(E173='club records'!$N$8, F173&lt;='club records'!$O$8), AND(E173='club records'!$N$9, F173&lt;='club records'!$O$9), AND(E173='club records'!$N$10, F173&lt;='club records'!$O$10))), "CR", " ")</f>
        <v xml:space="preserve"> </v>
      </c>
      <c r="AG173" s="7" t="str">
        <f>IF(AND(B173="4x300", AND(E173='club records'!$N$11, F173&lt;='club records'!$O$11)), "CR", " ")</f>
        <v xml:space="preserve"> </v>
      </c>
      <c r="AH173" s="7" t="str">
        <f>IF(AND(B173="4x400", OR(AND(E173='club records'!$N$12, F173&lt;='club records'!$O$12), AND(E173='club records'!$N$13, F173&lt;='club records'!$O$13), AND(E173='club records'!$N$14, F173&lt;='club records'!$O$14), AND(E173='club records'!$N$15, F173&lt;='club records'!$O$15))), "CR", " ")</f>
        <v xml:space="preserve"> </v>
      </c>
      <c r="AI173" s="7" t="str">
        <f>IF(AND(B173="pentathlon", OR(AND(E173='club records'!$N$21, F173&gt;='club records'!$O$21), AND(E173='club records'!$N$22, F173&gt;='club records'!$O$22),AND(E173='club records'!$N$23, F173&gt;='club records'!$O$23),AND(E173='club records'!$N$24, F173&gt;='club records'!$O$24))), "CR", " ")</f>
        <v xml:space="preserve"> </v>
      </c>
      <c r="AJ173" s="7" t="str">
        <f>IF(AND(B173="heptathlon", OR(AND(E173='club records'!$N$26, F173&gt;='club records'!$O$26), AND(E173='club records'!$N$27, F173&gt;='club records'!$O$27))), "CR", " ")</f>
        <v xml:space="preserve"> </v>
      </c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"/>
      <c r="OC173" s="4"/>
      <c r="OD173" s="4"/>
      <c r="OE173" s="4"/>
      <c r="OF173" s="4"/>
      <c r="OG173" s="4"/>
      <c r="OH173" s="4"/>
      <c r="OI173" s="4"/>
      <c r="OJ173" s="4"/>
      <c r="OK173" s="4"/>
      <c r="OL173" s="4"/>
      <c r="OM173" s="4"/>
      <c r="ON173" s="4"/>
      <c r="OO173" s="4"/>
      <c r="OP173" s="4"/>
      <c r="OQ173" s="4"/>
      <c r="OR173" s="4"/>
      <c r="OS173" s="4"/>
      <c r="OT173" s="4"/>
      <c r="OU173" s="4"/>
      <c r="OV173" s="4"/>
      <c r="OW173" s="4"/>
      <c r="OX173" s="4"/>
      <c r="OY173" s="4"/>
      <c r="OZ173" s="4"/>
      <c r="PA173" s="4"/>
      <c r="PB173" s="4"/>
      <c r="PC173" s="4"/>
      <c r="PD173" s="4"/>
      <c r="PE173" s="4"/>
      <c r="PF173" s="4"/>
      <c r="PG173" s="4"/>
      <c r="PH173" s="4"/>
      <c r="PI173" s="4"/>
      <c r="PJ173" s="4"/>
      <c r="PK173" s="4"/>
      <c r="PL173" s="4"/>
      <c r="PM173" s="4"/>
      <c r="PN173" s="4"/>
      <c r="PO173" s="4"/>
      <c r="PP173" s="4"/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G173" s="4"/>
      <c r="QH173" s="4"/>
      <c r="QI173" s="4"/>
      <c r="QJ173" s="4"/>
      <c r="QK173" s="4"/>
      <c r="QL173" s="4"/>
      <c r="QM173" s="4"/>
      <c r="QN173" s="4"/>
      <c r="QO173" s="4"/>
      <c r="QP173" s="4"/>
      <c r="QQ173" s="4"/>
      <c r="QR173" s="4"/>
      <c r="QS173" s="4"/>
      <c r="QT173" s="4"/>
      <c r="QU173" s="4"/>
      <c r="QV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  <c r="SJ173" s="4"/>
      <c r="SK173" s="4"/>
      <c r="SL173" s="4"/>
      <c r="SM173" s="4"/>
      <c r="SN173" s="4"/>
      <c r="SO173" s="4"/>
      <c r="SP173" s="4"/>
      <c r="SQ173" s="4"/>
      <c r="SR173" s="4"/>
      <c r="SS173" s="4"/>
      <c r="ST173" s="4"/>
      <c r="SU173" s="4"/>
      <c r="SV173" s="4"/>
      <c r="SW173" s="4"/>
      <c r="SX173" s="4"/>
      <c r="SY173" s="4"/>
      <c r="SZ173" s="4"/>
      <c r="TA173" s="4"/>
      <c r="TB173" s="4"/>
      <c r="TC173" s="4"/>
      <c r="TD173" s="4"/>
      <c r="TE173" s="4"/>
      <c r="TF173" s="4"/>
      <c r="TG173" s="4"/>
      <c r="TH173" s="4"/>
      <c r="TI173" s="4"/>
      <c r="TJ173" s="4"/>
      <c r="TK173" s="4"/>
      <c r="TL173" s="4"/>
      <c r="TM173" s="4"/>
      <c r="TN173" s="4"/>
      <c r="TO173" s="4"/>
      <c r="TP173" s="4"/>
      <c r="TQ173" s="4"/>
      <c r="TR173" s="4"/>
      <c r="TS173" s="4"/>
      <c r="TT173" s="4"/>
      <c r="TU173" s="4"/>
      <c r="TV173" s="4"/>
      <c r="TW173" s="4"/>
      <c r="TX173" s="4"/>
      <c r="TY173" s="4"/>
      <c r="TZ173" s="4"/>
      <c r="UA173" s="4"/>
      <c r="UB173" s="4"/>
      <c r="UC173" s="4"/>
      <c r="UD173" s="4"/>
      <c r="UE173" s="4"/>
      <c r="UF173" s="4"/>
      <c r="UG173" s="4"/>
      <c r="UH173" s="4"/>
      <c r="UI173" s="4"/>
      <c r="UJ173" s="4"/>
      <c r="UK173" s="4"/>
      <c r="UL173" s="4"/>
      <c r="UM173" s="4"/>
      <c r="UN173" s="4"/>
      <c r="UO173" s="4"/>
      <c r="UP173" s="4"/>
      <c r="UQ173" s="4"/>
      <c r="UR173" s="4"/>
      <c r="US173" s="4"/>
      <c r="UT173" s="4"/>
      <c r="UU173" s="4"/>
      <c r="UV173" s="4"/>
      <c r="UW173" s="4"/>
      <c r="UX173" s="4"/>
      <c r="UY173" s="4"/>
      <c r="UZ173" s="4"/>
      <c r="VA173" s="4"/>
      <c r="VB173" s="4"/>
      <c r="VC173" s="4"/>
      <c r="VD173" s="4"/>
      <c r="VE173" s="4"/>
      <c r="VF173" s="4"/>
      <c r="VG173" s="4"/>
      <c r="VH173" s="4"/>
      <c r="VI173" s="4"/>
      <c r="VJ173" s="4"/>
      <c r="VK173" s="4"/>
      <c r="VL173" s="4"/>
      <c r="VM173" s="4"/>
      <c r="VN173" s="4"/>
      <c r="VO173" s="4"/>
      <c r="VP173" s="4"/>
      <c r="VQ173" s="4"/>
      <c r="VR173" s="4"/>
      <c r="VS173" s="4"/>
      <c r="VT173" s="4"/>
      <c r="VU173" s="4"/>
      <c r="VV173" s="4"/>
      <c r="VW173" s="4"/>
      <c r="VX173" s="4"/>
      <c r="VY173" s="4"/>
      <c r="VZ173" s="4"/>
      <c r="WA173" s="4"/>
      <c r="WB173" s="4"/>
      <c r="WC173" s="4"/>
      <c r="WD173" s="4"/>
      <c r="WE173" s="4"/>
      <c r="WF173" s="4"/>
      <c r="WG173" s="4"/>
      <c r="WH173" s="4"/>
      <c r="WI173" s="4"/>
      <c r="WJ173" s="4"/>
      <c r="WK173" s="4"/>
      <c r="WL173" s="4"/>
      <c r="WM173" s="4"/>
      <c r="WN173" s="4"/>
      <c r="WO173" s="4"/>
      <c r="WP173" s="4"/>
      <c r="WQ173" s="4"/>
      <c r="WR173" s="4"/>
      <c r="WS173" s="4"/>
      <c r="WT173" s="4"/>
      <c r="WU173" s="4"/>
      <c r="WV173" s="4"/>
      <c r="WW173" s="4"/>
      <c r="WX173" s="4"/>
      <c r="WY173" s="4"/>
      <c r="WZ173" s="4"/>
      <c r="XA173" s="4"/>
      <c r="XB173" s="4"/>
      <c r="XC173" s="4"/>
      <c r="XD173" s="4"/>
      <c r="XE173" s="4"/>
      <c r="XF173" s="4"/>
      <c r="XG173" s="4"/>
      <c r="XH173" s="4"/>
      <c r="XI173" s="4"/>
      <c r="XJ173" s="4"/>
      <c r="XK173" s="4"/>
      <c r="XL173" s="4"/>
      <c r="XM173" s="4"/>
      <c r="XN173" s="4"/>
      <c r="XO173" s="4"/>
      <c r="XP173" s="4"/>
      <c r="XQ173" s="4"/>
      <c r="XR173" s="4"/>
      <c r="XS173" s="4"/>
      <c r="XT173" s="4"/>
      <c r="XU173" s="4"/>
      <c r="XV173" s="4"/>
      <c r="XW173" s="4"/>
      <c r="XX173" s="4"/>
      <c r="XY173" s="4"/>
      <c r="XZ173" s="4"/>
      <c r="YA173" s="4"/>
      <c r="YB173" s="4"/>
      <c r="YC173" s="4"/>
      <c r="YD173" s="4"/>
      <c r="YE173" s="4"/>
      <c r="YF173" s="4"/>
      <c r="YG173" s="4"/>
      <c r="YH173" s="4"/>
      <c r="YI173" s="4"/>
      <c r="YJ173" s="4"/>
      <c r="YK173" s="4"/>
      <c r="YL173" s="4"/>
      <c r="YM173" s="4"/>
      <c r="YN173" s="4"/>
      <c r="YO173" s="4"/>
      <c r="YP173" s="4"/>
      <c r="YQ173" s="4"/>
      <c r="YR173" s="4"/>
      <c r="YS173" s="4"/>
      <c r="YT173" s="4"/>
      <c r="YU173" s="4"/>
      <c r="YV173" s="4"/>
      <c r="YW173" s="4"/>
      <c r="YX173" s="4"/>
      <c r="YY173" s="4"/>
      <c r="YZ173" s="4"/>
      <c r="ZA173" s="4"/>
      <c r="ZB173" s="4"/>
      <c r="ZC173" s="4"/>
      <c r="ZD173" s="4"/>
      <c r="ZE173" s="4"/>
      <c r="ZF173" s="4"/>
      <c r="ZG173" s="4"/>
      <c r="ZH173" s="4"/>
      <c r="ZI173" s="4"/>
      <c r="ZJ173" s="4"/>
      <c r="ZK173" s="4"/>
      <c r="ZL173" s="4"/>
      <c r="ZM173" s="4"/>
      <c r="ZN173" s="4"/>
      <c r="ZO173" s="4"/>
      <c r="ZP173" s="4"/>
      <c r="ZQ173" s="4"/>
      <c r="ZR173" s="4"/>
      <c r="ZS173" s="4"/>
      <c r="ZT173" s="4"/>
      <c r="ZU173" s="4"/>
      <c r="ZV173" s="4"/>
      <c r="ZW173" s="4"/>
      <c r="ZX173" s="4"/>
      <c r="ZY173" s="4"/>
      <c r="ZZ173" s="4"/>
      <c r="AAA173" s="4"/>
      <c r="AAB173" s="4"/>
      <c r="AAC173" s="4"/>
      <c r="AAD173" s="4"/>
      <c r="AAE173" s="4"/>
      <c r="AAF173" s="4"/>
      <c r="AAG173" s="4"/>
      <c r="AAH173" s="4"/>
      <c r="AAI173" s="4"/>
      <c r="AAJ173" s="4"/>
      <c r="AAK173" s="4"/>
      <c r="AAL173" s="4"/>
      <c r="AAM173" s="4"/>
      <c r="AAN173" s="4"/>
      <c r="AAO173" s="4"/>
      <c r="AAP173" s="4"/>
      <c r="AAQ173" s="4"/>
      <c r="AAR173" s="4"/>
      <c r="AAS173" s="4"/>
      <c r="AAT173" s="4"/>
      <c r="AAU173" s="4"/>
      <c r="AAV173" s="4"/>
      <c r="AAW173" s="4"/>
      <c r="AAX173" s="4"/>
      <c r="AAY173" s="4"/>
      <c r="AAZ173" s="4"/>
      <c r="ABA173" s="4"/>
      <c r="ABB173" s="4"/>
      <c r="ABC173" s="4"/>
      <c r="ABD173" s="4"/>
      <c r="ABE173" s="4"/>
      <c r="ABF173" s="4"/>
      <c r="ABG173" s="4"/>
      <c r="ABH173" s="4"/>
      <c r="ABI173" s="4"/>
      <c r="ABJ173" s="4"/>
      <c r="ABK173" s="4"/>
      <c r="ABL173" s="4"/>
      <c r="ABM173" s="4"/>
      <c r="ABN173" s="4"/>
      <c r="ABO173" s="4"/>
      <c r="ABP173" s="4"/>
      <c r="ABQ173" s="4"/>
      <c r="ABR173" s="4"/>
      <c r="ABS173" s="4"/>
      <c r="ABT173" s="4"/>
      <c r="ABU173" s="4"/>
      <c r="ABV173" s="4"/>
      <c r="ABW173" s="4"/>
      <c r="ABX173" s="4"/>
      <c r="ABY173" s="4"/>
      <c r="ABZ173" s="4"/>
      <c r="ACA173" s="4"/>
      <c r="ACB173" s="4"/>
      <c r="ACC173" s="4"/>
      <c r="ACD173" s="4"/>
      <c r="ACE173" s="4"/>
      <c r="ACF173" s="4"/>
      <c r="ACG173" s="4"/>
      <c r="ACH173" s="4"/>
      <c r="ACI173" s="4"/>
      <c r="ACJ173" s="4"/>
      <c r="ACK173" s="4"/>
      <c r="ACL173" s="4"/>
      <c r="ACM173" s="4"/>
      <c r="ACN173" s="4"/>
      <c r="ACO173" s="4"/>
      <c r="ACP173" s="4"/>
      <c r="ACQ173" s="4"/>
      <c r="ACR173" s="4"/>
      <c r="ACS173" s="4"/>
      <c r="ACT173" s="4"/>
      <c r="ACU173" s="4"/>
      <c r="ACV173" s="4"/>
      <c r="ACW173" s="4"/>
      <c r="ACX173" s="4"/>
      <c r="ACY173" s="4"/>
      <c r="ACZ173" s="4"/>
      <c r="ADA173" s="4"/>
      <c r="ADB173" s="4"/>
      <c r="ADC173" s="4"/>
      <c r="ADD173" s="4"/>
      <c r="ADE173" s="4"/>
      <c r="ADF173" s="4"/>
      <c r="ADG173" s="4"/>
      <c r="ADH173" s="4"/>
      <c r="ADI173" s="4"/>
      <c r="ADJ173" s="4"/>
      <c r="ADK173" s="4"/>
      <c r="ADL173" s="4"/>
      <c r="ADM173" s="4"/>
      <c r="ADN173" s="4"/>
      <c r="ADO173" s="4"/>
      <c r="ADP173" s="4"/>
      <c r="ADQ173" s="4"/>
      <c r="ADR173" s="4"/>
      <c r="ADS173" s="4"/>
      <c r="ADT173" s="4"/>
      <c r="ADU173" s="4"/>
      <c r="ADV173" s="4"/>
      <c r="ADW173" s="4"/>
      <c r="ADX173" s="4"/>
      <c r="ADY173" s="4"/>
      <c r="ADZ173" s="4"/>
      <c r="AEA173" s="4"/>
      <c r="AEB173" s="4"/>
      <c r="AEC173" s="4"/>
      <c r="AED173" s="4"/>
      <c r="AEE173" s="4"/>
      <c r="AEF173" s="4"/>
      <c r="AEG173" s="4"/>
      <c r="AEH173" s="4"/>
      <c r="AEI173" s="4"/>
      <c r="AEJ173" s="4"/>
      <c r="AEK173" s="4"/>
      <c r="AEL173" s="4"/>
      <c r="AEM173" s="4"/>
      <c r="AEN173" s="4"/>
      <c r="AEO173" s="4"/>
      <c r="AEP173" s="4"/>
      <c r="AEQ173" s="4"/>
      <c r="AER173" s="4"/>
      <c r="AES173" s="4"/>
      <c r="AET173" s="4"/>
      <c r="AEU173" s="4"/>
      <c r="AEV173" s="4"/>
      <c r="AEW173" s="4"/>
      <c r="AEX173" s="4"/>
      <c r="AEY173" s="4"/>
      <c r="AEZ173" s="4"/>
      <c r="AFA173" s="4"/>
      <c r="AFB173" s="4"/>
      <c r="AFC173" s="4"/>
      <c r="AFD173" s="4"/>
      <c r="AFE173" s="4"/>
      <c r="AFF173" s="4"/>
      <c r="AFG173" s="4"/>
      <c r="AFH173" s="4"/>
      <c r="AFI173" s="4"/>
      <c r="AFJ173" s="4"/>
      <c r="AFK173" s="4"/>
      <c r="AFL173" s="4"/>
      <c r="AFM173" s="4"/>
      <c r="AFN173" s="4"/>
      <c r="AFO173" s="4"/>
      <c r="AFP173" s="4"/>
      <c r="AFQ173" s="4"/>
      <c r="AFR173" s="4"/>
      <c r="AFS173" s="4"/>
      <c r="AFT173" s="4"/>
      <c r="AFU173" s="4"/>
      <c r="AFV173" s="4"/>
      <c r="AFW173" s="4"/>
      <c r="AFX173" s="4"/>
      <c r="AFY173" s="4"/>
      <c r="AFZ173" s="4"/>
      <c r="AGA173" s="4"/>
      <c r="AGB173" s="4"/>
      <c r="AGC173" s="4"/>
      <c r="AGD173" s="4"/>
      <c r="AGE173" s="4"/>
      <c r="AGF173" s="4"/>
      <c r="AGG173" s="4"/>
      <c r="AGH173" s="4"/>
      <c r="AGI173" s="4"/>
      <c r="AGJ173" s="4"/>
      <c r="AGK173" s="4"/>
      <c r="AGL173" s="4"/>
      <c r="AGM173" s="4"/>
      <c r="AGN173" s="4"/>
      <c r="AGO173" s="4"/>
      <c r="AGP173" s="4"/>
      <c r="AGQ173" s="4"/>
      <c r="AGR173" s="4"/>
      <c r="AGS173" s="4"/>
      <c r="AGT173" s="4"/>
      <c r="AGU173" s="4"/>
      <c r="AGV173" s="4"/>
      <c r="AGW173" s="4"/>
      <c r="AGX173" s="4"/>
      <c r="AGY173" s="4"/>
      <c r="AGZ173" s="4"/>
      <c r="AHA173" s="4"/>
      <c r="AHB173" s="4"/>
      <c r="AHC173" s="4"/>
      <c r="AHD173" s="4"/>
      <c r="AHE173" s="4"/>
      <c r="AHF173" s="4"/>
      <c r="AHG173" s="4"/>
      <c r="AHH173" s="4"/>
      <c r="AHI173" s="4"/>
      <c r="AHJ173" s="4"/>
      <c r="AHK173" s="4"/>
      <c r="AHL173" s="4"/>
      <c r="AHM173" s="4"/>
      <c r="AHN173" s="4"/>
      <c r="AHO173" s="4"/>
      <c r="AHP173" s="4"/>
      <c r="AHQ173" s="4"/>
      <c r="AHR173" s="4"/>
      <c r="AHS173" s="4"/>
      <c r="AHT173" s="4"/>
      <c r="AHU173" s="4"/>
      <c r="AHV173" s="4"/>
      <c r="AHW173" s="4"/>
      <c r="AHX173" s="4"/>
      <c r="AHY173" s="4"/>
      <c r="AHZ173" s="4"/>
      <c r="AIA173" s="4"/>
      <c r="AIB173" s="4"/>
      <c r="AIC173" s="4"/>
      <c r="AID173" s="4"/>
      <c r="AIE173" s="4"/>
      <c r="AIF173" s="4"/>
      <c r="AIG173" s="4"/>
      <c r="AIH173" s="4"/>
      <c r="AII173" s="4"/>
      <c r="AIJ173" s="4"/>
      <c r="AIK173" s="4"/>
      <c r="AIL173" s="4"/>
      <c r="AIM173" s="4"/>
      <c r="AIN173" s="4"/>
      <c r="AIO173" s="4"/>
      <c r="AIP173" s="4"/>
      <c r="AIQ173" s="4"/>
      <c r="AIR173" s="4"/>
      <c r="AIS173" s="4"/>
      <c r="AIT173" s="4"/>
      <c r="AIU173" s="4"/>
      <c r="AIV173" s="4"/>
      <c r="AIW173" s="4"/>
      <c r="AIX173" s="4"/>
      <c r="AIY173" s="4"/>
      <c r="AIZ173" s="4"/>
      <c r="AJA173" s="4"/>
      <c r="AJB173" s="4"/>
      <c r="AJC173" s="4"/>
      <c r="AJD173" s="4"/>
      <c r="AJE173" s="4"/>
      <c r="AJF173" s="4"/>
      <c r="AJG173" s="4"/>
      <c r="AJH173" s="4"/>
      <c r="AJI173" s="4"/>
      <c r="AJJ173" s="4"/>
      <c r="AJK173" s="4"/>
      <c r="AJL173" s="4"/>
      <c r="AJM173" s="4"/>
      <c r="AJN173" s="4"/>
      <c r="AJO173" s="4"/>
      <c r="AJP173" s="4"/>
      <c r="AJQ173" s="4"/>
      <c r="AJR173" s="4"/>
      <c r="AJS173" s="4"/>
      <c r="AJT173" s="4"/>
      <c r="AJU173" s="4"/>
      <c r="AJV173" s="4"/>
      <c r="AJW173" s="4"/>
      <c r="AJX173" s="4"/>
      <c r="AJY173" s="4"/>
      <c r="AJZ173" s="4"/>
      <c r="AKA173" s="4"/>
      <c r="AKB173" s="4"/>
      <c r="AKC173" s="4"/>
      <c r="AKD173" s="4"/>
      <c r="AKE173" s="4"/>
      <c r="AKF173" s="4"/>
      <c r="AKG173" s="4"/>
      <c r="AKH173" s="4"/>
      <c r="AKI173" s="4"/>
      <c r="AKJ173" s="4"/>
      <c r="AKK173" s="4"/>
      <c r="AKL173" s="4"/>
      <c r="AKM173" s="4"/>
      <c r="AKN173" s="4"/>
      <c r="AKO173" s="4"/>
      <c r="AKP173" s="4"/>
      <c r="AKQ173" s="4"/>
      <c r="AKR173" s="4"/>
      <c r="AKS173" s="4"/>
      <c r="AKT173" s="4"/>
      <c r="AKU173" s="4"/>
      <c r="AKV173" s="4"/>
      <c r="AKW173" s="4"/>
      <c r="AKX173" s="4"/>
      <c r="AKY173" s="4"/>
      <c r="AKZ173" s="4"/>
      <c r="ALA173" s="4"/>
      <c r="ALB173" s="4"/>
      <c r="ALC173" s="4"/>
      <c r="ALD173" s="4"/>
      <c r="ALE173" s="4"/>
      <c r="ALF173" s="4"/>
      <c r="ALG173" s="4"/>
      <c r="ALH173" s="4"/>
      <c r="ALI173" s="4"/>
      <c r="ALJ173" s="4"/>
      <c r="ALK173" s="4"/>
      <c r="ALL173" s="4"/>
      <c r="ALM173" s="4"/>
      <c r="ALN173" s="4"/>
      <c r="ALO173" s="4"/>
      <c r="ALP173" s="4"/>
      <c r="ALQ173" s="4"/>
      <c r="ALR173" s="4"/>
      <c r="ALS173" s="4"/>
      <c r="ALT173" s="4"/>
      <c r="ALU173" s="4"/>
      <c r="ALV173" s="4"/>
      <c r="ALW173" s="4"/>
      <c r="ALX173" s="4"/>
      <c r="ALY173" s="4"/>
      <c r="ALZ173" s="4"/>
      <c r="AMA173" s="4"/>
      <c r="AMB173" s="4"/>
      <c r="AMC173" s="4"/>
      <c r="AMD173" s="4"/>
      <c r="AME173" s="4"/>
      <c r="AMF173" s="4"/>
      <c r="AMG173" s="4"/>
      <c r="AMH173" s="4"/>
      <c r="AMI173" s="4"/>
      <c r="AMJ173" s="4"/>
      <c r="AMK173" s="4"/>
      <c r="AML173" s="4"/>
      <c r="AMM173" s="4"/>
      <c r="AMN173" s="4"/>
      <c r="AMO173" s="4"/>
      <c r="AMP173" s="4"/>
      <c r="AMQ173" s="4"/>
      <c r="AMR173" s="4"/>
      <c r="AMS173" s="4"/>
      <c r="AMT173" s="4"/>
      <c r="AMU173" s="4"/>
      <c r="AMV173" s="4"/>
      <c r="AMW173" s="4"/>
      <c r="AMX173" s="4"/>
      <c r="AMY173" s="4"/>
      <c r="AMZ173" s="4"/>
      <c r="ANA173" s="4"/>
      <c r="ANB173" s="4"/>
      <c r="ANC173" s="4"/>
      <c r="AND173" s="4"/>
      <c r="ANE173" s="4"/>
      <c r="ANF173" s="4"/>
      <c r="ANG173" s="4"/>
      <c r="ANH173" s="4"/>
      <c r="ANI173" s="4"/>
      <c r="ANJ173" s="4"/>
      <c r="ANK173" s="4"/>
      <c r="ANL173" s="4"/>
      <c r="ANM173" s="4"/>
      <c r="ANN173" s="4"/>
      <c r="ANO173" s="4"/>
      <c r="ANP173" s="4"/>
      <c r="ANQ173" s="4"/>
      <c r="ANR173" s="4"/>
      <c r="ANS173" s="4"/>
      <c r="ANT173" s="4"/>
      <c r="ANU173" s="4"/>
      <c r="ANV173" s="4"/>
      <c r="ANW173" s="4"/>
      <c r="ANX173" s="4"/>
      <c r="ANY173" s="4"/>
      <c r="ANZ173" s="4"/>
      <c r="AOA173" s="4"/>
      <c r="AOB173" s="4"/>
      <c r="AOC173" s="4"/>
      <c r="AOD173" s="4"/>
      <c r="AOE173" s="4"/>
      <c r="AOF173" s="4"/>
      <c r="AOG173" s="4"/>
      <c r="AOH173" s="4"/>
      <c r="AOI173" s="4"/>
      <c r="AOJ173" s="4"/>
      <c r="AOK173" s="4"/>
      <c r="AOL173" s="4"/>
      <c r="AOM173" s="4"/>
      <c r="AON173" s="4"/>
      <c r="AOO173" s="4"/>
      <c r="AOP173" s="4"/>
      <c r="AOQ173" s="4"/>
      <c r="AOR173" s="4"/>
      <c r="AOS173" s="4"/>
      <c r="AOT173" s="4"/>
      <c r="AOU173" s="4"/>
      <c r="AOV173" s="4"/>
      <c r="AOW173" s="4"/>
      <c r="AOX173" s="4"/>
      <c r="AOY173" s="4"/>
      <c r="AOZ173" s="4"/>
      <c r="APA173" s="4"/>
      <c r="APB173" s="4"/>
      <c r="APC173" s="4"/>
      <c r="APD173" s="4"/>
      <c r="APE173" s="4"/>
      <c r="APF173" s="4"/>
      <c r="APG173" s="4"/>
      <c r="APH173" s="4"/>
      <c r="API173" s="4"/>
      <c r="APJ173" s="4"/>
      <c r="APK173" s="4"/>
      <c r="APL173" s="4"/>
      <c r="APM173" s="4"/>
      <c r="APN173" s="4"/>
      <c r="APO173" s="4"/>
      <c r="APP173" s="4"/>
      <c r="APQ173" s="4"/>
      <c r="APR173" s="4"/>
      <c r="APS173" s="4"/>
      <c r="APT173" s="4"/>
      <c r="APU173" s="4"/>
      <c r="APV173" s="4"/>
      <c r="APW173" s="4"/>
      <c r="APX173" s="4"/>
      <c r="APY173" s="4"/>
      <c r="APZ173" s="4"/>
      <c r="AQA173" s="4"/>
      <c r="AQB173" s="4"/>
      <c r="AQC173" s="4"/>
      <c r="AQD173" s="4"/>
      <c r="AQE173" s="4"/>
      <c r="AQF173" s="4"/>
      <c r="AQG173" s="4"/>
      <c r="AQH173" s="4"/>
      <c r="AQI173" s="4"/>
      <c r="AQJ173" s="4"/>
      <c r="AQK173" s="4"/>
      <c r="AQL173" s="4"/>
      <c r="AQM173" s="4"/>
      <c r="AQN173" s="4"/>
      <c r="AQO173" s="4"/>
      <c r="AQP173" s="4"/>
      <c r="AQQ173" s="4"/>
      <c r="AQR173" s="4"/>
      <c r="AQS173" s="4"/>
      <c r="AQT173" s="4"/>
      <c r="AQU173" s="4"/>
      <c r="AQV173" s="4"/>
      <c r="AQW173" s="4"/>
      <c r="AQX173" s="4"/>
      <c r="AQY173" s="4"/>
      <c r="AQZ173" s="4"/>
      <c r="ARA173" s="4"/>
      <c r="ARB173" s="4"/>
      <c r="ARC173" s="4"/>
      <c r="ARD173" s="4"/>
      <c r="ARE173" s="4"/>
      <c r="ARF173" s="4"/>
      <c r="ARG173" s="4"/>
      <c r="ARH173" s="4"/>
      <c r="ARI173" s="4"/>
      <c r="ARJ173" s="4"/>
      <c r="ARK173" s="4"/>
      <c r="ARL173" s="4"/>
      <c r="ARM173" s="4"/>
      <c r="ARN173" s="4"/>
      <c r="ARO173" s="4"/>
      <c r="ARP173" s="4"/>
      <c r="ARQ173" s="4"/>
      <c r="ARR173" s="4"/>
      <c r="ARS173" s="4"/>
      <c r="ART173" s="4"/>
      <c r="ARU173" s="4"/>
      <c r="ARV173" s="4"/>
      <c r="ARW173" s="4"/>
      <c r="ARX173" s="4"/>
      <c r="ARY173" s="4"/>
      <c r="ARZ173" s="4"/>
      <c r="ASA173" s="4"/>
      <c r="ASB173" s="4"/>
      <c r="ASC173" s="4"/>
      <c r="ASD173" s="4"/>
      <c r="ASE173" s="4"/>
      <c r="ASF173" s="4"/>
      <c r="ASG173" s="4"/>
      <c r="ASH173" s="4"/>
      <c r="ASI173" s="4"/>
      <c r="ASJ173" s="4"/>
      <c r="ASK173" s="4"/>
      <c r="ASL173" s="4"/>
      <c r="ASM173" s="4"/>
      <c r="ASN173" s="4"/>
      <c r="ASO173" s="4"/>
      <c r="ASP173" s="4"/>
      <c r="ASQ173" s="4"/>
      <c r="ASR173" s="4"/>
      <c r="ASS173" s="4"/>
      <c r="AST173" s="4"/>
      <c r="ASU173" s="4"/>
      <c r="ASV173" s="4"/>
      <c r="ASW173" s="4"/>
      <c r="ASX173" s="4"/>
      <c r="ASY173" s="4"/>
      <c r="ASZ173" s="4"/>
      <c r="ATA173" s="4"/>
      <c r="ATB173" s="4"/>
      <c r="ATC173" s="4"/>
      <c r="ATD173" s="4"/>
      <c r="ATE173" s="4"/>
      <c r="ATF173" s="4"/>
      <c r="ATG173" s="4"/>
      <c r="ATH173" s="4"/>
      <c r="ATI173" s="4"/>
      <c r="ATJ173" s="4"/>
      <c r="ATK173" s="4"/>
      <c r="ATL173" s="4"/>
      <c r="ATM173" s="4"/>
      <c r="ATN173" s="4"/>
      <c r="ATO173" s="4"/>
      <c r="ATP173" s="4"/>
      <c r="ATQ173" s="4"/>
      <c r="ATR173" s="4"/>
      <c r="ATS173" s="4"/>
      <c r="ATT173" s="4"/>
      <c r="ATU173" s="4"/>
      <c r="ATV173" s="4"/>
      <c r="ATW173" s="4"/>
      <c r="ATX173" s="4"/>
      <c r="ATY173" s="4"/>
      <c r="ATZ173" s="4"/>
      <c r="AUA173" s="4"/>
      <c r="AUB173" s="4"/>
      <c r="AUC173" s="4"/>
      <c r="AUD173" s="4"/>
      <c r="AUE173" s="4"/>
      <c r="AUF173" s="4"/>
      <c r="AUG173" s="4"/>
      <c r="AUH173" s="4"/>
      <c r="AUI173" s="4"/>
      <c r="AUJ173" s="4"/>
      <c r="AUK173" s="4"/>
      <c r="AUL173" s="4"/>
      <c r="AUM173" s="4"/>
      <c r="AUN173" s="4"/>
      <c r="AUO173" s="4"/>
      <c r="AUP173" s="4"/>
      <c r="AUQ173" s="4"/>
      <c r="AUR173" s="4"/>
      <c r="AUS173" s="4"/>
      <c r="AUT173" s="4"/>
      <c r="AUU173" s="4"/>
      <c r="AUV173" s="4"/>
      <c r="AUW173" s="4"/>
      <c r="AUX173" s="4"/>
      <c r="AUY173" s="4"/>
      <c r="AUZ173" s="4"/>
      <c r="AVA173" s="4"/>
      <c r="AVB173" s="4"/>
      <c r="AVC173" s="4"/>
      <c r="AVD173" s="4"/>
      <c r="AVE173" s="4"/>
      <c r="AVF173" s="4"/>
      <c r="AVG173" s="4"/>
      <c r="AVH173" s="4"/>
      <c r="AVI173" s="4"/>
      <c r="AVJ173" s="4"/>
      <c r="AVK173" s="4"/>
      <c r="AVL173" s="4"/>
      <c r="AVM173" s="4"/>
      <c r="AVN173" s="4"/>
      <c r="AVO173" s="4"/>
      <c r="AVP173" s="4"/>
      <c r="AVQ173" s="4"/>
      <c r="AVR173" s="4"/>
      <c r="AVS173" s="4"/>
      <c r="AVT173" s="4"/>
      <c r="AVU173" s="4"/>
      <c r="AVV173" s="4"/>
      <c r="AVW173" s="4"/>
      <c r="AVX173" s="4"/>
      <c r="AVY173" s="4"/>
      <c r="AVZ173" s="4"/>
      <c r="AWA173" s="4"/>
      <c r="AWB173" s="4"/>
      <c r="AWC173" s="4"/>
      <c r="AWD173" s="4"/>
      <c r="AWE173" s="4"/>
      <c r="AWF173" s="4"/>
      <c r="AWG173" s="4"/>
      <c r="AWH173" s="4"/>
      <c r="AWI173" s="4"/>
      <c r="AWJ173" s="4"/>
      <c r="AWK173" s="4"/>
      <c r="AWL173" s="4"/>
      <c r="AWM173" s="4"/>
      <c r="AWN173" s="4"/>
      <c r="AWO173" s="4"/>
      <c r="AWP173" s="4"/>
      <c r="AWQ173" s="4"/>
      <c r="AWR173" s="4"/>
      <c r="AWS173" s="4"/>
      <c r="AWT173" s="4"/>
      <c r="AWU173" s="4"/>
      <c r="AWV173" s="4"/>
      <c r="AWW173" s="4"/>
      <c r="AWX173" s="4"/>
      <c r="AWY173" s="4"/>
      <c r="AWZ173" s="4"/>
      <c r="AXA173" s="4"/>
      <c r="AXB173" s="4"/>
      <c r="AXC173" s="4"/>
      <c r="AXD173" s="4"/>
      <c r="AXE173" s="4"/>
      <c r="AXF173" s="4"/>
      <c r="AXG173" s="4"/>
      <c r="AXH173" s="4"/>
      <c r="AXI173" s="4"/>
      <c r="AXJ173" s="4"/>
      <c r="AXK173" s="4"/>
      <c r="AXL173" s="4"/>
      <c r="AXM173" s="4"/>
      <c r="AXN173" s="4"/>
      <c r="AXO173" s="4"/>
      <c r="AXP173" s="4"/>
      <c r="AXQ173" s="4"/>
      <c r="AXR173" s="4"/>
      <c r="AXS173" s="4"/>
      <c r="AXT173" s="4"/>
      <c r="AXU173" s="4"/>
      <c r="AXV173" s="4"/>
      <c r="AXW173" s="4"/>
      <c r="AXX173" s="4"/>
      <c r="AXY173" s="4"/>
      <c r="AXZ173" s="4"/>
      <c r="AYA173" s="4"/>
      <c r="AYB173" s="4"/>
      <c r="AYC173" s="4"/>
      <c r="AYD173" s="4"/>
      <c r="AYE173" s="4"/>
      <c r="AYF173" s="4"/>
      <c r="AYG173" s="4"/>
      <c r="AYH173" s="4"/>
      <c r="AYI173" s="4"/>
      <c r="AYJ173" s="4"/>
      <c r="AYK173" s="4"/>
      <c r="AYL173" s="4"/>
      <c r="AYM173" s="4"/>
      <c r="AYN173" s="4"/>
      <c r="AYO173" s="4"/>
      <c r="AYP173" s="4"/>
      <c r="AYQ173" s="4"/>
      <c r="AYR173" s="4"/>
      <c r="AYS173" s="4"/>
      <c r="AYT173" s="4"/>
      <c r="AYU173" s="4"/>
      <c r="AYV173" s="4"/>
      <c r="AYW173" s="4"/>
      <c r="AYX173" s="4"/>
      <c r="AYY173" s="4"/>
      <c r="AYZ173" s="4"/>
      <c r="AZA173" s="4"/>
      <c r="AZB173" s="4"/>
      <c r="AZC173" s="4"/>
      <c r="AZD173" s="4"/>
      <c r="AZE173" s="4"/>
      <c r="AZF173" s="4"/>
      <c r="AZG173" s="4"/>
      <c r="AZH173" s="4"/>
      <c r="AZI173" s="4"/>
      <c r="AZJ173" s="4"/>
      <c r="AZK173" s="4"/>
      <c r="AZL173" s="4"/>
      <c r="AZM173" s="4"/>
      <c r="AZN173" s="4"/>
      <c r="AZO173" s="4"/>
      <c r="AZP173" s="4"/>
      <c r="AZQ173" s="4"/>
      <c r="AZR173" s="4"/>
      <c r="AZS173" s="4"/>
      <c r="AZT173" s="4"/>
      <c r="AZU173" s="4"/>
      <c r="AZV173" s="4"/>
      <c r="AZW173" s="4"/>
      <c r="AZX173" s="4"/>
      <c r="AZY173" s="4"/>
      <c r="AZZ173" s="4"/>
      <c r="BAA173" s="4"/>
      <c r="BAB173" s="4"/>
      <c r="BAC173" s="4"/>
      <c r="BAD173" s="4"/>
      <c r="BAE173" s="4"/>
      <c r="BAF173" s="4"/>
      <c r="BAG173" s="4"/>
      <c r="BAH173" s="4"/>
      <c r="BAI173" s="4"/>
      <c r="BAJ173" s="4"/>
      <c r="BAK173" s="4"/>
      <c r="BAL173" s="4"/>
      <c r="BAM173" s="4"/>
      <c r="BAN173" s="4"/>
      <c r="BAO173" s="4"/>
      <c r="BAP173" s="4"/>
      <c r="BAQ173" s="4"/>
      <c r="BAR173" s="4"/>
      <c r="BAS173" s="4"/>
      <c r="BAT173" s="4"/>
      <c r="BAU173" s="4"/>
      <c r="BAV173" s="4"/>
      <c r="BAW173" s="4"/>
      <c r="BAX173" s="4"/>
      <c r="BAY173" s="4"/>
      <c r="BAZ173" s="4"/>
      <c r="BBA173" s="4"/>
      <c r="BBB173" s="4"/>
      <c r="BBC173" s="4"/>
      <c r="BBD173" s="4"/>
      <c r="BBE173" s="4"/>
      <c r="BBF173" s="4"/>
      <c r="BBG173" s="4"/>
      <c r="BBH173" s="4"/>
      <c r="BBI173" s="4"/>
      <c r="BBJ173" s="4"/>
      <c r="BBK173" s="4"/>
      <c r="BBL173" s="4"/>
      <c r="BBM173" s="4"/>
      <c r="BBN173" s="4"/>
      <c r="BBO173" s="4"/>
      <c r="BBP173" s="4"/>
      <c r="BBQ173" s="4"/>
      <c r="BBR173" s="4"/>
      <c r="BBS173" s="4"/>
      <c r="BBT173" s="4"/>
      <c r="BBU173" s="4"/>
      <c r="BBV173" s="4"/>
      <c r="BBW173" s="4"/>
      <c r="BBX173" s="4"/>
      <c r="BBY173" s="4"/>
      <c r="BBZ173" s="4"/>
      <c r="BCA173" s="4"/>
      <c r="BCB173" s="4"/>
      <c r="BCC173" s="4"/>
      <c r="BCD173" s="4"/>
      <c r="BCE173" s="4"/>
      <c r="BCF173" s="4"/>
      <c r="BCG173" s="4"/>
      <c r="BCH173" s="4"/>
      <c r="BCI173" s="4"/>
      <c r="BCJ173" s="4"/>
      <c r="BCK173" s="4"/>
      <c r="BCL173" s="4"/>
      <c r="BCM173" s="4"/>
      <c r="BCN173" s="4"/>
      <c r="BCO173" s="4"/>
      <c r="BCP173" s="4"/>
      <c r="BCQ173" s="4"/>
      <c r="BCR173" s="4"/>
      <c r="BCS173" s="4"/>
      <c r="BCT173" s="4"/>
      <c r="BCU173" s="4"/>
      <c r="BCV173" s="4"/>
      <c r="BCW173" s="4"/>
      <c r="BCX173" s="4"/>
      <c r="BCY173" s="4"/>
      <c r="BCZ173" s="4"/>
      <c r="BDA173" s="4"/>
      <c r="BDB173" s="4"/>
      <c r="BDC173" s="4"/>
      <c r="BDD173" s="4"/>
      <c r="BDE173" s="4"/>
      <c r="BDF173" s="4"/>
      <c r="BDG173" s="4"/>
      <c r="BDH173" s="4"/>
      <c r="BDI173" s="4"/>
      <c r="BDJ173" s="4"/>
      <c r="BDK173" s="4"/>
      <c r="BDL173" s="4"/>
      <c r="BDM173" s="4"/>
      <c r="BDN173" s="4"/>
      <c r="BDO173" s="4"/>
      <c r="BDP173" s="4"/>
      <c r="BDQ173" s="4"/>
      <c r="BDR173" s="4"/>
      <c r="BDS173" s="4"/>
      <c r="BDT173" s="4"/>
      <c r="BDU173" s="4"/>
      <c r="BDV173" s="4"/>
      <c r="BDW173" s="4"/>
      <c r="BDX173" s="4"/>
      <c r="BDY173" s="4"/>
      <c r="BDZ173" s="4"/>
      <c r="BEA173" s="4"/>
      <c r="BEB173" s="4"/>
      <c r="BEC173" s="4"/>
      <c r="BED173" s="4"/>
      <c r="BEE173" s="4"/>
      <c r="BEF173" s="4"/>
      <c r="BEG173" s="4"/>
      <c r="BEH173" s="4"/>
      <c r="BEI173" s="4"/>
      <c r="BEJ173" s="4"/>
      <c r="BEK173" s="4"/>
      <c r="BEL173" s="4"/>
      <c r="BEM173" s="4"/>
      <c r="BEN173" s="4"/>
      <c r="BEO173" s="4"/>
      <c r="BEP173" s="4"/>
      <c r="BEQ173" s="4"/>
      <c r="BER173" s="4"/>
      <c r="BES173" s="4"/>
      <c r="BET173" s="4"/>
      <c r="BEU173" s="4"/>
      <c r="BEV173" s="4"/>
      <c r="BEW173" s="4"/>
      <c r="BEX173" s="4"/>
      <c r="BEY173" s="4"/>
      <c r="BEZ173" s="4"/>
      <c r="BFA173" s="4"/>
      <c r="BFB173" s="4"/>
      <c r="BFC173" s="4"/>
      <c r="BFD173" s="4"/>
      <c r="BFE173" s="4"/>
      <c r="BFF173" s="4"/>
      <c r="BFG173" s="4"/>
      <c r="BFH173" s="4"/>
      <c r="BFI173" s="4"/>
      <c r="BFJ173" s="4"/>
      <c r="BFK173" s="4"/>
      <c r="BFL173" s="4"/>
      <c r="BFM173" s="4"/>
      <c r="BFN173" s="4"/>
      <c r="BFO173" s="4"/>
      <c r="BFP173" s="4"/>
      <c r="BFQ173" s="4"/>
      <c r="BFR173" s="4"/>
      <c r="BFS173" s="4"/>
      <c r="BFT173" s="4"/>
      <c r="BFU173" s="4"/>
      <c r="BFV173" s="4"/>
      <c r="BFW173" s="4"/>
      <c r="BFX173" s="4"/>
      <c r="BFY173" s="4"/>
      <c r="BFZ173" s="4"/>
      <c r="BGA173" s="4"/>
      <c r="BGB173" s="4"/>
      <c r="BGC173" s="4"/>
      <c r="BGD173" s="4"/>
      <c r="BGE173" s="4"/>
      <c r="BGF173" s="4"/>
      <c r="BGG173" s="4"/>
      <c r="BGH173" s="4"/>
      <c r="BGI173" s="4"/>
      <c r="BGJ173" s="4"/>
      <c r="BGK173" s="4"/>
      <c r="BGL173" s="4"/>
      <c r="BGM173" s="4"/>
      <c r="BGN173" s="4"/>
      <c r="BGO173" s="4"/>
      <c r="BGP173" s="4"/>
      <c r="BGQ173" s="4"/>
      <c r="BGR173" s="4"/>
      <c r="BGS173" s="4"/>
      <c r="BGT173" s="4"/>
      <c r="BGU173" s="4"/>
      <c r="BGV173" s="4"/>
      <c r="BGW173" s="4"/>
      <c r="BGX173" s="4"/>
      <c r="BGY173" s="4"/>
      <c r="BGZ173" s="4"/>
      <c r="BHA173" s="4"/>
      <c r="BHB173" s="4"/>
      <c r="BHC173" s="4"/>
      <c r="BHD173" s="4"/>
      <c r="BHE173" s="4"/>
      <c r="BHF173" s="4"/>
      <c r="BHG173" s="4"/>
      <c r="BHH173" s="4"/>
      <c r="BHI173" s="4"/>
      <c r="BHJ173" s="4"/>
      <c r="BHK173" s="4"/>
      <c r="BHL173" s="4"/>
      <c r="BHM173" s="4"/>
      <c r="BHN173" s="4"/>
      <c r="BHO173" s="4"/>
      <c r="BHP173" s="4"/>
      <c r="BHQ173" s="4"/>
      <c r="BHR173" s="4"/>
      <c r="BHS173" s="4"/>
      <c r="BHT173" s="4"/>
      <c r="BHU173" s="4"/>
      <c r="BHV173" s="4"/>
      <c r="BHW173" s="4"/>
      <c r="BHX173" s="4"/>
      <c r="BHY173" s="4"/>
      <c r="BHZ173" s="4"/>
      <c r="BIA173" s="4"/>
      <c r="BIB173" s="4"/>
      <c r="BIC173" s="4"/>
      <c r="BID173" s="4"/>
      <c r="BIE173" s="4"/>
      <c r="BIF173" s="4"/>
      <c r="BIG173" s="4"/>
      <c r="BIH173" s="4"/>
      <c r="BII173" s="4"/>
      <c r="BIJ173" s="4"/>
      <c r="BIK173" s="4"/>
      <c r="BIL173" s="4"/>
      <c r="BIM173" s="4"/>
      <c r="BIN173" s="4"/>
      <c r="BIO173" s="4"/>
      <c r="BIP173" s="4"/>
      <c r="BIQ173" s="4"/>
      <c r="BIR173" s="4"/>
      <c r="BIS173" s="4"/>
      <c r="BIT173" s="4"/>
      <c r="BIU173" s="4"/>
      <c r="BIV173" s="4"/>
      <c r="BIW173" s="4"/>
      <c r="BIX173" s="4"/>
      <c r="BIY173" s="4"/>
      <c r="BIZ173" s="4"/>
      <c r="BJA173" s="4"/>
      <c r="BJB173" s="4"/>
      <c r="BJC173" s="4"/>
      <c r="BJD173" s="4"/>
      <c r="BJE173" s="4"/>
      <c r="BJF173" s="4"/>
      <c r="BJG173" s="4"/>
      <c r="BJH173" s="4"/>
      <c r="BJI173" s="4"/>
      <c r="BJJ173" s="4"/>
      <c r="BJK173" s="4"/>
      <c r="BJL173" s="4"/>
      <c r="BJM173" s="4"/>
      <c r="BJN173" s="4"/>
      <c r="BJO173" s="4"/>
      <c r="BJP173" s="4"/>
      <c r="BJQ173" s="4"/>
      <c r="BJR173" s="4"/>
      <c r="BJS173" s="4"/>
      <c r="BJT173" s="4"/>
      <c r="BJU173" s="4"/>
      <c r="BJV173" s="4"/>
      <c r="BJW173" s="4"/>
      <c r="BJX173" s="4"/>
      <c r="BJY173" s="4"/>
      <c r="BJZ173" s="4"/>
      <c r="BKA173" s="4"/>
      <c r="BKB173" s="4"/>
      <c r="BKC173" s="4"/>
      <c r="BKD173" s="4"/>
      <c r="BKE173" s="4"/>
      <c r="BKF173" s="4"/>
      <c r="BKG173" s="4"/>
      <c r="BKH173" s="4"/>
      <c r="BKI173" s="4"/>
      <c r="BKJ173" s="4"/>
      <c r="BKK173" s="4"/>
      <c r="BKL173" s="4"/>
      <c r="BKM173" s="4"/>
      <c r="BKN173" s="4"/>
      <c r="BKO173" s="4"/>
      <c r="BKP173" s="4"/>
      <c r="BKQ173" s="4"/>
      <c r="BKR173" s="4"/>
      <c r="BKS173" s="4"/>
      <c r="BKT173" s="4"/>
      <c r="BKU173" s="4"/>
      <c r="BKV173" s="4"/>
      <c r="BKW173" s="4"/>
      <c r="BKX173" s="4"/>
      <c r="BKY173" s="4"/>
      <c r="BKZ173" s="4"/>
      <c r="BLA173" s="4"/>
      <c r="BLB173" s="4"/>
      <c r="BLC173" s="4"/>
      <c r="BLD173" s="4"/>
      <c r="BLE173" s="4"/>
      <c r="BLF173" s="4"/>
      <c r="BLG173" s="4"/>
      <c r="BLH173" s="4"/>
      <c r="BLI173" s="4"/>
      <c r="BLJ173" s="4"/>
      <c r="BLK173" s="4"/>
      <c r="BLL173" s="4"/>
      <c r="BLM173" s="4"/>
      <c r="BLN173" s="4"/>
      <c r="BLO173" s="4"/>
      <c r="BLP173" s="4"/>
      <c r="BLQ173" s="4"/>
      <c r="BLR173" s="4"/>
      <c r="BLS173" s="4"/>
      <c r="BLT173" s="4"/>
      <c r="BLU173" s="4"/>
      <c r="BLV173" s="4"/>
      <c r="BLW173" s="4"/>
      <c r="BLX173" s="4"/>
      <c r="BLY173" s="4"/>
      <c r="BLZ173" s="4"/>
      <c r="BMA173" s="4"/>
      <c r="BMB173" s="4"/>
      <c r="BMC173" s="4"/>
      <c r="BMD173" s="4"/>
      <c r="BME173" s="4"/>
      <c r="BMF173" s="4"/>
      <c r="BMG173" s="4"/>
      <c r="BMH173" s="4"/>
      <c r="BMI173" s="4"/>
      <c r="BMJ173" s="4"/>
      <c r="BMK173" s="4"/>
      <c r="BML173" s="4"/>
      <c r="BMM173" s="4"/>
      <c r="BMN173" s="4"/>
      <c r="BMO173" s="4"/>
      <c r="BMP173" s="4"/>
      <c r="BMQ173" s="4"/>
      <c r="BMR173" s="4"/>
      <c r="BMS173" s="4"/>
      <c r="BMT173" s="4"/>
      <c r="BMU173" s="4"/>
      <c r="BMV173" s="4"/>
      <c r="BMW173" s="4"/>
      <c r="BMX173" s="4"/>
      <c r="BMY173" s="4"/>
      <c r="BMZ173" s="4"/>
      <c r="BNA173" s="4"/>
      <c r="BNB173" s="4"/>
      <c r="BNC173" s="4"/>
      <c r="BND173" s="4"/>
      <c r="BNE173" s="4"/>
      <c r="BNF173" s="4"/>
      <c r="BNG173" s="4"/>
      <c r="BNH173" s="4"/>
      <c r="BNI173" s="4"/>
      <c r="BNJ173" s="4"/>
      <c r="BNK173" s="4"/>
      <c r="BNL173" s="4"/>
      <c r="BNM173" s="4"/>
      <c r="BNN173" s="4"/>
      <c r="BNO173" s="4"/>
      <c r="BNP173" s="4"/>
      <c r="BNQ173" s="4"/>
      <c r="BNR173" s="4"/>
      <c r="BNS173" s="4"/>
      <c r="BNT173" s="4"/>
      <c r="BNU173" s="4"/>
      <c r="BNV173" s="4"/>
      <c r="BNW173" s="4"/>
      <c r="BNX173" s="4"/>
      <c r="BNY173" s="4"/>
      <c r="BNZ173" s="4"/>
      <c r="BOA173" s="4"/>
      <c r="BOB173" s="4"/>
      <c r="BOC173" s="4"/>
      <c r="BOD173" s="4"/>
      <c r="BOE173" s="4"/>
      <c r="BOF173" s="4"/>
      <c r="BOG173" s="4"/>
      <c r="BOH173" s="4"/>
      <c r="BOI173" s="4"/>
      <c r="BOJ173" s="4"/>
      <c r="BOK173" s="4"/>
      <c r="BOL173" s="4"/>
      <c r="BOM173" s="4"/>
      <c r="BON173" s="4"/>
      <c r="BOO173" s="4"/>
      <c r="BOP173" s="4"/>
      <c r="BOQ173" s="4"/>
      <c r="BOR173" s="4"/>
      <c r="BOS173" s="4"/>
      <c r="BOT173" s="4"/>
      <c r="BOU173" s="4"/>
      <c r="BOV173" s="4"/>
      <c r="BOW173" s="4"/>
      <c r="BOX173" s="4"/>
      <c r="BOY173" s="4"/>
      <c r="BOZ173" s="4"/>
      <c r="BPA173" s="4"/>
      <c r="BPB173" s="4"/>
      <c r="BPC173" s="4"/>
      <c r="BPD173" s="4"/>
      <c r="BPE173" s="4"/>
      <c r="BPF173" s="4"/>
      <c r="BPG173" s="4"/>
      <c r="BPH173" s="4"/>
      <c r="BPI173" s="4"/>
      <c r="BPJ173" s="4"/>
      <c r="BPK173" s="4"/>
      <c r="BPL173" s="4"/>
      <c r="BPM173" s="4"/>
      <c r="BPN173" s="4"/>
      <c r="BPO173" s="4"/>
      <c r="BPP173" s="4"/>
      <c r="BPQ173" s="4"/>
      <c r="BPR173" s="4"/>
      <c r="BPS173" s="4"/>
      <c r="BPT173" s="4"/>
      <c r="BPU173" s="4"/>
      <c r="BPV173" s="4"/>
      <c r="BPW173" s="4"/>
      <c r="BPX173" s="4"/>
      <c r="BPY173" s="4"/>
      <c r="BPZ173" s="4"/>
      <c r="BQA173" s="4"/>
      <c r="BQB173" s="4"/>
      <c r="BQC173" s="4"/>
      <c r="BQD173" s="4"/>
      <c r="BQE173" s="4"/>
      <c r="BQF173" s="4"/>
      <c r="BQG173" s="4"/>
      <c r="BQH173" s="4"/>
      <c r="BQI173" s="4"/>
      <c r="BQJ173" s="4"/>
      <c r="BQK173" s="4"/>
      <c r="BQL173" s="4"/>
      <c r="BQM173" s="4"/>
      <c r="BQN173" s="4"/>
      <c r="BQO173" s="4"/>
      <c r="BQP173" s="4"/>
      <c r="BQQ173" s="4"/>
      <c r="BQR173" s="4"/>
      <c r="BQS173" s="4"/>
      <c r="BQT173" s="4"/>
      <c r="BQU173" s="4"/>
      <c r="BQV173" s="4"/>
      <c r="BQW173" s="4"/>
      <c r="BQX173" s="4"/>
      <c r="BQY173" s="4"/>
      <c r="BQZ173" s="4"/>
      <c r="BRA173" s="4"/>
      <c r="BRB173" s="4"/>
      <c r="BRC173" s="4"/>
      <c r="BRD173" s="4"/>
      <c r="BRE173" s="4"/>
      <c r="BRF173" s="4"/>
      <c r="BRG173" s="4"/>
      <c r="BRH173" s="4"/>
      <c r="BRI173" s="4"/>
      <c r="BRJ173" s="4"/>
      <c r="BRK173" s="4"/>
      <c r="BRL173" s="4"/>
      <c r="BRM173" s="4"/>
      <c r="BRN173" s="4"/>
      <c r="BRO173" s="4"/>
      <c r="BRP173" s="4"/>
      <c r="BRQ173" s="4"/>
      <c r="BRR173" s="4"/>
      <c r="BRS173" s="4"/>
      <c r="BRT173" s="4"/>
      <c r="BRU173" s="4"/>
      <c r="BRV173" s="4"/>
      <c r="BRW173" s="4"/>
      <c r="BRX173" s="4"/>
      <c r="BRY173" s="4"/>
      <c r="BRZ173" s="4"/>
      <c r="BSA173" s="4"/>
      <c r="BSB173" s="4"/>
      <c r="BSC173" s="4"/>
      <c r="BSD173" s="4"/>
      <c r="BSE173" s="4"/>
      <c r="BSF173" s="4"/>
      <c r="BSG173" s="4"/>
      <c r="BSH173" s="4"/>
      <c r="BSI173" s="4"/>
      <c r="BSJ173" s="4"/>
      <c r="BSK173" s="4"/>
      <c r="BSL173" s="4"/>
      <c r="BSM173" s="4"/>
      <c r="BSN173" s="4"/>
      <c r="BSO173" s="4"/>
      <c r="BSP173" s="4"/>
      <c r="BSQ173" s="4"/>
      <c r="BSR173" s="4"/>
      <c r="BSS173" s="4"/>
      <c r="BST173" s="4"/>
      <c r="BSU173" s="4"/>
      <c r="BSV173" s="4"/>
      <c r="BSW173" s="4"/>
      <c r="BSX173" s="4"/>
      <c r="BSY173" s="4"/>
      <c r="BSZ173" s="4"/>
      <c r="BTA173" s="4"/>
      <c r="BTB173" s="4"/>
      <c r="BTC173" s="4"/>
      <c r="BTD173" s="4"/>
      <c r="BTE173" s="4"/>
      <c r="BTF173" s="4"/>
      <c r="BTG173" s="4"/>
      <c r="BTH173" s="4"/>
      <c r="BTI173" s="4"/>
      <c r="BTJ173" s="4"/>
      <c r="BTK173" s="4"/>
      <c r="BTL173" s="4"/>
      <c r="BTM173" s="4"/>
      <c r="BTN173" s="4"/>
      <c r="BTO173" s="4"/>
      <c r="BTP173" s="4"/>
      <c r="BTQ173" s="4"/>
      <c r="BTR173" s="4"/>
      <c r="BTS173" s="4"/>
      <c r="BTT173" s="4"/>
      <c r="BTU173" s="4"/>
      <c r="BTV173" s="4"/>
      <c r="BTW173" s="4"/>
      <c r="BTX173" s="4"/>
      <c r="BTY173" s="4"/>
      <c r="BTZ173" s="4"/>
      <c r="BUA173" s="4"/>
      <c r="BUB173" s="4"/>
      <c r="BUC173" s="4"/>
      <c r="BUD173" s="4"/>
      <c r="BUE173" s="4"/>
      <c r="BUF173" s="4"/>
      <c r="BUG173" s="4"/>
      <c r="BUH173" s="4"/>
      <c r="BUI173" s="4"/>
      <c r="BUJ173" s="4"/>
      <c r="BUK173" s="4"/>
      <c r="BUL173" s="4"/>
      <c r="BUM173" s="4"/>
      <c r="BUN173" s="4"/>
      <c r="BUO173" s="4"/>
      <c r="BUP173" s="4"/>
      <c r="BUQ173" s="4"/>
      <c r="BUR173" s="4"/>
      <c r="BUS173" s="4"/>
      <c r="BUT173" s="4"/>
      <c r="BUU173" s="4"/>
      <c r="BUV173" s="4"/>
      <c r="BUW173" s="4"/>
      <c r="BUX173" s="4"/>
      <c r="BUY173" s="4"/>
      <c r="BUZ173" s="4"/>
      <c r="BVA173" s="4"/>
      <c r="BVB173" s="4"/>
      <c r="BVC173" s="4"/>
      <c r="BVD173" s="4"/>
      <c r="BVE173" s="4"/>
      <c r="BVF173" s="4"/>
      <c r="BVG173" s="4"/>
      <c r="BVH173" s="4"/>
      <c r="BVI173" s="4"/>
      <c r="BVJ173" s="4"/>
      <c r="BVK173" s="4"/>
      <c r="BVL173" s="4"/>
      <c r="BVM173" s="4"/>
      <c r="BVN173" s="4"/>
      <c r="BVO173" s="4"/>
      <c r="BVP173" s="4"/>
      <c r="BVQ173" s="4"/>
      <c r="BVR173" s="4"/>
      <c r="BVS173" s="4"/>
      <c r="BVT173" s="4"/>
      <c r="BVU173" s="4"/>
      <c r="BVV173" s="4"/>
      <c r="BVW173" s="4"/>
      <c r="BVX173" s="4"/>
      <c r="BVY173" s="4"/>
      <c r="BVZ173" s="4"/>
      <c r="BWA173" s="4"/>
      <c r="BWB173" s="4"/>
      <c r="BWC173" s="4"/>
      <c r="BWD173" s="4"/>
      <c r="BWE173" s="4"/>
      <c r="BWF173" s="4"/>
      <c r="BWG173" s="4"/>
      <c r="BWH173" s="4"/>
      <c r="BWI173" s="4"/>
      <c r="BWJ173" s="4"/>
      <c r="BWK173" s="4"/>
      <c r="BWL173" s="4"/>
      <c r="BWM173" s="4"/>
      <c r="BWN173" s="4"/>
      <c r="BWO173" s="4"/>
      <c r="BWP173" s="4"/>
      <c r="BWQ173" s="4"/>
      <c r="BWR173" s="4"/>
      <c r="BWS173" s="4"/>
      <c r="BWT173" s="4"/>
      <c r="BWU173" s="4"/>
      <c r="BWV173" s="4"/>
      <c r="BWW173" s="4"/>
      <c r="BWX173" s="4"/>
      <c r="BWY173" s="4"/>
      <c r="BWZ173" s="4"/>
      <c r="BXA173" s="4"/>
      <c r="BXB173" s="4"/>
      <c r="BXC173" s="4"/>
      <c r="BXD173" s="4"/>
      <c r="BXE173" s="4"/>
      <c r="BXF173" s="4"/>
      <c r="BXG173" s="4"/>
      <c r="BXH173" s="4"/>
      <c r="BXI173" s="4"/>
      <c r="BXJ173" s="4"/>
      <c r="BXK173" s="4"/>
      <c r="BXL173" s="4"/>
      <c r="BXM173" s="4"/>
      <c r="BXN173" s="4"/>
      <c r="BXO173" s="4"/>
      <c r="BXP173" s="4"/>
      <c r="BXQ173" s="4"/>
      <c r="BXR173" s="4"/>
      <c r="BXS173" s="4"/>
      <c r="BXT173" s="4"/>
      <c r="BXU173" s="4"/>
      <c r="BXV173" s="4"/>
      <c r="BXW173" s="4"/>
      <c r="BXX173" s="4"/>
      <c r="BXY173" s="4"/>
      <c r="BXZ173" s="4"/>
      <c r="BYA173" s="4"/>
      <c r="BYB173" s="4"/>
      <c r="BYC173" s="4"/>
      <c r="BYD173" s="4"/>
      <c r="BYE173" s="4"/>
      <c r="BYF173" s="4"/>
      <c r="BYG173" s="4"/>
      <c r="BYH173" s="4"/>
      <c r="BYI173" s="4"/>
      <c r="BYJ173" s="4"/>
      <c r="BYK173" s="4"/>
      <c r="BYL173" s="4"/>
      <c r="BYM173" s="4"/>
      <c r="BYN173" s="4"/>
      <c r="BYO173" s="4"/>
      <c r="BYP173" s="4"/>
      <c r="BYQ173" s="4"/>
      <c r="BYR173" s="4"/>
      <c r="BYS173" s="4"/>
      <c r="BYT173" s="4"/>
      <c r="BYU173" s="4"/>
      <c r="BYV173" s="4"/>
      <c r="BYW173" s="4"/>
      <c r="BYX173" s="4"/>
      <c r="BYY173" s="4"/>
      <c r="BYZ173" s="4"/>
      <c r="BZA173" s="4"/>
      <c r="BZB173" s="4"/>
      <c r="BZC173" s="4"/>
      <c r="BZD173" s="4"/>
      <c r="BZE173" s="4"/>
      <c r="BZF173" s="4"/>
      <c r="BZG173" s="4"/>
      <c r="BZH173" s="4"/>
      <c r="BZI173" s="4"/>
      <c r="BZJ173" s="4"/>
      <c r="BZK173" s="4"/>
      <c r="BZL173" s="4"/>
      <c r="BZM173" s="4"/>
      <c r="BZN173" s="4"/>
      <c r="BZO173" s="4"/>
      <c r="BZP173" s="4"/>
      <c r="BZQ173" s="4"/>
      <c r="BZR173" s="4"/>
      <c r="BZS173" s="4"/>
      <c r="BZT173" s="4"/>
      <c r="BZU173" s="4"/>
      <c r="BZV173" s="4"/>
      <c r="BZW173" s="4"/>
      <c r="BZX173" s="4"/>
      <c r="BZY173" s="4"/>
      <c r="BZZ173" s="4"/>
      <c r="CAA173" s="4"/>
      <c r="CAB173" s="4"/>
      <c r="CAC173" s="4"/>
      <c r="CAD173" s="4"/>
      <c r="CAE173" s="4"/>
      <c r="CAF173" s="4"/>
      <c r="CAG173" s="4"/>
      <c r="CAH173" s="4"/>
      <c r="CAI173" s="4"/>
      <c r="CAJ173" s="4"/>
      <c r="CAK173" s="4"/>
      <c r="CAL173" s="4"/>
      <c r="CAM173" s="4"/>
      <c r="CAN173" s="4"/>
      <c r="CAO173" s="4"/>
      <c r="CAP173" s="4"/>
      <c r="CAQ173" s="4"/>
      <c r="CAR173" s="4"/>
      <c r="CAS173" s="4"/>
      <c r="CAT173" s="4"/>
      <c r="CAU173" s="4"/>
      <c r="CAV173" s="4"/>
      <c r="CAW173" s="4"/>
      <c r="CAX173" s="4"/>
      <c r="CAY173" s="4"/>
      <c r="CAZ173" s="4"/>
      <c r="CBA173" s="4"/>
      <c r="CBB173" s="4"/>
      <c r="CBC173" s="4"/>
      <c r="CBD173" s="4"/>
      <c r="CBE173" s="4"/>
      <c r="CBF173" s="4"/>
      <c r="CBG173" s="4"/>
      <c r="CBH173" s="4"/>
      <c r="CBI173" s="4"/>
      <c r="CBJ173" s="4"/>
      <c r="CBK173" s="4"/>
      <c r="CBL173" s="4"/>
      <c r="CBM173" s="4"/>
      <c r="CBN173" s="4"/>
      <c r="CBO173" s="4"/>
      <c r="CBP173" s="4"/>
      <c r="CBQ173" s="4"/>
      <c r="CBR173" s="4"/>
      <c r="CBS173" s="4"/>
      <c r="CBT173" s="4"/>
      <c r="CBU173" s="4"/>
      <c r="CBV173" s="4"/>
      <c r="CBW173" s="4"/>
      <c r="CBX173" s="4"/>
      <c r="CBY173" s="4"/>
      <c r="CBZ173" s="4"/>
      <c r="CCA173" s="4"/>
      <c r="CCB173" s="4"/>
      <c r="CCC173" s="4"/>
      <c r="CCD173" s="4"/>
      <c r="CCE173" s="4"/>
      <c r="CCF173" s="4"/>
      <c r="CCG173" s="4"/>
      <c r="CCH173" s="4"/>
      <c r="CCI173" s="4"/>
      <c r="CCJ173" s="4"/>
      <c r="CCK173" s="4"/>
      <c r="CCL173" s="4"/>
      <c r="CCM173" s="4"/>
      <c r="CCN173" s="4"/>
      <c r="CCO173" s="4"/>
      <c r="CCP173" s="4"/>
      <c r="CCQ173" s="4"/>
      <c r="CCR173" s="4"/>
      <c r="CCS173" s="4"/>
      <c r="CCT173" s="4"/>
      <c r="CCU173" s="4"/>
      <c r="CCV173" s="4"/>
      <c r="CCW173" s="4"/>
      <c r="CCX173" s="4"/>
      <c r="CCY173" s="4"/>
      <c r="CCZ173" s="4"/>
      <c r="CDA173" s="4"/>
      <c r="CDB173" s="4"/>
      <c r="CDC173" s="4"/>
      <c r="CDD173" s="4"/>
      <c r="CDE173" s="4"/>
      <c r="CDF173" s="4"/>
      <c r="CDG173" s="4"/>
      <c r="CDH173" s="4"/>
      <c r="CDI173" s="4"/>
      <c r="CDJ173" s="4"/>
      <c r="CDK173" s="4"/>
      <c r="CDL173" s="4"/>
      <c r="CDM173" s="4"/>
      <c r="CDN173" s="4"/>
      <c r="CDO173" s="4"/>
      <c r="CDP173" s="4"/>
      <c r="CDQ173" s="4"/>
      <c r="CDR173" s="4"/>
      <c r="CDS173" s="4"/>
      <c r="CDT173" s="4"/>
      <c r="CDU173" s="4"/>
      <c r="CDV173" s="4"/>
      <c r="CDW173" s="4"/>
      <c r="CDX173" s="4"/>
      <c r="CDY173" s="4"/>
      <c r="CDZ173" s="4"/>
      <c r="CEA173" s="4"/>
      <c r="CEB173" s="4"/>
      <c r="CEC173" s="4"/>
      <c r="CED173" s="4"/>
      <c r="CEE173" s="4"/>
      <c r="CEF173" s="4"/>
      <c r="CEG173" s="4"/>
      <c r="CEH173" s="4"/>
      <c r="CEI173" s="4"/>
      <c r="CEJ173" s="4"/>
      <c r="CEK173" s="4"/>
      <c r="CEL173" s="4"/>
      <c r="CEM173" s="4"/>
      <c r="CEN173" s="4"/>
      <c r="CEO173" s="4"/>
      <c r="CEP173" s="4"/>
      <c r="CEQ173" s="4"/>
      <c r="CER173" s="4"/>
      <c r="CES173" s="4"/>
      <c r="CET173" s="4"/>
      <c r="CEU173" s="4"/>
      <c r="CEV173" s="4"/>
      <c r="CEW173" s="4"/>
      <c r="CEX173" s="4"/>
      <c r="CEY173" s="4"/>
      <c r="CEZ173" s="4"/>
      <c r="CFA173" s="4"/>
      <c r="CFB173" s="4"/>
      <c r="CFC173" s="4"/>
      <c r="CFD173" s="4"/>
      <c r="CFE173" s="4"/>
      <c r="CFF173" s="4"/>
      <c r="CFG173" s="4"/>
      <c r="CFH173" s="4"/>
      <c r="CFI173" s="4"/>
      <c r="CFJ173" s="4"/>
      <c r="CFK173" s="4"/>
      <c r="CFL173" s="4"/>
      <c r="CFM173" s="4"/>
      <c r="CFN173" s="4"/>
      <c r="CFO173" s="4"/>
      <c r="CFP173" s="4"/>
      <c r="CFQ173" s="4"/>
      <c r="CFR173" s="4"/>
      <c r="CFS173" s="4"/>
      <c r="CFT173" s="4"/>
      <c r="CFU173" s="4"/>
      <c r="CFV173" s="4"/>
      <c r="CFW173" s="4"/>
      <c r="CFX173" s="4"/>
      <c r="CFY173" s="4"/>
      <c r="CFZ173" s="4"/>
      <c r="CGA173" s="4"/>
      <c r="CGB173" s="4"/>
      <c r="CGC173" s="4"/>
      <c r="CGD173" s="4"/>
      <c r="CGE173" s="4"/>
      <c r="CGF173" s="4"/>
      <c r="CGG173" s="4"/>
      <c r="CGH173" s="4"/>
      <c r="CGI173" s="4"/>
      <c r="CGJ173" s="4"/>
      <c r="CGK173" s="4"/>
      <c r="CGL173" s="4"/>
      <c r="CGM173" s="4"/>
      <c r="CGN173" s="4"/>
      <c r="CGO173" s="4"/>
      <c r="CGP173" s="4"/>
      <c r="CGQ173" s="4"/>
      <c r="CGR173" s="4"/>
      <c r="CGS173" s="4"/>
      <c r="CGT173" s="4"/>
      <c r="CGU173" s="4"/>
      <c r="CGV173" s="4"/>
      <c r="CGW173" s="4"/>
      <c r="CGX173" s="4"/>
      <c r="CGY173" s="4"/>
      <c r="CGZ173" s="4"/>
      <c r="CHA173" s="4"/>
      <c r="CHB173" s="4"/>
      <c r="CHC173" s="4"/>
      <c r="CHD173" s="4"/>
      <c r="CHE173" s="4"/>
      <c r="CHF173" s="4"/>
      <c r="CHG173" s="4"/>
      <c r="CHH173" s="4"/>
      <c r="CHI173" s="4"/>
      <c r="CHJ173" s="4"/>
      <c r="CHK173" s="4"/>
      <c r="CHL173" s="4"/>
      <c r="CHM173" s="4"/>
      <c r="CHN173" s="4"/>
      <c r="CHO173" s="4"/>
      <c r="CHP173" s="4"/>
      <c r="CHQ173" s="4"/>
      <c r="CHR173" s="4"/>
      <c r="CHS173" s="4"/>
      <c r="CHT173" s="4"/>
      <c r="CHU173" s="4"/>
      <c r="CHV173" s="4"/>
      <c r="CHW173" s="4"/>
      <c r="CHX173" s="4"/>
      <c r="CHY173" s="4"/>
      <c r="CHZ173" s="4"/>
      <c r="CIA173" s="4"/>
      <c r="CIB173" s="4"/>
      <c r="CIC173" s="4"/>
      <c r="CID173" s="4"/>
      <c r="CIE173" s="4"/>
      <c r="CIF173" s="4"/>
      <c r="CIG173" s="4"/>
      <c r="CIH173" s="4"/>
      <c r="CII173" s="4"/>
      <c r="CIJ173" s="4"/>
      <c r="CIK173" s="4"/>
      <c r="CIL173" s="4"/>
      <c r="CIM173" s="4"/>
      <c r="CIN173" s="4"/>
      <c r="CIO173" s="4"/>
      <c r="CIP173" s="4"/>
      <c r="CIQ173" s="4"/>
      <c r="CIR173" s="4"/>
      <c r="CIS173" s="4"/>
      <c r="CIT173" s="4"/>
      <c r="CIU173" s="4"/>
      <c r="CIV173" s="4"/>
      <c r="CIW173" s="4"/>
      <c r="CIX173" s="4"/>
      <c r="CIY173" s="4"/>
      <c r="CIZ173" s="4"/>
      <c r="CJA173" s="4"/>
      <c r="CJB173" s="4"/>
      <c r="CJC173" s="4"/>
      <c r="CJD173" s="4"/>
      <c r="CJE173" s="4"/>
      <c r="CJF173" s="4"/>
      <c r="CJG173" s="4"/>
      <c r="CJH173" s="4"/>
      <c r="CJI173" s="4"/>
      <c r="CJJ173" s="4"/>
      <c r="CJK173" s="4"/>
      <c r="CJL173" s="4"/>
      <c r="CJM173" s="4"/>
      <c r="CJN173" s="4"/>
      <c r="CJO173" s="4"/>
      <c r="CJP173" s="4"/>
      <c r="CJQ173" s="4"/>
      <c r="CJR173" s="4"/>
      <c r="CJS173" s="4"/>
      <c r="CJT173" s="4"/>
      <c r="CJU173" s="4"/>
      <c r="CJV173" s="4"/>
      <c r="CJW173" s="4"/>
      <c r="CJX173" s="4"/>
      <c r="CJY173" s="4"/>
      <c r="CJZ173" s="4"/>
      <c r="CKA173" s="4"/>
      <c r="CKB173" s="4"/>
      <c r="CKC173" s="4"/>
      <c r="CKD173" s="4"/>
      <c r="CKE173" s="4"/>
      <c r="CKF173" s="4"/>
      <c r="CKG173" s="4"/>
      <c r="CKH173" s="4"/>
      <c r="CKI173" s="4"/>
      <c r="CKJ173" s="4"/>
      <c r="CKK173" s="4"/>
      <c r="CKL173" s="4"/>
      <c r="CKM173" s="4"/>
      <c r="CKN173" s="4"/>
      <c r="CKO173" s="4"/>
      <c r="CKP173" s="4"/>
      <c r="CKQ173" s="4"/>
      <c r="CKR173" s="4"/>
      <c r="CKS173" s="4"/>
      <c r="CKT173" s="4"/>
      <c r="CKU173" s="4"/>
      <c r="CKV173" s="4"/>
      <c r="CKW173" s="4"/>
      <c r="CKX173" s="4"/>
      <c r="CKY173" s="4"/>
      <c r="CKZ173" s="4"/>
      <c r="CLA173" s="4"/>
      <c r="CLB173" s="4"/>
      <c r="CLC173" s="4"/>
      <c r="CLD173" s="4"/>
      <c r="CLE173" s="4"/>
      <c r="CLF173" s="4"/>
      <c r="CLG173" s="4"/>
      <c r="CLH173" s="4"/>
      <c r="CLI173" s="4"/>
      <c r="CLJ173" s="4"/>
      <c r="CLK173" s="4"/>
      <c r="CLL173" s="4"/>
      <c r="CLM173" s="4"/>
      <c r="CLN173" s="4"/>
      <c r="CLO173" s="4"/>
      <c r="CLP173" s="4"/>
      <c r="CLQ173" s="4"/>
      <c r="CLR173" s="4"/>
      <c r="CLS173" s="4"/>
      <c r="CLT173" s="4"/>
      <c r="CLU173" s="4"/>
      <c r="CLV173" s="4"/>
      <c r="CLW173" s="4"/>
      <c r="CLX173" s="4"/>
      <c r="CLY173" s="4"/>
      <c r="CLZ173" s="4"/>
      <c r="CMA173" s="4"/>
      <c r="CMB173" s="4"/>
      <c r="CMC173" s="4"/>
      <c r="CMD173" s="4"/>
      <c r="CME173" s="4"/>
      <c r="CMF173" s="4"/>
      <c r="CMG173" s="4"/>
      <c r="CMH173" s="4"/>
      <c r="CMI173" s="4"/>
      <c r="CMJ173" s="4"/>
      <c r="CMK173" s="4"/>
      <c r="CML173" s="4"/>
      <c r="CMM173" s="4"/>
      <c r="CMN173" s="4"/>
      <c r="CMO173" s="4"/>
      <c r="CMP173" s="4"/>
      <c r="CMQ173" s="4"/>
      <c r="CMR173" s="4"/>
      <c r="CMS173" s="4"/>
      <c r="CMT173" s="4"/>
      <c r="CMU173" s="4"/>
      <c r="CMV173" s="4"/>
      <c r="CMW173" s="4"/>
      <c r="CMX173" s="4"/>
      <c r="CMY173" s="4"/>
      <c r="CMZ173" s="4"/>
      <c r="CNA173" s="4"/>
      <c r="CNB173" s="4"/>
      <c r="CNC173" s="4"/>
      <c r="CND173" s="4"/>
      <c r="CNE173" s="4"/>
      <c r="CNF173" s="4"/>
      <c r="CNG173" s="4"/>
      <c r="CNH173" s="4"/>
      <c r="CNI173" s="4"/>
      <c r="CNJ173" s="4"/>
      <c r="CNK173" s="4"/>
      <c r="CNL173" s="4"/>
      <c r="CNM173" s="4"/>
      <c r="CNN173" s="4"/>
      <c r="CNO173" s="4"/>
      <c r="CNP173" s="4"/>
      <c r="CNQ173" s="4"/>
      <c r="CNR173" s="4"/>
      <c r="CNS173" s="4"/>
      <c r="CNT173" s="4"/>
      <c r="CNU173" s="4"/>
      <c r="CNV173" s="4"/>
      <c r="CNW173" s="4"/>
      <c r="CNX173" s="4"/>
      <c r="CNY173" s="4"/>
      <c r="CNZ173" s="4"/>
      <c r="COA173" s="4"/>
      <c r="COB173" s="4"/>
      <c r="COC173" s="4"/>
      <c r="COD173" s="4"/>
      <c r="COE173" s="4"/>
      <c r="COF173" s="4"/>
      <c r="COG173" s="4"/>
      <c r="COH173" s="4"/>
      <c r="COI173" s="4"/>
      <c r="COJ173" s="4"/>
      <c r="COK173" s="4"/>
      <c r="COL173" s="4"/>
      <c r="COM173" s="4"/>
      <c r="CON173" s="4"/>
      <c r="COO173" s="4"/>
      <c r="COP173" s="4"/>
      <c r="COQ173" s="4"/>
      <c r="COR173" s="4"/>
      <c r="COS173" s="4"/>
      <c r="COT173" s="4"/>
      <c r="COU173" s="4"/>
      <c r="COV173" s="4"/>
      <c r="COW173" s="4"/>
      <c r="COX173" s="4"/>
      <c r="COY173" s="4"/>
      <c r="COZ173" s="4"/>
      <c r="CPA173" s="4"/>
      <c r="CPB173" s="4"/>
      <c r="CPC173" s="4"/>
      <c r="CPD173" s="4"/>
      <c r="CPE173" s="4"/>
      <c r="CPF173" s="4"/>
      <c r="CPG173" s="4"/>
      <c r="CPH173" s="4"/>
      <c r="CPI173" s="4"/>
      <c r="CPJ173" s="4"/>
      <c r="CPK173" s="4"/>
      <c r="CPL173" s="4"/>
      <c r="CPM173" s="4"/>
      <c r="CPN173" s="4"/>
      <c r="CPO173" s="4"/>
      <c r="CPP173" s="4"/>
      <c r="CPQ173" s="4"/>
      <c r="CPR173" s="4"/>
      <c r="CPS173" s="4"/>
      <c r="CPT173" s="4"/>
      <c r="CPU173" s="4"/>
      <c r="CPV173" s="4"/>
      <c r="CPW173" s="4"/>
      <c r="CPX173" s="4"/>
      <c r="CPY173" s="4"/>
      <c r="CPZ173" s="4"/>
      <c r="CQA173" s="4"/>
      <c r="CQB173" s="4"/>
      <c r="CQC173" s="4"/>
      <c r="CQD173" s="4"/>
      <c r="CQE173" s="4"/>
      <c r="CQF173" s="4"/>
      <c r="CQG173" s="4"/>
      <c r="CQH173" s="4"/>
      <c r="CQI173" s="4"/>
      <c r="CQJ173" s="4"/>
      <c r="CQK173" s="4"/>
      <c r="CQL173" s="4"/>
      <c r="CQM173" s="4"/>
      <c r="CQN173" s="4"/>
      <c r="CQO173" s="4"/>
      <c r="CQP173" s="4"/>
      <c r="CQQ173" s="4"/>
      <c r="CQR173" s="4"/>
      <c r="CQS173" s="4"/>
      <c r="CQT173" s="4"/>
      <c r="CQU173" s="4"/>
      <c r="CQV173" s="4"/>
      <c r="CQW173" s="4"/>
      <c r="CQX173" s="4"/>
      <c r="CQY173" s="4"/>
      <c r="CQZ173" s="4"/>
      <c r="CRA173" s="4"/>
      <c r="CRB173" s="4"/>
      <c r="CRC173" s="4"/>
      <c r="CRD173" s="4"/>
      <c r="CRE173" s="4"/>
      <c r="CRF173" s="4"/>
      <c r="CRG173" s="4"/>
      <c r="CRH173" s="4"/>
      <c r="CRI173" s="4"/>
      <c r="CRJ173" s="4"/>
      <c r="CRK173" s="4"/>
      <c r="CRL173" s="4"/>
      <c r="CRM173" s="4"/>
      <c r="CRN173" s="4"/>
      <c r="CRO173" s="4"/>
      <c r="CRP173" s="4"/>
      <c r="CRQ173" s="4"/>
      <c r="CRR173" s="4"/>
      <c r="CRS173" s="4"/>
      <c r="CRT173" s="4"/>
      <c r="CRU173" s="4"/>
      <c r="CRV173" s="4"/>
      <c r="CRW173" s="4"/>
      <c r="CRX173" s="4"/>
      <c r="CRY173" s="4"/>
      <c r="CRZ173" s="4"/>
      <c r="CSA173" s="4"/>
      <c r="CSB173" s="4"/>
      <c r="CSC173" s="4"/>
      <c r="CSD173" s="4"/>
      <c r="CSE173" s="4"/>
      <c r="CSF173" s="4"/>
      <c r="CSG173" s="4"/>
      <c r="CSH173" s="4"/>
      <c r="CSI173" s="4"/>
      <c r="CSJ173" s="4"/>
      <c r="CSK173" s="4"/>
      <c r="CSL173" s="4"/>
      <c r="CSM173" s="4"/>
      <c r="CSN173" s="4"/>
      <c r="CSO173" s="4"/>
      <c r="CSP173" s="4"/>
      <c r="CSQ173" s="4"/>
      <c r="CSR173" s="4"/>
      <c r="CSS173" s="4"/>
      <c r="CST173" s="4"/>
      <c r="CSU173" s="4"/>
      <c r="CSV173" s="4"/>
      <c r="CSW173" s="4"/>
      <c r="CSX173" s="4"/>
      <c r="CSY173" s="4"/>
      <c r="CSZ173" s="4"/>
      <c r="CTA173" s="4"/>
      <c r="CTB173" s="4"/>
      <c r="CTC173" s="4"/>
      <c r="CTD173" s="4"/>
      <c r="CTE173" s="4"/>
      <c r="CTF173" s="4"/>
      <c r="CTG173" s="4"/>
      <c r="CTH173" s="4"/>
      <c r="CTI173" s="4"/>
      <c r="CTJ173" s="4"/>
      <c r="CTK173" s="4"/>
      <c r="CTL173" s="4"/>
      <c r="CTM173" s="4"/>
      <c r="CTN173" s="4"/>
      <c r="CTO173" s="4"/>
      <c r="CTP173" s="4"/>
      <c r="CTQ173" s="4"/>
      <c r="CTR173" s="4"/>
      <c r="CTS173" s="4"/>
      <c r="CTT173" s="4"/>
      <c r="CTU173" s="4"/>
      <c r="CTV173" s="4"/>
      <c r="CTW173" s="4"/>
      <c r="CTX173" s="4"/>
      <c r="CTY173" s="4"/>
      <c r="CTZ173" s="4"/>
      <c r="CUA173" s="4"/>
      <c r="CUB173" s="4"/>
      <c r="CUC173" s="4"/>
      <c r="CUD173" s="4"/>
      <c r="CUE173" s="4"/>
      <c r="CUF173" s="4"/>
      <c r="CUG173" s="4"/>
      <c r="CUH173" s="4"/>
      <c r="CUI173" s="4"/>
      <c r="CUJ173" s="4"/>
      <c r="CUK173" s="4"/>
      <c r="CUL173" s="4"/>
      <c r="CUM173" s="4"/>
      <c r="CUN173" s="4"/>
      <c r="CUO173" s="4"/>
      <c r="CUP173" s="4"/>
      <c r="CUQ173" s="4"/>
      <c r="CUR173" s="4"/>
      <c r="CUS173" s="4"/>
      <c r="CUT173" s="4"/>
      <c r="CUU173" s="4"/>
      <c r="CUV173" s="4"/>
      <c r="CUW173" s="4"/>
      <c r="CUX173" s="4"/>
      <c r="CUY173" s="4"/>
      <c r="CUZ173" s="4"/>
      <c r="CVA173" s="4"/>
      <c r="CVB173" s="4"/>
      <c r="CVC173" s="4"/>
      <c r="CVD173" s="4"/>
      <c r="CVE173" s="4"/>
      <c r="CVF173" s="4"/>
      <c r="CVG173" s="4"/>
      <c r="CVH173" s="4"/>
      <c r="CVI173" s="4"/>
      <c r="CVJ173" s="4"/>
      <c r="CVK173" s="4"/>
      <c r="CVL173" s="4"/>
      <c r="CVM173" s="4"/>
      <c r="CVN173" s="4"/>
      <c r="CVO173" s="4"/>
      <c r="CVP173" s="4"/>
      <c r="CVQ173" s="4"/>
      <c r="CVR173" s="4"/>
      <c r="CVS173" s="4"/>
      <c r="CVT173" s="4"/>
      <c r="CVU173" s="4"/>
      <c r="CVV173" s="4"/>
      <c r="CVW173" s="4"/>
      <c r="CVX173" s="4"/>
      <c r="CVY173" s="4"/>
      <c r="CVZ173" s="4"/>
      <c r="CWA173" s="4"/>
      <c r="CWB173" s="4"/>
      <c r="CWC173" s="4"/>
      <c r="CWD173" s="4"/>
      <c r="CWE173" s="4"/>
      <c r="CWF173" s="4"/>
      <c r="CWG173" s="4"/>
      <c r="CWH173" s="4"/>
      <c r="CWI173" s="4"/>
      <c r="CWJ173" s="4"/>
      <c r="CWK173" s="4"/>
      <c r="CWL173" s="4"/>
      <c r="CWM173" s="4"/>
      <c r="CWN173" s="4"/>
      <c r="CWO173" s="4"/>
      <c r="CWP173" s="4"/>
      <c r="CWQ173" s="4"/>
      <c r="CWR173" s="4"/>
      <c r="CWS173" s="4"/>
      <c r="CWT173" s="4"/>
      <c r="CWU173" s="4"/>
      <c r="CWV173" s="4"/>
      <c r="CWW173" s="4"/>
      <c r="CWX173" s="4"/>
      <c r="CWY173" s="4"/>
      <c r="CWZ173" s="4"/>
      <c r="CXA173" s="4"/>
      <c r="CXB173" s="4"/>
      <c r="CXC173" s="4"/>
      <c r="CXD173" s="4"/>
      <c r="CXE173" s="4"/>
      <c r="CXF173" s="4"/>
      <c r="CXG173" s="4"/>
      <c r="CXH173" s="4"/>
      <c r="CXI173" s="4"/>
      <c r="CXJ173" s="4"/>
      <c r="CXK173" s="4"/>
      <c r="CXL173" s="4"/>
      <c r="CXM173" s="4"/>
      <c r="CXN173" s="4"/>
      <c r="CXO173" s="4"/>
      <c r="CXP173" s="4"/>
      <c r="CXQ173" s="4"/>
      <c r="CXR173" s="4"/>
      <c r="CXS173" s="4"/>
      <c r="CXT173" s="4"/>
      <c r="CXU173" s="4"/>
      <c r="CXV173" s="4"/>
      <c r="CXW173" s="4"/>
      <c r="CXX173" s="4"/>
      <c r="CXY173" s="4"/>
      <c r="CXZ173" s="4"/>
      <c r="CYA173" s="4"/>
      <c r="CYB173" s="4"/>
      <c r="CYC173" s="4"/>
      <c r="CYD173" s="4"/>
      <c r="CYE173" s="4"/>
      <c r="CYF173" s="4"/>
      <c r="CYG173" s="4"/>
      <c r="CYH173" s="4"/>
      <c r="CYI173" s="4"/>
      <c r="CYJ173" s="4"/>
      <c r="CYK173" s="4"/>
      <c r="CYL173" s="4"/>
      <c r="CYM173" s="4"/>
      <c r="CYN173" s="4"/>
      <c r="CYO173" s="4"/>
      <c r="CYP173" s="4"/>
      <c r="CYQ173" s="4"/>
      <c r="CYR173" s="4"/>
      <c r="CYS173" s="4"/>
      <c r="CYT173" s="4"/>
      <c r="CYU173" s="4"/>
      <c r="CYV173" s="4"/>
      <c r="CYW173" s="4"/>
      <c r="CYX173" s="4"/>
      <c r="CYY173" s="4"/>
      <c r="CYZ173" s="4"/>
      <c r="CZA173" s="4"/>
      <c r="CZB173" s="4"/>
      <c r="CZC173" s="4"/>
      <c r="CZD173" s="4"/>
      <c r="CZE173" s="4"/>
      <c r="CZF173" s="4"/>
      <c r="CZG173" s="4"/>
      <c r="CZH173" s="4"/>
      <c r="CZI173" s="4"/>
      <c r="CZJ173" s="4"/>
      <c r="CZK173" s="4"/>
      <c r="CZL173" s="4"/>
      <c r="CZM173" s="4"/>
      <c r="CZN173" s="4"/>
      <c r="CZO173" s="4"/>
      <c r="CZP173" s="4"/>
      <c r="CZQ173" s="4"/>
      <c r="CZR173" s="4"/>
      <c r="CZS173" s="4"/>
      <c r="CZT173" s="4"/>
      <c r="CZU173" s="4"/>
      <c r="CZV173" s="4"/>
      <c r="CZW173" s="4"/>
      <c r="CZX173" s="4"/>
      <c r="CZY173" s="4"/>
      <c r="CZZ173" s="4"/>
      <c r="DAA173" s="4"/>
      <c r="DAB173" s="4"/>
      <c r="DAC173" s="4"/>
      <c r="DAD173" s="4"/>
      <c r="DAE173" s="4"/>
      <c r="DAF173" s="4"/>
      <c r="DAG173" s="4"/>
      <c r="DAH173" s="4"/>
      <c r="DAI173" s="4"/>
      <c r="DAJ173" s="4"/>
      <c r="DAK173" s="4"/>
      <c r="DAL173" s="4"/>
      <c r="DAM173" s="4"/>
      <c r="DAN173" s="4"/>
      <c r="DAO173" s="4"/>
      <c r="DAP173" s="4"/>
      <c r="DAQ173" s="4"/>
      <c r="DAR173" s="4"/>
      <c r="DAS173" s="4"/>
      <c r="DAT173" s="4"/>
      <c r="DAU173" s="4"/>
      <c r="DAV173" s="4"/>
      <c r="DAW173" s="4"/>
      <c r="DAX173" s="4"/>
      <c r="DAY173" s="4"/>
      <c r="DAZ173" s="4"/>
      <c r="DBA173" s="4"/>
      <c r="DBB173" s="4"/>
      <c r="DBC173" s="4"/>
      <c r="DBD173" s="4"/>
      <c r="DBE173" s="4"/>
      <c r="DBF173" s="4"/>
      <c r="DBG173" s="4"/>
      <c r="DBH173" s="4"/>
      <c r="DBI173" s="4"/>
      <c r="DBJ173" s="4"/>
      <c r="DBK173" s="4"/>
      <c r="DBL173" s="4"/>
      <c r="DBM173" s="4"/>
      <c r="DBN173" s="4"/>
      <c r="DBO173" s="4"/>
      <c r="DBP173" s="4"/>
      <c r="DBQ173" s="4"/>
      <c r="DBR173" s="4"/>
      <c r="DBS173" s="4"/>
      <c r="DBT173" s="4"/>
      <c r="DBU173" s="4"/>
      <c r="DBV173" s="4"/>
      <c r="DBW173" s="4"/>
      <c r="DBX173" s="4"/>
      <c r="DBY173" s="4"/>
      <c r="DBZ173" s="4"/>
      <c r="DCA173" s="4"/>
      <c r="DCB173" s="4"/>
      <c r="DCC173" s="4"/>
      <c r="DCD173" s="4"/>
      <c r="DCE173" s="4"/>
      <c r="DCF173" s="4"/>
      <c r="DCG173" s="4"/>
      <c r="DCH173" s="4"/>
      <c r="DCI173" s="4"/>
      <c r="DCJ173" s="4"/>
      <c r="DCK173" s="4"/>
      <c r="DCL173" s="4"/>
      <c r="DCM173" s="4"/>
      <c r="DCN173" s="4"/>
      <c r="DCO173" s="4"/>
      <c r="DCP173" s="4"/>
      <c r="DCQ173" s="4"/>
      <c r="DCR173" s="4"/>
      <c r="DCS173" s="4"/>
      <c r="DCT173" s="4"/>
      <c r="DCU173" s="4"/>
      <c r="DCV173" s="4"/>
      <c r="DCW173" s="4"/>
      <c r="DCX173" s="4"/>
      <c r="DCY173" s="4"/>
      <c r="DCZ173" s="4"/>
      <c r="DDA173" s="4"/>
      <c r="DDB173" s="4"/>
      <c r="DDC173" s="4"/>
      <c r="DDD173" s="4"/>
      <c r="DDE173" s="4"/>
      <c r="DDF173" s="4"/>
      <c r="DDG173" s="4"/>
      <c r="DDH173" s="4"/>
      <c r="DDI173" s="4"/>
      <c r="DDJ173" s="4"/>
      <c r="DDK173" s="4"/>
      <c r="DDL173" s="4"/>
      <c r="DDM173" s="4"/>
      <c r="DDN173" s="4"/>
      <c r="DDO173" s="4"/>
      <c r="DDP173" s="4"/>
      <c r="DDQ173" s="4"/>
      <c r="DDR173" s="4"/>
      <c r="DDS173" s="4"/>
      <c r="DDT173" s="4"/>
      <c r="DDU173" s="4"/>
      <c r="DDV173" s="4"/>
      <c r="DDW173" s="4"/>
      <c r="DDX173" s="4"/>
      <c r="DDY173" s="4"/>
      <c r="DDZ173" s="4"/>
      <c r="DEA173" s="4"/>
      <c r="DEB173" s="4"/>
      <c r="DEC173" s="4"/>
      <c r="DED173" s="4"/>
      <c r="DEE173" s="4"/>
      <c r="DEF173" s="4"/>
      <c r="DEG173" s="4"/>
      <c r="DEH173" s="4"/>
      <c r="DEI173" s="4"/>
      <c r="DEJ173" s="4"/>
      <c r="DEK173" s="4"/>
      <c r="DEL173" s="4"/>
      <c r="DEM173" s="4"/>
      <c r="DEN173" s="4"/>
      <c r="DEO173" s="4"/>
      <c r="DEP173" s="4"/>
      <c r="DEQ173" s="4"/>
      <c r="DER173" s="4"/>
      <c r="DES173" s="4"/>
      <c r="DET173" s="4"/>
      <c r="DEU173" s="4"/>
      <c r="DEV173" s="4"/>
      <c r="DEW173" s="4"/>
      <c r="DEX173" s="4"/>
      <c r="DEY173" s="4"/>
      <c r="DEZ173" s="4"/>
      <c r="DFA173" s="4"/>
      <c r="DFB173" s="4"/>
      <c r="DFC173" s="4"/>
      <c r="DFD173" s="4"/>
      <c r="DFE173" s="4"/>
      <c r="DFF173" s="4"/>
      <c r="DFG173" s="4"/>
      <c r="DFH173" s="4"/>
      <c r="DFI173" s="4"/>
      <c r="DFJ173" s="4"/>
      <c r="DFK173" s="4"/>
      <c r="DFL173" s="4"/>
      <c r="DFM173" s="4"/>
      <c r="DFN173" s="4"/>
      <c r="DFO173" s="4"/>
      <c r="DFP173" s="4"/>
      <c r="DFQ173" s="4"/>
      <c r="DFR173" s="4"/>
      <c r="DFS173" s="4"/>
      <c r="DFT173" s="4"/>
      <c r="DFU173" s="4"/>
      <c r="DFV173" s="4"/>
      <c r="DFW173" s="4"/>
      <c r="DFX173" s="4"/>
      <c r="DFY173" s="4"/>
      <c r="DFZ173" s="4"/>
      <c r="DGA173" s="4"/>
      <c r="DGB173" s="4"/>
      <c r="DGC173" s="4"/>
      <c r="DGD173" s="4"/>
      <c r="DGE173" s="4"/>
      <c r="DGF173" s="4"/>
      <c r="DGG173" s="4"/>
      <c r="DGH173" s="4"/>
      <c r="DGI173" s="4"/>
      <c r="DGJ173" s="4"/>
      <c r="DGK173" s="4"/>
      <c r="DGL173" s="4"/>
      <c r="DGM173" s="4"/>
      <c r="DGN173" s="4"/>
      <c r="DGO173" s="4"/>
      <c r="DGP173" s="4"/>
      <c r="DGQ173" s="4"/>
      <c r="DGR173" s="4"/>
      <c r="DGS173" s="4"/>
      <c r="DGT173" s="4"/>
      <c r="DGU173" s="4"/>
      <c r="DGV173" s="4"/>
      <c r="DGW173" s="4"/>
      <c r="DGX173" s="4"/>
      <c r="DGY173" s="4"/>
      <c r="DGZ173" s="4"/>
      <c r="DHA173" s="4"/>
      <c r="DHB173" s="4"/>
      <c r="DHC173" s="4"/>
      <c r="DHD173" s="4"/>
      <c r="DHE173" s="4"/>
      <c r="DHF173" s="4"/>
      <c r="DHG173" s="4"/>
      <c r="DHH173" s="4"/>
      <c r="DHI173" s="4"/>
      <c r="DHJ173" s="4"/>
      <c r="DHK173" s="4"/>
      <c r="DHL173" s="4"/>
      <c r="DHM173" s="4"/>
      <c r="DHN173" s="4"/>
      <c r="DHO173" s="4"/>
      <c r="DHP173" s="4"/>
      <c r="DHQ173" s="4"/>
      <c r="DHR173" s="4"/>
      <c r="DHS173" s="4"/>
      <c r="DHT173" s="4"/>
      <c r="DHU173" s="4"/>
      <c r="DHV173" s="4"/>
      <c r="DHW173" s="4"/>
      <c r="DHX173" s="4"/>
      <c r="DHY173" s="4"/>
      <c r="DHZ173" s="4"/>
      <c r="DIA173" s="4"/>
      <c r="DIB173" s="4"/>
      <c r="DIC173" s="4"/>
      <c r="DID173" s="4"/>
      <c r="DIE173" s="4"/>
      <c r="DIF173" s="4"/>
      <c r="DIG173" s="4"/>
      <c r="DIH173" s="4"/>
      <c r="DII173" s="4"/>
      <c r="DIJ173" s="4"/>
      <c r="DIK173" s="4"/>
      <c r="DIL173" s="4"/>
      <c r="DIM173" s="4"/>
      <c r="DIN173" s="4"/>
      <c r="DIO173" s="4"/>
      <c r="DIP173" s="4"/>
      <c r="DIQ173" s="4"/>
      <c r="DIR173" s="4"/>
      <c r="DIS173" s="4"/>
      <c r="DIT173" s="4"/>
      <c r="DIU173" s="4"/>
      <c r="DIV173" s="4"/>
      <c r="DIW173" s="4"/>
      <c r="DIX173" s="4"/>
      <c r="DIY173" s="4"/>
      <c r="DIZ173" s="4"/>
      <c r="DJA173" s="4"/>
      <c r="DJB173" s="4"/>
      <c r="DJC173" s="4"/>
      <c r="DJD173" s="4"/>
      <c r="DJE173" s="4"/>
      <c r="DJF173" s="4"/>
      <c r="DJG173" s="4"/>
      <c r="DJH173" s="4"/>
      <c r="DJI173" s="4"/>
      <c r="DJJ173" s="4"/>
      <c r="DJK173" s="4"/>
      <c r="DJL173" s="4"/>
      <c r="DJM173" s="4"/>
      <c r="DJN173" s="4"/>
      <c r="DJO173" s="4"/>
      <c r="DJP173" s="4"/>
      <c r="DJQ173" s="4"/>
      <c r="DJR173" s="4"/>
      <c r="DJS173" s="4"/>
      <c r="DJT173" s="4"/>
      <c r="DJU173" s="4"/>
      <c r="DJV173" s="4"/>
      <c r="DJW173" s="4"/>
      <c r="DJX173" s="4"/>
      <c r="DJY173" s="4"/>
      <c r="DJZ173" s="4"/>
      <c r="DKA173" s="4"/>
      <c r="DKB173" s="4"/>
      <c r="DKC173" s="4"/>
      <c r="DKD173" s="4"/>
      <c r="DKE173" s="4"/>
      <c r="DKF173" s="4"/>
      <c r="DKG173" s="4"/>
      <c r="DKH173" s="4"/>
      <c r="DKI173" s="4"/>
      <c r="DKJ173" s="4"/>
      <c r="DKK173" s="4"/>
      <c r="DKL173" s="4"/>
      <c r="DKM173" s="4"/>
      <c r="DKN173" s="4"/>
      <c r="DKO173" s="4"/>
      <c r="DKP173" s="4"/>
      <c r="DKQ173" s="4"/>
      <c r="DKR173" s="4"/>
      <c r="DKS173" s="4"/>
      <c r="DKT173" s="4"/>
      <c r="DKU173" s="4"/>
      <c r="DKV173" s="4"/>
      <c r="DKW173" s="4"/>
      <c r="DKX173" s="4"/>
      <c r="DKY173" s="4"/>
      <c r="DKZ173" s="4"/>
      <c r="DLA173" s="4"/>
      <c r="DLB173" s="4"/>
      <c r="DLC173" s="4"/>
      <c r="DLD173" s="4"/>
      <c r="DLE173" s="4"/>
      <c r="DLF173" s="4"/>
      <c r="DLG173" s="4"/>
      <c r="DLH173" s="4"/>
      <c r="DLI173" s="4"/>
      <c r="DLJ173" s="4"/>
      <c r="DLK173" s="4"/>
      <c r="DLL173" s="4"/>
      <c r="DLM173" s="4"/>
      <c r="DLN173" s="4"/>
      <c r="DLO173" s="4"/>
      <c r="DLP173" s="4"/>
      <c r="DLQ173" s="4"/>
      <c r="DLR173" s="4"/>
      <c r="DLS173" s="4"/>
      <c r="DLT173" s="4"/>
      <c r="DLU173" s="4"/>
      <c r="DLV173" s="4"/>
      <c r="DLW173" s="4"/>
      <c r="DLX173" s="4"/>
      <c r="DLY173" s="4"/>
      <c r="DLZ173" s="4"/>
      <c r="DMA173" s="4"/>
      <c r="DMB173" s="4"/>
      <c r="DMC173" s="4"/>
      <c r="DMD173" s="4"/>
      <c r="DME173" s="4"/>
      <c r="DMF173" s="4"/>
      <c r="DMG173" s="4"/>
      <c r="DMH173" s="4"/>
      <c r="DMI173" s="4"/>
      <c r="DMJ173" s="4"/>
      <c r="DMK173" s="4"/>
      <c r="DML173" s="4"/>
      <c r="DMM173" s="4"/>
      <c r="DMN173" s="4"/>
      <c r="DMO173" s="4"/>
      <c r="DMP173" s="4"/>
      <c r="DMQ173" s="4"/>
      <c r="DMR173" s="4"/>
      <c r="DMS173" s="4"/>
      <c r="DMT173" s="4"/>
      <c r="DMU173" s="4"/>
      <c r="DMV173" s="4"/>
      <c r="DMW173" s="4"/>
      <c r="DMX173" s="4"/>
      <c r="DMY173" s="4"/>
      <c r="DMZ173" s="4"/>
      <c r="DNA173" s="4"/>
      <c r="DNB173" s="4"/>
      <c r="DNC173" s="4"/>
      <c r="DND173" s="4"/>
      <c r="DNE173" s="4"/>
      <c r="DNF173" s="4"/>
      <c r="DNG173" s="4"/>
      <c r="DNH173" s="4"/>
      <c r="DNI173" s="4"/>
      <c r="DNJ173" s="4"/>
      <c r="DNK173" s="4"/>
      <c r="DNL173" s="4"/>
      <c r="DNM173" s="4"/>
      <c r="DNN173" s="4"/>
      <c r="DNO173" s="4"/>
      <c r="DNP173" s="4"/>
      <c r="DNQ173" s="4"/>
      <c r="DNR173" s="4"/>
      <c r="DNS173" s="4"/>
      <c r="DNT173" s="4"/>
      <c r="DNU173" s="4"/>
      <c r="DNV173" s="4"/>
      <c r="DNW173" s="4"/>
      <c r="DNX173" s="4"/>
      <c r="DNY173" s="4"/>
      <c r="DNZ173" s="4"/>
      <c r="DOA173" s="4"/>
      <c r="DOB173" s="4"/>
      <c r="DOC173" s="4"/>
      <c r="DOD173" s="4"/>
      <c r="DOE173" s="4"/>
      <c r="DOF173" s="4"/>
      <c r="DOG173" s="4"/>
      <c r="DOH173" s="4"/>
      <c r="DOI173" s="4"/>
      <c r="DOJ173" s="4"/>
      <c r="DOK173" s="4"/>
      <c r="DOL173" s="4"/>
      <c r="DOM173" s="4"/>
      <c r="DON173" s="4"/>
      <c r="DOO173" s="4"/>
      <c r="DOP173" s="4"/>
      <c r="DOQ173" s="4"/>
      <c r="DOR173" s="4"/>
      <c r="DOS173" s="4"/>
      <c r="DOT173" s="4"/>
      <c r="DOU173" s="4"/>
      <c r="DOV173" s="4"/>
      <c r="DOW173" s="4"/>
      <c r="DOX173" s="4"/>
      <c r="DOY173" s="4"/>
      <c r="DOZ173" s="4"/>
      <c r="DPA173" s="4"/>
      <c r="DPB173" s="4"/>
      <c r="DPC173" s="4"/>
      <c r="DPD173" s="4"/>
      <c r="DPE173" s="4"/>
      <c r="DPF173" s="4"/>
      <c r="DPG173" s="4"/>
      <c r="DPH173" s="4"/>
      <c r="DPI173" s="4"/>
      <c r="DPJ173" s="4"/>
      <c r="DPK173" s="4"/>
      <c r="DPL173" s="4"/>
      <c r="DPM173" s="4"/>
      <c r="DPN173" s="4"/>
      <c r="DPO173" s="4"/>
      <c r="DPP173" s="4"/>
      <c r="DPQ173" s="4"/>
      <c r="DPR173" s="4"/>
      <c r="DPS173" s="4"/>
      <c r="DPT173" s="4"/>
      <c r="DPU173" s="4"/>
      <c r="DPV173" s="4"/>
      <c r="DPW173" s="4"/>
      <c r="DPX173" s="4"/>
      <c r="DPY173" s="4"/>
      <c r="DPZ173" s="4"/>
      <c r="DQA173" s="4"/>
      <c r="DQB173" s="4"/>
      <c r="DQC173" s="4"/>
      <c r="DQD173" s="4"/>
      <c r="DQE173" s="4"/>
      <c r="DQF173" s="4"/>
      <c r="DQG173" s="4"/>
      <c r="DQH173" s="4"/>
      <c r="DQI173" s="4"/>
      <c r="DQJ173" s="4"/>
      <c r="DQK173" s="4"/>
      <c r="DQL173" s="4"/>
      <c r="DQM173" s="4"/>
      <c r="DQN173" s="4"/>
      <c r="DQO173" s="4"/>
      <c r="DQP173" s="4"/>
      <c r="DQQ173" s="4"/>
      <c r="DQR173" s="4"/>
      <c r="DQS173" s="4"/>
      <c r="DQT173" s="4"/>
      <c r="DQU173" s="4"/>
      <c r="DQV173" s="4"/>
      <c r="DQW173" s="4"/>
      <c r="DQX173" s="4"/>
      <c r="DQY173" s="4"/>
      <c r="DQZ173" s="4"/>
      <c r="DRA173" s="4"/>
      <c r="DRB173" s="4"/>
      <c r="DRC173" s="4"/>
      <c r="DRD173" s="4"/>
      <c r="DRE173" s="4"/>
      <c r="DRF173" s="4"/>
      <c r="DRG173" s="4"/>
      <c r="DRH173" s="4"/>
      <c r="DRI173" s="4"/>
      <c r="DRJ173" s="4"/>
      <c r="DRK173" s="4"/>
      <c r="DRL173" s="4"/>
      <c r="DRM173" s="4"/>
      <c r="DRN173" s="4"/>
      <c r="DRO173" s="4"/>
      <c r="DRP173" s="4"/>
      <c r="DRQ173" s="4"/>
      <c r="DRR173" s="4"/>
      <c r="DRS173" s="4"/>
      <c r="DRT173" s="4"/>
      <c r="DRU173" s="4"/>
      <c r="DRV173" s="4"/>
      <c r="DRW173" s="4"/>
      <c r="DRX173" s="4"/>
      <c r="DRY173" s="4"/>
      <c r="DRZ173" s="4"/>
      <c r="DSA173" s="4"/>
      <c r="DSB173" s="4"/>
      <c r="DSC173" s="4"/>
      <c r="DSD173" s="4"/>
      <c r="DSE173" s="4"/>
      <c r="DSF173" s="4"/>
      <c r="DSG173" s="4"/>
      <c r="DSH173" s="4"/>
      <c r="DSI173" s="4"/>
      <c r="DSJ173" s="4"/>
      <c r="DSK173" s="4"/>
      <c r="DSL173" s="4"/>
      <c r="DSM173" s="4"/>
      <c r="DSN173" s="4"/>
      <c r="DSO173" s="4"/>
      <c r="DSP173" s="4"/>
      <c r="DSQ173" s="4"/>
      <c r="DSR173" s="4"/>
      <c r="DSS173" s="4"/>
      <c r="DST173" s="4"/>
      <c r="DSU173" s="4"/>
      <c r="DSV173" s="4"/>
      <c r="DSW173" s="4"/>
      <c r="DSX173" s="4"/>
      <c r="DSY173" s="4"/>
      <c r="DSZ173" s="4"/>
      <c r="DTA173" s="4"/>
      <c r="DTB173" s="4"/>
      <c r="DTC173" s="4"/>
      <c r="DTD173" s="4"/>
      <c r="DTE173" s="4"/>
      <c r="DTF173" s="4"/>
      <c r="DTG173" s="4"/>
      <c r="DTH173" s="4"/>
      <c r="DTI173" s="4"/>
      <c r="DTJ173" s="4"/>
      <c r="DTK173" s="4"/>
      <c r="DTL173" s="4"/>
      <c r="DTM173" s="4"/>
      <c r="DTN173" s="4"/>
      <c r="DTO173" s="4"/>
      <c r="DTP173" s="4"/>
      <c r="DTQ173" s="4"/>
      <c r="DTR173" s="4"/>
      <c r="DTS173" s="4"/>
      <c r="DTT173" s="4"/>
      <c r="DTU173" s="4"/>
      <c r="DTV173" s="4"/>
      <c r="DTW173" s="4"/>
      <c r="DTX173" s="4"/>
      <c r="DTY173" s="4"/>
      <c r="DTZ173" s="4"/>
      <c r="DUA173" s="4"/>
      <c r="DUB173" s="4"/>
      <c r="DUC173" s="4"/>
      <c r="DUD173" s="4"/>
      <c r="DUE173" s="4"/>
      <c r="DUF173" s="4"/>
      <c r="DUG173" s="4"/>
      <c r="DUH173" s="4"/>
      <c r="DUI173" s="4"/>
      <c r="DUJ173" s="4"/>
      <c r="DUK173" s="4"/>
      <c r="DUL173" s="4"/>
      <c r="DUM173" s="4"/>
      <c r="DUN173" s="4"/>
      <c r="DUO173" s="4"/>
      <c r="DUP173" s="4"/>
      <c r="DUQ173" s="4"/>
      <c r="DUR173" s="4"/>
      <c r="DUS173" s="4"/>
      <c r="DUT173" s="4"/>
      <c r="DUU173" s="4"/>
      <c r="DUV173" s="4"/>
      <c r="DUW173" s="4"/>
      <c r="DUX173" s="4"/>
      <c r="DUY173" s="4"/>
      <c r="DUZ173" s="4"/>
      <c r="DVA173" s="4"/>
      <c r="DVB173" s="4"/>
      <c r="DVC173" s="4"/>
      <c r="DVD173" s="4"/>
      <c r="DVE173" s="4"/>
      <c r="DVF173" s="4"/>
      <c r="DVG173" s="4"/>
      <c r="DVH173" s="4"/>
      <c r="DVI173" s="4"/>
      <c r="DVJ173" s="4"/>
      <c r="DVK173" s="4"/>
      <c r="DVL173" s="4"/>
      <c r="DVM173" s="4"/>
      <c r="DVN173" s="4"/>
      <c r="DVO173" s="4"/>
      <c r="DVP173" s="4"/>
      <c r="DVQ173" s="4"/>
      <c r="DVR173" s="4"/>
      <c r="DVS173" s="4"/>
      <c r="DVT173" s="4"/>
      <c r="DVU173" s="4"/>
      <c r="DVV173" s="4"/>
      <c r="DVW173" s="4"/>
      <c r="DVX173" s="4"/>
      <c r="DVY173" s="4"/>
      <c r="DVZ173" s="4"/>
      <c r="DWA173" s="4"/>
      <c r="DWB173" s="4"/>
      <c r="DWC173" s="4"/>
      <c r="DWD173" s="4"/>
      <c r="DWE173" s="4"/>
      <c r="DWF173" s="4"/>
      <c r="DWG173" s="4"/>
      <c r="DWH173" s="4"/>
      <c r="DWI173" s="4"/>
      <c r="DWJ173" s="4"/>
      <c r="DWK173" s="4"/>
      <c r="DWL173" s="4"/>
      <c r="DWM173" s="4"/>
      <c r="DWN173" s="4"/>
      <c r="DWO173" s="4"/>
      <c r="DWP173" s="4"/>
      <c r="DWQ173" s="4"/>
      <c r="DWR173" s="4"/>
      <c r="DWS173" s="4"/>
      <c r="DWT173" s="4"/>
      <c r="DWU173" s="4"/>
      <c r="DWV173" s="4"/>
      <c r="DWW173" s="4"/>
      <c r="DWX173" s="4"/>
      <c r="DWY173" s="4"/>
      <c r="DWZ173" s="4"/>
      <c r="DXA173" s="4"/>
      <c r="DXB173" s="4"/>
      <c r="DXC173" s="4"/>
      <c r="DXD173" s="4"/>
      <c r="DXE173" s="4"/>
      <c r="DXF173" s="4"/>
      <c r="DXG173" s="4"/>
      <c r="DXH173" s="4"/>
      <c r="DXI173" s="4"/>
      <c r="DXJ173" s="4"/>
      <c r="DXK173" s="4"/>
      <c r="DXL173" s="4"/>
      <c r="DXM173" s="4"/>
      <c r="DXN173" s="4"/>
      <c r="DXO173" s="4"/>
      <c r="DXP173" s="4"/>
      <c r="DXQ173" s="4"/>
      <c r="DXR173" s="4"/>
      <c r="DXS173" s="4"/>
      <c r="DXT173" s="4"/>
      <c r="DXU173" s="4"/>
      <c r="DXV173" s="4"/>
      <c r="DXW173" s="4"/>
      <c r="DXX173" s="4"/>
      <c r="DXY173" s="4"/>
      <c r="DXZ173" s="4"/>
      <c r="DYA173" s="4"/>
      <c r="DYB173" s="4"/>
      <c r="DYC173" s="4"/>
      <c r="DYD173" s="4"/>
      <c r="DYE173" s="4"/>
      <c r="DYF173" s="4"/>
      <c r="DYG173" s="4"/>
      <c r="DYH173" s="4"/>
      <c r="DYI173" s="4"/>
      <c r="DYJ173" s="4"/>
      <c r="DYK173" s="4"/>
      <c r="DYL173" s="4"/>
      <c r="DYM173" s="4"/>
      <c r="DYN173" s="4"/>
      <c r="DYO173" s="4"/>
      <c r="DYP173" s="4"/>
      <c r="DYQ173" s="4"/>
      <c r="DYR173" s="4"/>
      <c r="DYS173" s="4"/>
      <c r="DYT173" s="4"/>
      <c r="DYU173" s="4"/>
      <c r="DYV173" s="4"/>
      <c r="DYW173" s="4"/>
      <c r="DYX173" s="4"/>
      <c r="DYY173" s="4"/>
      <c r="DYZ173" s="4"/>
      <c r="DZA173" s="4"/>
      <c r="DZB173" s="4"/>
      <c r="DZC173" s="4"/>
      <c r="DZD173" s="4"/>
      <c r="DZE173" s="4"/>
      <c r="DZF173" s="4"/>
      <c r="DZG173" s="4"/>
      <c r="DZH173" s="4"/>
      <c r="DZI173" s="4"/>
      <c r="DZJ173" s="4"/>
      <c r="DZK173" s="4"/>
      <c r="DZL173" s="4"/>
      <c r="DZM173" s="4"/>
      <c r="DZN173" s="4"/>
      <c r="DZO173" s="4"/>
      <c r="DZP173" s="4"/>
      <c r="DZQ173" s="4"/>
      <c r="DZR173" s="4"/>
      <c r="DZS173" s="4"/>
      <c r="DZT173" s="4"/>
      <c r="DZU173" s="4"/>
      <c r="DZV173" s="4"/>
      <c r="DZW173" s="4"/>
      <c r="DZX173" s="4"/>
      <c r="DZY173" s="4"/>
      <c r="DZZ173" s="4"/>
      <c r="EAA173" s="4"/>
      <c r="EAB173" s="4"/>
      <c r="EAC173" s="4"/>
      <c r="EAD173" s="4"/>
      <c r="EAE173" s="4"/>
      <c r="EAF173" s="4"/>
      <c r="EAG173" s="4"/>
      <c r="EAH173" s="4"/>
      <c r="EAI173" s="4"/>
      <c r="EAJ173" s="4"/>
      <c r="EAK173" s="4"/>
      <c r="EAL173" s="4"/>
      <c r="EAM173" s="4"/>
      <c r="EAN173" s="4"/>
      <c r="EAO173" s="4"/>
      <c r="EAP173" s="4"/>
      <c r="EAQ173" s="4"/>
      <c r="EAR173" s="4"/>
      <c r="EAS173" s="4"/>
      <c r="EAT173" s="4"/>
      <c r="EAU173" s="4"/>
      <c r="EAV173" s="4"/>
      <c r="EAW173" s="4"/>
      <c r="EAX173" s="4"/>
      <c r="EAY173" s="4"/>
      <c r="EAZ173" s="4"/>
      <c r="EBA173" s="4"/>
      <c r="EBB173" s="4"/>
      <c r="EBC173" s="4"/>
      <c r="EBD173" s="4"/>
      <c r="EBE173" s="4"/>
      <c r="EBF173" s="4"/>
      <c r="EBG173" s="4"/>
      <c r="EBH173" s="4"/>
      <c r="EBI173" s="4"/>
      <c r="EBJ173" s="4"/>
      <c r="EBK173" s="4"/>
      <c r="EBL173" s="4"/>
      <c r="EBM173" s="4"/>
      <c r="EBN173" s="4"/>
      <c r="EBO173" s="4"/>
      <c r="EBP173" s="4"/>
      <c r="EBQ173" s="4"/>
      <c r="EBR173" s="4"/>
      <c r="EBS173" s="4"/>
      <c r="EBT173" s="4"/>
      <c r="EBU173" s="4"/>
      <c r="EBV173" s="4"/>
      <c r="EBW173" s="4"/>
      <c r="EBX173" s="4"/>
      <c r="EBY173" s="4"/>
      <c r="EBZ173" s="4"/>
      <c r="ECA173" s="4"/>
      <c r="ECB173" s="4"/>
      <c r="ECC173" s="4"/>
      <c r="ECD173" s="4"/>
      <c r="ECE173" s="4"/>
      <c r="ECF173" s="4"/>
      <c r="ECG173" s="4"/>
      <c r="ECH173" s="4"/>
      <c r="ECI173" s="4"/>
      <c r="ECJ173" s="4"/>
      <c r="ECK173" s="4"/>
      <c r="ECL173" s="4"/>
      <c r="ECM173" s="4"/>
      <c r="ECN173" s="4"/>
      <c r="ECO173" s="4"/>
      <c r="ECP173" s="4"/>
      <c r="ECQ173" s="4"/>
      <c r="ECR173" s="4"/>
      <c r="ECS173" s="4"/>
      <c r="ECT173" s="4"/>
      <c r="ECU173" s="4"/>
      <c r="ECV173" s="4"/>
      <c r="ECW173" s="4"/>
      <c r="ECX173" s="4"/>
      <c r="ECY173" s="4"/>
      <c r="ECZ173" s="4"/>
      <c r="EDA173" s="4"/>
      <c r="EDB173" s="4"/>
      <c r="EDC173" s="4"/>
      <c r="EDD173" s="4"/>
      <c r="EDE173" s="4"/>
      <c r="EDF173" s="4"/>
      <c r="EDG173" s="4"/>
      <c r="EDH173" s="4"/>
      <c r="EDI173" s="4"/>
      <c r="EDJ173" s="4"/>
      <c r="EDK173" s="4"/>
      <c r="EDL173" s="4"/>
      <c r="EDM173" s="4"/>
      <c r="EDN173" s="4"/>
      <c r="EDO173" s="4"/>
      <c r="EDP173" s="4"/>
      <c r="EDQ173" s="4"/>
      <c r="EDR173" s="4"/>
      <c r="EDS173" s="4"/>
      <c r="EDT173" s="4"/>
      <c r="EDU173" s="4"/>
      <c r="EDV173" s="4"/>
      <c r="EDW173" s="4"/>
      <c r="EDX173" s="4"/>
      <c r="EDY173" s="4"/>
      <c r="EDZ173" s="4"/>
      <c r="EEA173" s="4"/>
      <c r="EEB173" s="4"/>
      <c r="EEC173" s="4"/>
      <c r="EED173" s="4"/>
      <c r="EEE173" s="4"/>
      <c r="EEF173" s="4"/>
      <c r="EEG173" s="4"/>
      <c r="EEH173" s="4"/>
      <c r="EEI173" s="4"/>
      <c r="EEJ173" s="4"/>
      <c r="EEK173" s="4"/>
      <c r="EEL173" s="4"/>
      <c r="EEM173" s="4"/>
      <c r="EEN173" s="4"/>
      <c r="EEO173" s="4"/>
      <c r="EEP173" s="4"/>
      <c r="EEQ173" s="4"/>
      <c r="EER173" s="4"/>
      <c r="EES173" s="4"/>
      <c r="EET173" s="4"/>
      <c r="EEU173" s="4"/>
      <c r="EEV173" s="4"/>
      <c r="EEW173" s="4"/>
      <c r="EEX173" s="4"/>
      <c r="EEY173" s="4"/>
      <c r="EEZ173" s="4"/>
      <c r="EFA173" s="4"/>
      <c r="EFB173" s="4"/>
      <c r="EFC173" s="4"/>
      <c r="EFD173" s="4"/>
      <c r="EFE173" s="4"/>
      <c r="EFF173" s="4"/>
      <c r="EFG173" s="4"/>
      <c r="EFH173" s="4"/>
      <c r="EFI173" s="4"/>
      <c r="EFJ173" s="4"/>
      <c r="EFK173" s="4"/>
      <c r="EFL173" s="4"/>
      <c r="EFM173" s="4"/>
      <c r="EFN173" s="4"/>
      <c r="EFO173" s="4"/>
      <c r="EFP173" s="4"/>
      <c r="EFQ173" s="4"/>
      <c r="EFR173" s="4"/>
      <c r="EFS173" s="4"/>
      <c r="EFT173" s="4"/>
      <c r="EFU173" s="4"/>
      <c r="EFV173" s="4"/>
      <c r="EFW173" s="4"/>
      <c r="EFX173" s="4"/>
      <c r="EFY173" s="4"/>
      <c r="EFZ173" s="4"/>
      <c r="EGA173" s="4"/>
      <c r="EGB173" s="4"/>
      <c r="EGC173" s="4"/>
      <c r="EGD173" s="4"/>
      <c r="EGE173" s="4"/>
      <c r="EGF173" s="4"/>
      <c r="EGG173" s="4"/>
      <c r="EGH173" s="4"/>
      <c r="EGI173" s="4"/>
      <c r="EGJ173" s="4"/>
      <c r="EGK173" s="4"/>
      <c r="EGL173" s="4"/>
      <c r="EGM173" s="4"/>
      <c r="EGN173" s="4"/>
      <c r="EGO173" s="4"/>
      <c r="EGP173" s="4"/>
      <c r="EGQ173" s="4"/>
      <c r="EGR173" s="4"/>
      <c r="EGS173" s="4"/>
      <c r="EGT173" s="4"/>
      <c r="EGU173" s="4"/>
      <c r="EGV173" s="4"/>
      <c r="EGW173" s="4"/>
      <c r="EGX173" s="4"/>
      <c r="EGY173" s="4"/>
      <c r="EGZ173" s="4"/>
      <c r="EHA173" s="4"/>
      <c r="EHB173" s="4"/>
      <c r="EHC173" s="4"/>
      <c r="EHD173" s="4"/>
      <c r="EHE173" s="4"/>
      <c r="EHF173" s="4"/>
      <c r="EHG173" s="4"/>
      <c r="EHH173" s="4"/>
      <c r="EHI173" s="4"/>
      <c r="EHJ173" s="4"/>
      <c r="EHK173" s="4"/>
      <c r="EHL173" s="4"/>
      <c r="EHM173" s="4"/>
      <c r="EHN173" s="4"/>
      <c r="EHO173" s="4"/>
      <c r="EHP173" s="4"/>
      <c r="EHQ173" s="4"/>
      <c r="EHR173" s="4"/>
      <c r="EHS173" s="4"/>
      <c r="EHT173" s="4"/>
      <c r="EHU173" s="4"/>
      <c r="EHV173" s="4"/>
      <c r="EHW173" s="4"/>
      <c r="EHX173" s="4"/>
      <c r="EHY173" s="4"/>
      <c r="EHZ173" s="4"/>
      <c r="EIA173" s="4"/>
      <c r="EIB173" s="4"/>
      <c r="EIC173" s="4"/>
      <c r="EID173" s="4"/>
      <c r="EIE173" s="4"/>
      <c r="EIF173" s="4"/>
      <c r="EIG173" s="4"/>
      <c r="EIH173" s="4"/>
      <c r="EII173" s="4"/>
      <c r="EIJ173" s="4"/>
      <c r="EIK173" s="4"/>
      <c r="EIL173" s="4"/>
      <c r="EIM173" s="4"/>
      <c r="EIN173" s="4"/>
      <c r="EIO173" s="4"/>
      <c r="EIP173" s="4"/>
      <c r="EIQ173" s="4"/>
      <c r="EIR173" s="4"/>
      <c r="EIS173" s="4"/>
      <c r="EIT173" s="4"/>
      <c r="EIU173" s="4"/>
      <c r="EIV173" s="4"/>
      <c r="EIW173" s="4"/>
      <c r="EIX173" s="4"/>
      <c r="EIY173" s="4"/>
      <c r="EIZ173" s="4"/>
      <c r="EJA173" s="4"/>
      <c r="EJB173" s="4"/>
      <c r="EJC173" s="4"/>
      <c r="EJD173" s="4"/>
      <c r="EJE173" s="4"/>
      <c r="EJF173" s="4"/>
      <c r="EJG173" s="4"/>
      <c r="EJH173" s="4"/>
      <c r="EJI173" s="4"/>
      <c r="EJJ173" s="4"/>
      <c r="EJK173" s="4"/>
      <c r="EJL173" s="4"/>
      <c r="EJM173" s="4"/>
      <c r="EJN173" s="4"/>
      <c r="EJO173" s="4"/>
      <c r="EJP173" s="4"/>
      <c r="EJQ173" s="4"/>
      <c r="EJR173" s="4"/>
      <c r="EJS173" s="4"/>
      <c r="EJT173" s="4"/>
      <c r="EJU173" s="4"/>
      <c r="EJV173" s="4"/>
      <c r="EJW173" s="4"/>
      <c r="EJX173" s="4"/>
      <c r="EJY173" s="4"/>
      <c r="EJZ173" s="4"/>
      <c r="EKA173" s="4"/>
      <c r="EKB173" s="4"/>
      <c r="EKC173" s="4"/>
      <c r="EKD173" s="4"/>
      <c r="EKE173" s="4"/>
      <c r="EKF173" s="4"/>
      <c r="EKG173" s="4"/>
      <c r="EKH173" s="4"/>
      <c r="EKI173" s="4"/>
      <c r="EKJ173" s="4"/>
      <c r="EKK173" s="4"/>
      <c r="EKL173" s="4"/>
      <c r="EKM173" s="4"/>
      <c r="EKN173" s="4"/>
      <c r="EKO173" s="4"/>
      <c r="EKP173" s="4"/>
      <c r="EKQ173" s="4"/>
      <c r="EKR173" s="4"/>
      <c r="EKS173" s="4"/>
      <c r="EKT173" s="4"/>
      <c r="EKU173" s="4"/>
      <c r="EKV173" s="4"/>
      <c r="EKW173" s="4"/>
      <c r="EKX173" s="4"/>
      <c r="EKY173" s="4"/>
      <c r="EKZ173" s="4"/>
      <c r="ELA173" s="4"/>
      <c r="ELB173" s="4"/>
      <c r="ELC173" s="4"/>
      <c r="ELD173" s="4"/>
      <c r="ELE173" s="4"/>
      <c r="ELF173" s="4"/>
      <c r="ELG173" s="4"/>
      <c r="ELH173" s="4"/>
      <c r="ELI173" s="4"/>
      <c r="ELJ173" s="4"/>
      <c r="ELK173" s="4"/>
      <c r="ELL173" s="4"/>
      <c r="ELM173" s="4"/>
      <c r="ELN173" s="4"/>
      <c r="ELO173" s="4"/>
      <c r="ELP173" s="4"/>
      <c r="ELQ173" s="4"/>
      <c r="ELR173" s="4"/>
      <c r="ELS173" s="4"/>
      <c r="ELT173" s="4"/>
      <c r="ELU173" s="4"/>
      <c r="ELV173" s="4"/>
      <c r="ELW173" s="4"/>
      <c r="ELX173" s="4"/>
      <c r="ELY173" s="4"/>
      <c r="ELZ173" s="4"/>
      <c r="EMA173" s="4"/>
      <c r="EMB173" s="4"/>
      <c r="EMC173" s="4"/>
      <c r="EMD173" s="4"/>
      <c r="EME173" s="4"/>
      <c r="EMF173" s="4"/>
      <c r="EMG173" s="4"/>
      <c r="EMH173" s="4"/>
      <c r="EMI173" s="4"/>
      <c r="EMJ173" s="4"/>
      <c r="EMK173" s="4"/>
      <c r="EML173" s="4"/>
      <c r="EMM173" s="4"/>
      <c r="EMN173" s="4"/>
      <c r="EMO173" s="4"/>
      <c r="EMP173" s="4"/>
      <c r="EMQ173" s="4"/>
      <c r="EMR173" s="4"/>
      <c r="EMS173" s="4"/>
      <c r="EMT173" s="4"/>
      <c r="EMU173" s="4"/>
      <c r="EMV173" s="4"/>
      <c r="EMW173" s="4"/>
      <c r="EMX173" s="4"/>
      <c r="EMY173" s="4"/>
      <c r="EMZ173" s="4"/>
      <c r="ENA173" s="4"/>
      <c r="ENB173" s="4"/>
      <c r="ENC173" s="4"/>
      <c r="END173" s="4"/>
      <c r="ENE173" s="4"/>
      <c r="ENF173" s="4"/>
      <c r="ENG173" s="4"/>
      <c r="ENH173" s="4"/>
      <c r="ENI173" s="4"/>
      <c r="ENJ173" s="4"/>
      <c r="ENK173" s="4"/>
      <c r="ENL173" s="4"/>
      <c r="ENM173" s="4"/>
      <c r="ENN173" s="4"/>
      <c r="ENO173" s="4"/>
      <c r="ENP173" s="4"/>
      <c r="ENQ173" s="4"/>
      <c r="ENR173" s="4"/>
      <c r="ENS173" s="4"/>
      <c r="ENT173" s="4"/>
      <c r="ENU173" s="4"/>
      <c r="ENV173" s="4"/>
      <c r="ENW173" s="4"/>
      <c r="ENX173" s="4"/>
      <c r="ENY173" s="4"/>
      <c r="ENZ173" s="4"/>
      <c r="EOA173" s="4"/>
      <c r="EOB173" s="4"/>
      <c r="EOC173" s="4"/>
      <c r="EOD173" s="4"/>
      <c r="EOE173" s="4"/>
      <c r="EOF173" s="4"/>
      <c r="EOG173" s="4"/>
      <c r="EOH173" s="4"/>
      <c r="EOI173" s="4"/>
      <c r="EOJ173" s="4"/>
      <c r="EOK173" s="4"/>
      <c r="EOL173" s="4"/>
      <c r="EOM173" s="4"/>
      <c r="EON173" s="4"/>
      <c r="EOO173" s="4"/>
      <c r="EOP173" s="4"/>
      <c r="EOQ173" s="4"/>
      <c r="EOR173" s="4"/>
      <c r="EOS173" s="4"/>
      <c r="EOT173" s="4"/>
      <c r="EOU173" s="4"/>
      <c r="EOV173" s="4"/>
      <c r="EOW173" s="4"/>
      <c r="EOX173" s="4"/>
      <c r="EOY173" s="4"/>
      <c r="EOZ173" s="4"/>
      <c r="EPA173" s="4"/>
      <c r="EPB173" s="4"/>
      <c r="EPC173" s="4"/>
      <c r="EPD173" s="4"/>
      <c r="EPE173" s="4"/>
      <c r="EPF173" s="4"/>
      <c r="EPG173" s="4"/>
      <c r="EPH173" s="4"/>
      <c r="EPI173" s="4"/>
      <c r="EPJ173" s="4"/>
      <c r="EPK173" s="4"/>
      <c r="EPL173" s="4"/>
      <c r="EPM173" s="4"/>
      <c r="EPN173" s="4"/>
      <c r="EPO173" s="4"/>
      <c r="EPP173" s="4"/>
      <c r="EPQ173" s="4"/>
      <c r="EPR173" s="4"/>
      <c r="EPS173" s="4"/>
      <c r="EPT173" s="4"/>
      <c r="EPU173" s="4"/>
      <c r="EPV173" s="4"/>
      <c r="EPW173" s="4"/>
      <c r="EPX173" s="4"/>
      <c r="EPY173" s="4"/>
      <c r="EPZ173" s="4"/>
      <c r="EQA173" s="4"/>
      <c r="EQB173" s="4"/>
      <c r="EQC173" s="4"/>
      <c r="EQD173" s="4"/>
      <c r="EQE173" s="4"/>
      <c r="EQF173" s="4"/>
      <c r="EQG173" s="4"/>
      <c r="EQH173" s="4"/>
      <c r="EQI173" s="4"/>
      <c r="EQJ173" s="4"/>
      <c r="EQK173" s="4"/>
      <c r="EQL173" s="4"/>
      <c r="EQM173" s="4"/>
      <c r="EQN173" s="4"/>
      <c r="EQO173" s="4"/>
      <c r="EQP173" s="4"/>
      <c r="EQQ173" s="4"/>
      <c r="EQR173" s="4"/>
      <c r="EQS173" s="4"/>
      <c r="EQT173" s="4"/>
      <c r="EQU173" s="4"/>
      <c r="EQV173" s="4"/>
      <c r="EQW173" s="4"/>
      <c r="EQX173" s="4"/>
      <c r="EQY173" s="4"/>
      <c r="EQZ173" s="4"/>
      <c r="ERA173" s="4"/>
      <c r="ERB173" s="4"/>
      <c r="ERC173" s="4"/>
      <c r="ERD173" s="4"/>
      <c r="ERE173" s="4"/>
      <c r="ERF173" s="4"/>
      <c r="ERG173" s="4"/>
      <c r="ERH173" s="4"/>
      <c r="ERI173" s="4"/>
      <c r="ERJ173" s="4"/>
      <c r="ERK173" s="4"/>
      <c r="ERL173" s="4"/>
      <c r="ERM173" s="4"/>
      <c r="ERN173" s="4"/>
      <c r="ERO173" s="4"/>
      <c r="ERP173" s="4"/>
      <c r="ERQ173" s="4"/>
      <c r="ERR173" s="4"/>
      <c r="ERS173" s="4"/>
      <c r="ERT173" s="4"/>
      <c r="ERU173" s="4"/>
      <c r="ERV173" s="4"/>
      <c r="ERW173" s="4"/>
      <c r="ERX173" s="4"/>
      <c r="ERY173" s="4"/>
      <c r="ERZ173" s="4"/>
      <c r="ESA173" s="4"/>
      <c r="ESB173" s="4"/>
      <c r="ESC173" s="4"/>
      <c r="ESD173" s="4"/>
      <c r="ESE173" s="4"/>
      <c r="ESF173" s="4"/>
      <c r="ESG173" s="4"/>
      <c r="ESH173" s="4"/>
      <c r="ESI173" s="4"/>
      <c r="ESJ173" s="4"/>
      <c r="ESK173" s="4"/>
      <c r="ESL173" s="4"/>
      <c r="ESM173" s="4"/>
      <c r="ESN173" s="4"/>
      <c r="ESO173" s="4"/>
      <c r="ESP173" s="4"/>
      <c r="ESQ173" s="4"/>
      <c r="ESR173" s="4"/>
      <c r="ESS173" s="4"/>
      <c r="EST173" s="4"/>
      <c r="ESU173" s="4"/>
      <c r="ESV173" s="4"/>
      <c r="ESW173" s="4"/>
      <c r="ESX173" s="4"/>
      <c r="ESY173" s="4"/>
      <c r="ESZ173" s="4"/>
      <c r="ETA173" s="4"/>
      <c r="ETB173" s="4"/>
      <c r="ETC173" s="4"/>
      <c r="ETD173" s="4"/>
      <c r="ETE173" s="4"/>
      <c r="ETF173" s="4"/>
      <c r="ETG173" s="4"/>
      <c r="ETH173" s="4"/>
      <c r="ETI173" s="4"/>
      <c r="ETJ173" s="4"/>
      <c r="ETK173" s="4"/>
      <c r="ETL173" s="4"/>
      <c r="ETM173" s="4"/>
      <c r="ETN173" s="4"/>
      <c r="ETO173" s="4"/>
      <c r="ETP173" s="4"/>
      <c r="ETQ173" s="4"/>
      <c r="ETR173" s="4"/>
      <c r="ETS173" s="4"/>
      <c r="ETT173" s="4"/>
      <c r="ETU173" s="4"/>
      <c r="ETV173" s="4"/>
      <c r="ETW173" s="4"/>
      <c r="ETX173" s="4"/>
      <c r="ETY173" s="4"/>
      <c r="ETZ173" s="4"/>
      <c r="EUA173" s="4"/>
      <c r="EUB173" s="4"/>
      <c r="EUC173" s="4"/>
      <c r="EUD173" s="4"/>
      <c r="EUE173" s="4"/>
      <c r="EUF173" s="4"/>
      <c r="EUG173" s="4"/>
      <c r="EUH173" s="4"/>
      <c r="EUI173" s="4"/>
      <c r="EUJ173" s="4"/>
      <c r="EUK173" s="4"/>
      <c r="EUL173" s="4"/>
      <c r="EUM173" s="4"/>
      <c r="EUN173" s="4"/>
      <c r="EUO173" s="4"/>
      <c r="EUP173" s="4"/>
      <c r="EUQ173" s="4"/>
      <c r="EUR173" s="4"/>
      <c r="EUS173" s="4"/>
      <c r="EUT173" s="4"/>
      <c r="EUU173" s="4"/>
      <c r="EUV173" s="4"/>
      <c r="EUW173" s="4"/>
      <c r="EUX173" s="4"/>
      <c r="EUY173" s="4"/>
      <c r="EUZ173" s="4"/>
      <c r="EVA173" s="4"/>
      <c r="EVB173" s="4"/>
      <c r="EVC173" s="4"/>
      <c r="EVD173" s="4"/>
      <c r="EVE173" s="4"/>
      <c r="EVF173" s="4"/>
      <c r="EVG173" s="4"/>
      <c r="EVH173" s="4"/>
      <c r="EVI173" s="4"/>
      <c r="EVJ173" s="4"/>
      <c r="EVK173" s="4"/>
      <c r="EVL173" s="4"/>
      <c r="EVM173" s="4"/>
      <c r="EVN173" s="4"/>
      <c r="EVO173" s="4"/>
      <c r="EVP173" s="4"/>
      <c r="EVQ173" s="4"/>
      <c r="EVR173" s="4"/>
      <c r="EVS173" s="4"/>
      <c r="EVT173" s="4"/>
      <c r="EVU173" s="4"/>
      <c r="EVV173" s="4"/>
      <c r="EVW173" s="4"/>
      <c r="EVX173" s="4"/>
      <c r="EVY173" s="4"/>
      <c r="EVZ173" s="4"/>
      <c r="EWA173" s="4"/>
      <c r="EWB173" s="4"/>
      <c r="EWC173" s="4"/>
      <c r="EWD173" s="4"/>
      <c r="EWE173" s="4"/>
      <c r="EWF173" s="4"/>
      <c r="EWG173" s="4"/>
      <c r="EWH173" s="4"/>
      <c r="EWI173" s="4"/>
      <c r="EWJ173" s="4"/>
      <c r="EWK173" s="4"/>
      <c r="EWL173" s="4"/>
      <c r="EWM173" s="4"/>
      <c r="EWN173" s="4"/>
      <c r="EWO173" s="4"/>
      <c r="EWP173" s="4"/>
      <c r="EWQ173" s="4"/>
      <c r="EWR173" s="4"/>
      <c r="EWS173" s="4"/>
      <c r="EWT173" s="4"/>
      <c r="EWU173" s="4"/>
      <c r="EWV173" s="4"/>
      <c r="EWW173" s="4"/>
      <c r="EWX173" s="4"/>
      <c r="EWY173" s="4"/>
      <c r="EWZ173" s="4"/>
      <c r="EXA173" s="4"/>
      <c r="EXB173" s="4"/>
      <c r="EXC173" s="4"/>
      <c r="EXD173" s="4"/>
      <c r="EXE173" s="4"/>
      <c r="EXF173" s="4"/>
      <c r="EXG173" s="4"/>
      <c r="EXH173" s="4"/>
      <c r="EXI173" s="4"/>
      <c r="EXJ173" s="4"/>
      <c r="EXK173" s="4"/>
      <c r="EXL173" s="4"/>
      <c r="EXM173" s="4"/>
      <c r="EXN173" s="4"/>
      <c r="EXO173" s="4"/>
      <c r="EXP173" s="4"/>
      <c r="EXQ173" s="4"/>
      <c r="EXR173" s="4"/>
      <c r="EXS173" s="4"/>
      <c r="EXT173" s="4"/>
      <c r="EXU173" s="4"/>
      <c r="EXV173" s="4"/>
      <c r="EXW173" s="4"/>
      <c r="EXX173" s="4"/>
      <c r="EXY173" s="4"/>
      <c r="EXZ173" s="4"/>
      <c r="EYA173" s="4"/>
      <c r="EYB173" s="4"/>
      <c r="EYC173" s="4"/>
      <c r="EYD173" s="4"/>
      <c r="EYE173" s="4"/>
      <c r="EYF173" s="4"/>
      <c r="EYG173" s="4"/>
      <c r="EYH173" s="4"/>
      <c r="EYI173" s="4"/>
      <c r="EYJ173" s="4"/>
      <c r="EYK173" s="4"/>
      <c r="EYL173" s="4"/>
      <c r="EYM173" s="4"/>
      <c r="EYN173" s="4"/>
      <c r="EYO173" s="4"/>
      <c r="EYP173" s="4"/>
      <c r="EYQ173" s="4"/>
      <c r="EYR173" s="4"/>
      <c r="EYS173" s="4"/>
      <c r="EYT173" s="4"/>
      <c r="EYU173" s="4"/>
      <c r="EYV173" s="4"/>
      <c r="EYW173" s="4"/>
      <c r="EYX173" s="4"/>
      <c r="EYY173" s="4"/>
      <c r="EYZ173" s="4"/>
      <c r="EZA173" s="4"/>
      <c r="EZB173" s="4"/>
      <c r="EZC173" s="4"/>
      <c r="EZD173" s="4"/>
      <c r="EZE173" s="4"/>
      <c r="EZF173" s="4"/>
      <c r="EZG173" s="4"/>
      <c r="EZH173" s="4"/>
      <c r="EZI173" s="4"/>
      <c r="EZJ173" s="4"/>
      <c r="EZK173" s="4"/>
      <c r="EZL173" s="4"/>
      <c r="EZM173" s="4"/>
      <c r="EZN173" s="4"/>
      <c r="EZO173" s="4"/>
      <c r="EZP173" s="4"/>
      <c r="EZQ173" s="4"/>
      <c r="EZR173" s="4"/>
      <c r="EZS173" s="4"/>
      <c r="EZT173" s="4"/>
      <c r="EZU173" s="4"/>
      <c r="EZV173" s="4"/>
      <c r="EZW173" s="4"/>
      <c r="EZX173" s="4"/>
      <c r="EZY173" s="4"/>
      <c r="EZZ173" s="4"/>
      <c r="FAA173" s="4"/>
      <c r="FAB173" s="4"/>
      <c r="FAC173" s="4"/>
      <c r="FAD173" s="4"/>
      <c r="FAE173" s="4"/>
      <c r="FAF173" s="4"/>
      <c r="FAG173" s="4"/>
      <c r="FAH173" s="4"/>
      <c r="FAI173" s="4"/>
      <c r="FAJ173" s="4"/>
      <c r="FAK173" s="4"/>
      <c r="FAL173" s="4"/>
      <c r="FAM173" s="4"/>
      <c r="FAN173" s="4"/>
      <c r="FAO173" s="4"/>
      <c r="FAP173" s="4"/>
      <c r="FAQ173" s="4"/>
      <c r="FAR173" s="4"/>
      <c r="FAS173" s="4"/>
      <c r="FAT173" s="4"/>
      <c r="FAU173" s="4"/>
      <c r="FAV173" s="4"/>
      <c r="FAW173" s="4"/>
      <c r="FAX173" s="4"/>
      <c r="FAY173" s="4"/>
      <c r="FAZ173" s="4"/>
      <c r="FBA173" s="4"/>
      <c r="FBB173" s="4"/>
      <c r="FBC173" s="4"/>
      <c r="FBD173" s="4"/>
      <c r="FBE173" s="4"/>
      <c r="FBF173" s="4"/>
      <c r="FBG173" s="4"/>
      <c r="FBH173" s="4"/>
      <c r="FBI173" s="4"/>
      <c r="FBJ173" s="4"/>
      <c r="FBK173" s="4"/>
      <c r="FBL173" s="4"/>
      <c r="FBM173" s="4"/>
      <c r="FBN173" s="4"/>
      <c r="FBO173" s="4"/>
      <c r="FBP173" s="4"/>
      <c r="FBQ173" s="4"/>
      <c r="FBR173" s="4"/>
      <c r="FBS173" s="4"/>
      <c r="FBT173" s="4"/>
      <c r="FBU173" s="4"/>
      <c r="FBV173" s="4"/>
      <c r="FBW173" s="4"/>
      <c r="FBX173" s="4"/>
      <c r="FBY173" s="4"/>
      <c r="FBZ173" s="4"/>
      <c r="FCA173" s="4"/>
      <c r="FCB173" s="4"/>
      <c r="FCC173" s="4"/>
      <c r="FCD173" s="4"/>
      <c r="FCE173" s="4"/>
      <c r="FCF173" s="4"/>
      <c r="FCG173" s="4"/>
      <c r="FCH173" s="4"/>
      <c r="FCI173" s="4"/>
      <c r="FCJ173" s="4"/>
      <c r="FCK173" s="4"/>
      <c r="FCL173" s="4"/>
      <c r="FCM173" s="4"/>
      <c r="FCN173" s="4"/>
      <c r="FCO173" s="4"/>
      <c r="FCP173" s="4"/>
      <c r="FCQ173" s="4"/>
      <c r="FCR173" s="4"/>
      <c r="FCS173" s="4"/>
      <c r="FCT173" s="4"/>
      <c r="FCU173" s="4"/>
      <c r="FCV173" s="4"/>
      <c r="FCW173" s="4"/>
      <c r="FCX173" s="4"/>
      <c r="FCY173" s="4"/>
      <c r="FCZ173" s="4"/>
      <c r="FDA173" s="4"/>
      <c r="FDB173" s="4"/>
      <c r="FDC173" s="4"/>
      <c r="FDD173" s="4"/>
      <c r="FDE173" s="4"/>
      <c r="FDF173" s="4"/>
      <c r="FDG173" s="4"/>
      <c r="FDH173" s="4"/>
      <c r="FDI173" s="4"/>
      <c r="FDJ173" s="4"/>
      <c r="FDK173" s="4"/>
      <c r="FDL173" s="4"/>
      <c r="FDM173" s="4"/>
      <c r="FDN173" s="4"/>
      <c r="FDO173" s="4"/>
      <c r="FDP173" s="4"/>
      <c r="FDQ173" s="4"/>
      <c r="FDR173" s="4"/>
      <c r="FDS173" s="4"/>
      <c r="FDT173" s="4"/>
      <c r="FDU173" s="4"/>
      <c r="FDV173" s="4"/>
      <c r="FDW173" s="4"/>
      <c r="FDX173" s="4"/>
      <c r="FDY173" s="4"/>
      <c r="FDZ173" s="4"/>
      <c r="FEA173" s="4"/>
      <c r="FEB173" s="4"/>
      <c r="FEC173" s="4"/>
      <c r="FED173" s="4"/>
      <c r="FEE173" s="4"/>
      <c r="FEF173" s="4"/>
      <c r="FEG173" s="4"/>
      <c r="FEH173" s="4"/>
      <c r="FEI173" s="4"/>
      <c r="FEJ173" s="4"/>
      <c r="FEK173" s="4"/>
      <c r="FEL173" s="4"/>
      <c r="FEM173" s="4"/>
      <c r="FEN173" s="4"/>
      <c r="FEO173" s="4"/>
      <c r="FEP173" s="4"/>
      <c r="FEQ173" s="4"/>
      <c r="FER173" s="4"/>
      <c r="FES173" s="4"/>
      <c r="FET173" s="4"/>
      <c r="FEU173" s="4"/>
      <c r="FEV173" s="4"/>
      <c r="FEW173" s="4"/>
      <c r="FEX173" s="4"/>
      <c r="FEY173" s="4"/>
      <c r="FEZ173" s="4"/>
      <c r="FFA173" s="4"/>
      <c r="FFB173" s="4"/>
      <c r="FFC173" s="4"/>
      <c r="FFD173" s="4"/>
      <c r="FFE173" s="4"/>
      <c r="FFF173" s="4"/>
      <c r="FFG173" s="4"/>
      <c r="FFH173" s="4"/>
      <c r="FFI173" s="4"/>
      <c r="FFJ173" s="4"/>
      <c r="FFK173" s="4"/>
      <c r="FFL173" s="4"/>
      <c r="FFM173" s="4"/>
      <c r="FFN173" s="4"/>
      <c r="FFO173" s="4"/>
      <c r="FFP173" s="4"/>
      <c r="FFQ173" s="4"/>
      <c r="FFR173" s="4"/>
      <c r="FFS173" s="4"/>
      <c r="FFT173" s="4"/>
      <c r="FFU173" s="4"/>
      <c r="FFV173" s="4"/>
      <c r="FFW173" s="4"/>
      <c r="FFX173" s="4"/>
      <c r="FFY173" s="4"/>
      <c r="FFZ173" s="4"/>
      <c r="FGA173" s="4"/>
      <c r="FGB173" s="4"/>
      <c r="FGC173" s="4"/>
      <c r="FGD173" s="4"/>
      <c r="FGE173" s="4"/>
      <c r="FGF173" s="4"/>
      <c r="FGG173" s="4"/>
      <c r="FGH173" s="4"/>
      <c r="FGI173" s="4"/>
      <c r="FGJ173" s="4"/>
      <c r="FGK173" s="4"/>
      <c r="FGL173" s="4"/>
      <c r="FGM173" s="4"/>
      <c r="FGN173" s="4"/>
      <c r="FGO173" s="4"/>
      <c r="FGP173" s="4"/>
      <c r="FGQ173" s="4"/>
      <c r="FGR173" s="4"/>
      <c r="FGS173" s="4"/>
      <c r="FGT173" s="4"/>
      <c r="FGU173" s="4"/>
      <c r="FGV173" s="4"/>
      <c r="FGW173" s="4"/>
      <c r="FGX173" s="4"/>
      <c r="FGY173" s="4"/>
      <c r="FGZ173" s="4"/>
      <c r="FHA173" s="4"/>
      <c r="FHB173" s="4"/>
      <c r="FHC173" s="4"/>
      <c r="FHD173" s="4"/>
      <c r="FHE173" s="4"/>
      <c r="FHF173" s="4"/>
      <c r="FHG173" s="4"/>
      <c r="FHH173" s="4"/>
      <c r="FHI173" s="4"/>
      <c r="FHJ173" s="4"/>
      <c r="FHK173" s="4"/>
      <c r="FHL173" s="4"/>
      <c r="FHM173" s="4"/>
      <c r="FHN173" s="4"/>
      <c r="FHO173" s="4"/>
      <c r="FHP173" s="4"/>
      <c r="FHQ173" s="4"/>
      <c r="FHR173" s="4"/>
      <c r="FHS173" s="4"/>
      <c r="FHT173" s="4"/>
      <c r="FHU173" s="4"/>
      <c r="FHV173" s="4"/>
      <c r="FHW173" s="4"/>
      <c r="FHX173" s="4"/>
      <c r="FHY173" s="4"/>
      <c r="FHZ173" s="4"/>
      <c r="FIA173" s="4"/>
      <c r="FIB173" s="4"/>
      <c r="FIC173" s="4"/>
      <c r="FID173" s="4"/>
      <c r="FIE173" s="4"/>
      <c r="FIF173" s="4"/>
      <c r="FIG173" s="4"/>
      <c r="FIH173" s="4"/>
      <c r="FII173" s="4"/>
      <c r="FIJ173" s="4"/>
      <c r="FIK173" s="4"/>
      <c r="FIL173" s="4"/>
      <c r="FIM173" s="4"/>
      <c r="FIN173" s="4"/>
      <c r="FIO173" s="4"/>
      <c r="FIP173" s="4"/>
      <c r="FIQ173" s="4"/>
      <c r="FIR173" s="4"/>
      <c r="FIS173" s="4"/>
      <c r="FIT173" s="4"/>
      <c r="FIU173" s="4"/>
      <c r="FIV173" s="4"/>
      <c r="FIW173" s="4"/>
      <c r="FIX173" s="4"/>
      <c r="FIY173" s="4"/>
      <c r="FIZ173" s="4"/>
      <c r="FJA173" s="4"/>
      <c r="FJB173" s="4"/>
      <c r="FJC173" s="4"/>
      <c r="FJD173" s="4"/>
      <c r="FJE173" s="4"/>
      <c r="FJF173" s="4"/>
      <c r="FJG173" s="4"/>
      <c r="FJH173" s="4"/>
      <c r="FJI173" s="4"/>
      <c r="FJJ173" s="4"/>
      <c r="FJK173" s="4"/>
      <c r="FJL173" s="4"/>
      <c r="FJM173" s="4"/>
      <c r="FJN173" s="4"/>
      <c r="FJO173" s="4"/>
      <c r="FJP173" s="4"/>
      <c r="FJQ173" s="4"/>
      <c r="FJR173" s="4"/>
      <c r="FJS173" s="4"/>
      <c r="FJT173" s="4"/>
      <c r="FJU173" s="4"/>
      <c r="FJV173" s="4"/>
      <c r="FJW173" s="4"/>
      <c r="FJX173" s="4"/>
      <c r="FJY173" s="4"/>
      <c r="FJZ173" s="4"/>
      <c r="FKA173" s="4"/>
      <c r="FKB173" s="4"/>
      <c r="FKC173" s="4"/>
      <c r="FKD173" s="4"/>
      <c r="FKE173" s="4"/>
      <c r="FKF173" s="4"/>
      <c r="FKG173" s="4"/>
      <c r="FKH173" s="4"/>
      <c r="FKI173" s="4"/>
      <c r="FKJ173" s="4"/>
      <c r="FKK173" s="4"/>
      <c r="FKL173" s="4"/>
      <c r="FKM173" s="4"/>
      <c r="FKN173" s="4"/>
      <c r="FKO173" s="4"/>
      <c r="FKP173" s="4"/>
      <c r="FKQ173" s="4"/>
      <c r="FKR173" s="4"/>
      <c r="FKS173" s="4"/>
      <c r="FKT173" s="4"/>
      <c r="FKU173" s="4"/>
      <c r="FKV173" s="4"/>
      <c r="FKW173" s="4"/>
      <c r="FKX173" s="4"/>
      <c r="FKY173" s="4"/>
      <c r="FKZ173" s="4"/>
      <c r="FLA173" s="4"/>
      <c r="FLB173" s="4"/>
      <c r="FLC173" s="4"/>
      <c r="FLD173" s="4"/>
      <c r="FLE173" s="4"/>
      <c r="FLF173" s="4"/>
      <c r="FLG173" s="4"/>
      <c r="FLH173" s="4"/>
      <c r="FLI173" s="4"/>
      <c r="FLJ173" s="4"/>
      <c r="FLK173" s="4"/>
      <c r="FLL173" s="4"/>
      <c r="FLM173" s="4"/>
      <c r="FLN173" s="4"/>
      <c r="FLO173" s="4"/>
      <c r="FLP173" s="4"/>
      <c r="FLQ173" s="4"/>
      <c r="FLR173" s="4"/>
      <c r="FLS173" s="4"/>
      <c r="FLT173" s="4"/>
      <c r="FLU173" s="4"/>
      <c r="FLV173" s="4"/>
      <c r="FLW173" s="4"/>
      <c r="FLX173" s="4"/>
      <c r="FLY173" s="4"/>
      <c r="FLZ173" s="4"/>
      <c r="FMA173" s="4"/>
      <c r="FMB173" s="4"/>
      <c r="FMC173" s="4"/>
      <c r="FMD173" s="4"/>
      <c r="FME173" s="4"/>
      <c r="FMF173" s="4"/>
      <c r="FMG173" s="4"/>
      <c r="FMH173" s="4"/>
      <c r="FMI173" s="4"/>
      <c r="FMJ173" s="4"/>
      <c r="FMK173" s="4"/>
      <c r="FML173" s="4"/>
      <c r="FMM173" s="4"/>
      <c r="FMN173" s="4"/>
      <c r="FMO173" s="4"/>
      <c r="FMP173" s="4"/>
      <c r="FMQ173" s="4"/>
      <c r="FMR173" s="4"/>
      <c r="FMS173" s="4"/>
      <c r="FMT173" s="4"/>
      <c r="FMU173" s="4"/>
      <c r="FMV173" s="4"/>
      <c r="FMW173" s="4"/>
      <c r="FMX173" s="4"/>
      <c r="FMY173" s="4"/>
      <c r="FMZ173" s="4"/>
      <c r="FNA173" s="4"/>
      <c r="FNB173" s="4"/>
      <c r="FNC173" s="4"/>
      <c r="FND173" s="4"/>
      <c r="FNE173" s="4"/>
      <c r="FNF173" s="4"/>
      <c r="FNG173" s="4"/>
      <c r="FNH173" s="4"/>
      <c r="FNI173" s="4"/>
      <c r="FNJ173" s="4"/>
      <c r="FNK173" s="4"/>
      <c r="FNL173" s="4"/>
      <c r="FNM173" s="4"/>
      <c r="FNN173" s="4"/>
      <c r="FNO173" s="4"/>
      <c r="FNP173" s="4"/>
      <c r="FNQ173" s="4"/>
      <c r="FNR173" s="4"/>
      <c r="FNS173" s="4"/>
      <c r="FNT173" s="4"/>
      <c r="FNU173" s="4"/>
      <c r="FNV173" s="4"/>
      <c r="FNW173" s="4"/>
      <c r="FNX173" s="4"/>
      <c r="FNY173" s="4"/>
      <c r="FNZ173" s="4"/>
      <c r="FOA173" s="4"/>
      <c r="FOB173" s="4"/>
      <c r="FOC173" s="4"/>
      <c r="FOD173" s="4"/>
      <c r="FOE173" s="4"/>
      <c r="FOF173" s="4"/>
      <c r="FOG173" s="4"/>
      <c r="FOH173" s="4"/>
      <c r="FOI173" s="4"/>
      <c r="FOJ173" s="4"/>
      <c r="FOK173" s="4"/>
      <c r="FOL173" s="4"/>
      <c r="FOM173" s="4"/>
      <c r="FON173" s="4"/>
      <c r="FOO173" s="4"/>
      <c r="FOP173" s="4"/>
      <c r="FOQ173" s="4"/>
      <c r="FOR173" s="4"/>
      <c r="FOS173" s="4"/>
      <c r="FOT173" s="4"/>
      <c r="FOU173" s="4"/>
      <c r="FOV173" s="4"/>
      <c r="FOW173" s="4"/>
      <c r="FOX173" s="4"/>
      <c r="FOY173" s="4"/>
      <c r="FOZ173" s="4"/>
      <c r="FPA173" s="4"/>
      <c r="FPB173" s="4"/>
      <c r="FPC173" s="4"/>
      <c r="FPD173" s="4"/>
      <c r="FPE173" s="4"/>
      <c r="FPF173" s="4"/>
      <c r="FPG173" s="4"/>
      <c r="FPH173" s="4"/>
      <c r="FPI173" s="4"/>
      <c r="FPJ173" s="4"/>
      <c r="FPK173" s="4"/>
      <c r="FPL173" s="4"/>
      <c r="FPM173" s="4"/>
      <c r="FPN173" s="4"/>
      <c r="FPO173" s="4"/>
      <c r="FPP173" s="4"/>
      <c r="FPQ173" s="4"/>
      <c r="FPR173" s="4"/>
      <c r="FPS173" s="4"/>
      <c r="FPT173" s="4"/>
      <c r="FPU173" s="4"/>
      <c r="FPV173" s="4"/>
      <c r="FPW173" s="4"/>
      <c r="FPX173" s="4"/>
      <c r="FPY173" s="4"/>
      <c r="FPZ173" s="4"/>
      <c r="FQA173" s="4"/>
      <c r="FQB173" s="4"/>
      <c r="FQC173" s="4"/>
      <c r="FQD173" s="4"/>
      <c r="FQE173" s="4"/>
      <c r="FQF173" s="4"/>
      <c r="FQG173" s="4"/>
      <c r="FQH173" s="4"/>
      <c r="FQI173" s="4"/>
      <c r="FQJ173" s="4"/>
      <c r="FQK173" s="4"/>
      <c r="FQL173" s="4"/>
      <c r="FQM173" s="4"/>
      <c r="FQN173" s="4"/>
      <c r="FQO173" s="4"/>
      <c r="FQP173" s="4"/>
      <c r="FQQ173" s="4"/>
      <c r="FQR173" s="4"/>
      <c r="FQS173" s="4"/>
      <c r="FQT173" s="4"/>
      <c r="FQU173" s="4"/>
      <c r="FQV173" s="4"/>
      <c r="FQW173" s="4"/>
      <c r="FQX173" s="4"/>
      <c r="FQY173" s="4"/>
      <c r="FQZ173" s="4"/>
      <c r="FRA173" s="4"/>
      <c r="FRB173" s="4"/>
      <c r="FRC173" s="4"/>
      <c r="FRD173" s="4"/>
      <c r="FRE173" s="4"/>
      <c r="FRF173" s="4"/>
      <c r="FRG173" s="4"/>
      <c r="FRH173" s="4"/>
      <c r="FRI173" s="4"/>
      <c r="FRJ173" s="4"/>
      <c r="FRK173" s="4"/>
      <c r="FRL173" s="4"/>
      <c r="FRM173" s="4"/>
      <c r="FRN173" s="4"/>
      <c r="FRO173" s="4"/>
      <c r="FRP173" s="4"/>
      <c r="FRQ173" s="4"/>
      <c r="FRR173" s="4"/>
      <c r="FRS173" s="4"/>
      <c r="FRT173" s="4"/>
      <c r="FRU173" s="4"/>
      <c r="FRV173" s="4"/>
      <c r="FRW173" s="4"/>
      <c r="FRX173" s="4"/>
      <c r="FRY173" s="4"/>
      <c r="FRZ173" s="4"/>
      <c r="FSA173" s="4"/>
      <c r="FSB173" s="4"/>
      <c r="FSC173" s="4"/>
      <c r="FSD173" s="4"/>
      <c r="FSE173" s="4"/>
      <c r="FSF173" s="4"/>
      <c r="FSG173" s="4"/>
      <c r="FSH173" s="4"/>
      <c r="FSI173" s="4"/>
      <c r="FSJ173" s="4"/>
      <c r="FSK173" s="4"/>
      <c r="FSL173" s="4"/>
      <c r="FSM173" s="4"/>
      <c r="FSN173" s="4"/>
      <c r="FSO173" s="4"/>
      <c r="FSP173" s="4"/>
      <c r="FSQ173" s="4"/>
      <c r="FSR173" s="4"/>
      <c r="FSS173" s="4"/>
      <c r="FST173" s="4"/>
      <c r="FSU173" s="4"/>
      <c r="FSV173" s="4"/>
      <c r="FSW173" s="4"/>
      <c r="FSX173" s="4"/>
      <c r="FSY173" s="4"/>
      <c r="FSZ173" s="4"/>
      <c r="FTA173" s="4"/>
      <c r="FTB173" s="4"/>
      <c r="FTC173" s="4"/>
      <c r="FTD173" s="4"/>
      <c r="FTE173" s="4"/>
      <c r="FTF173" s="4"/>
      <c r="FTG173" s="4"/>
      <c r="FTH173" s="4"/>
      <c r="FTI173" s="4"/>
      <c r="FTJ173" s="4"/>
      <c r="FTK173" s="4"/>
      <c r="FTL173" s="4"/>
      <c r="FTM173" s="4"/>
      <c r="FTN173" s="4"/>
      <c r="FTO173" s="4"/>
      <c r="FTP173" s="4"/>
      <c r="FTQ173" s="4"/>
      <c r="FTR173" s="4"/>
      <c r="FTS173" s="4"/>
      <c r="FTT173" s="4"/>
      <c r="FTU173" s="4"/>
      <c r="FTV173" s="4"/>
      <c r="FTW173" s="4"/>
      <c r="FTX173" s="4"/>
      <c r="FTY173" s="4"/>
      <c r="FTZ173" s="4"/>
      <c r="FUA173" s="4"/>
      <c r="FUB173" s="4"/>
      <c r="FUC173" s="4"/>
      <c r="FUD173" s="4"/>
      <c r="FUE173" s="4"/>
      <c r="FUF173" s="4"/>
      <c r="FUG173" s="4"/>
      <c r="FUH173" s="4"/>
      <c r="FUI173" s="4"/>
      <c r="FUJ173" s="4"/>
      <c r="FUK173" s="4"/>
      <c r="FUL173" s="4"/>
      <c r="FUM173" s="4"/>
      <c r="FUN173" s="4"/>
      <c r="FUO173" s="4"/>
      <c r="FUP173" s="4"/>
      <c r="FUQ173" s="4"/>
      <c r="FUR173" s="4"/>
      <c r="FUS173" s="4"/>
      <c r="FUT173" s="4"/>
      <c r="FUU173" s="4"/>
      <c r="FUV173" s="4"/>
      <c r="FUW173" s="4"/>
      <c r="FUX173" s="4"/>
      <c r="FUY173" s="4"/>
      <c r="FUZ173" s="4"/>
      <c r="FVA173" s="4"/>
      <c r="FVB173" s="4"/>
      <c r="FVC173" s="4"/>
      <c r="FVD173" s="4"/>
      <c r="FVE173" s="4"/>
      <c r="FVF173" s="4"/>
      <c r="FVG173" s="4"/>
      <c r="FVH173" s="4"/>
      <c r="FVI173" s="4"/>
      <c r="FVJ173" s="4"/>
      <c r="FVK173" s="4"/>
      <c r="FVL173" s="4"/>
      <c r="FVM173" s="4"/>
      <c r="FVN173" s="4"/>
      <c r="FVO173" s="4"/>
      <c r="FVP173" s="4"/>
      <c r="FVQ173" s="4"/>
      <c r="FVR173" s="4"/>
      <c r="FVS173" s="4"/>
      <c r="FVT173" s="4"/>
      <c r="FVU173" s="4"/>
      <c r="FVV173" s="4"/>
      <c r="FVW173" s="4"/>
      <c r="FVX173" s="4"/>
      <c r="FVY173" s="4"/>
      <c r="FVZ173" s="4"/>
      <c r="FWA173" s="4"/>
      <c r="FWB173" s="4"/>
      <c r="FWC173" s="4"/>
      <c r="FWD173" s="4"/>
      <c r="FWE173" s="4"/>
      <c r="FWF173" s="4"/>
      <c r="FWG173" s="4"/>
      <c r="FWH173" s="4"/>
      <c r="FWI173" s="4"/>
      <c r="FWJ173" s="4"/>
      <c r="FWK173" s="4"/>
      <c r="FWL173" s="4"/>
      <c r="FWM173" s="4"/>
      <c r="FWN173" s="4"/>
      <c r="FWO173" s="4"/>
      <c r="FWP173" s="4"/>
      <c r="FWQ173" s="4"/>
      <c r="FWR173" s="4"/>
      <c r="FWS173" s="4"/>
      <c r="FWT173" s="4"/>
      <c r="FWU173" s="4"/>
      <c r="FWV173" s="4"/>
      <c r="FWW173" s="4"/>
      <c r="FWX173" s="4"/>
      <c r="FWY173" s="4"/>
      <c r="FWZ173" s="4"/>
      <c r="FXA173" s="4"/>
      <c r="FXB173" s="4"/>
      <c r="FXC173" s="4"/>
      <c r="FXD173" s="4"/>
      <c r="FXE173" s="4"/>
      <c r="FXF173" s="4"/>
      <c r="FXG173" s="4"/>
      <c r="FXH173" s="4"/>
      <c r="FXI173" s="4"/>
      <c r="FXJ173" s="4"/>
      <c r="FXK173" s="4"/>
      <c r="FXL173" s="4"/>
      <c r="FXM173" s="4"/>
      <c r="FXN173" s="4"/>
      <c r="FXO173" s="4"/>
      <c r="FXP173" s="4"/>
      <c r="FXQ173" s="4"/>
      <c r="FXR173" s="4"/>
      <c r="FXS173" s="4"/>
      <c r="FXT173" s="4"/>
      <c r="FXU173" s="4"/>
      <c r="FXV173" s="4"/>
      <c r="FXW173" s="4"/>
      <c r="FXX173" s="4"/>
      <c r="FXY173" s="4"/>
      <c r="FXZ173" s="4"/>
      <c r="FYA173" s="4"/>
      <c r="FYB173" s="4"/>
      <c r="FYC173" s="4"/>
      <c r="FYD173" s="4"/>
      <c r="FYE173" s="4"/>
      <c r="FYF173" s="4"/>
      <c r="FYG173" s="4"/>
      <c r="FYH173" s="4"/>
      <c r="FYI173" s="4"/>
      <c r="FYJ173" s="4"/>
      <c r="FYK173" s="4"/>
      <c r="FYL173" s="4"/>
      <c r="FYM173" s="4"/>
      <c r="FYN173" s="4"/>
      <c r="FYO173" s="4"/>
      <c r="FYP173" s="4"/>
      <c r="FYQ173" s="4"/>
      <c r="FYR173" s="4"/>
      <c r="FYS173" s="4"/>
      <c r="FYT173" s="4"/>
      <c r="FYU173" s="4"/>
      <c r="FYV173" s="4"/>
      <c r="FYW173" s="4"/>
      <c r="FYX173" s="4"/>
      <c r="FYY173" s="4"/>
      <c r="FYZ173" s="4"/>
      <c r="FZA173" s="4"/>
      <c r="FZB173" s="4"/>
      <c r="FZC173" s="4"/>
      <c r="FZD173" s="4"/>
      <c r="FZE173" s="4"/>
      <c r="FZF173" s="4"/>
      <c r="FZG173" s="4"/>
      <c r="FZH173" s="4"/>
      <c r="FZI173" s="4"/>
      <c r="FZJ173" s="4"/>
      <c r="FZK173" s="4"/>
      <c r="FZL173" s="4"/>
      <c r="FZM173" s="4"/>
      <c r="FZN173" s="4"/>
      <c r="FZO173" s="4"/>
      <c r="FZP173" s="4"/>
      <c r="FZQ173" s="4"/>
      <c r="FZR173" s="4"/>
      <c r="FZS173" s="4"/>
      <c r="FZT173" s="4"/>
      <c r="FZU173" s="4"/>
      <c r="FZV173" s="4"/>
      <c r="FZW173" s="4"/>
      <c r="FZX173" s="4"/>
      <c r="FZY173" s="4"/>
      <c r="FZZ173" s="4"/>
      <c r="GAA173" s="4"/>
      <c r="GAB173" s="4"/>
      <c r="GAC173" s="4"/>
      <c r="GAD173" s="4"/>
      <c r="GAE173" s="4"/>
      <c r="GAF173" s="4"/>
      <c r="GAG173" s="4"/>
      <c r="GAH173" s="4"/>
      <c r="GAI173" s="4"/>
      <c r="GAJ173" s="4"/>
      <c r="GAK173" s="4"/>
      <c r="GAL173" s="4"/>
      <c r="GAM173" s="4"/>
      <c r="GAN173" s="4"/>
      <c r="GAO173" s="4"/>
      <c r="GAP173" s="4"/>
      <c r="GAQ173" s="4"/>
      <c r="GAR173" s="4"/>
      <c r="GAS173" s="4"/>
      <c r="GAT173" s="4"/>
      <c r="GAU173" s="4"/>
      <c r="GAV173" s="4"/>
      <c r="GAW173" s="4"/>
      <c r="GAX173" s="4"/>
      <c r="GAY173" s="4"/>
      <c r="GAZ173" s="4"/>
      <c r="GBA173" s="4"/>
      <c r="GBB173" s="4"/>
      <c r="GBC173" s="4"/>
      <c r="GBD173" s="4"/>
      <c r="GBE173" s="4"/>
      <c r="GBF173" s="4"/>
      <c r="GBG173" s="4"/>
      <c r="GBH173" s="4"/>
      <c r="GBI173" s="4"/>
      <c r="GBJ173" s="4"/>
      <c r="GBK173" s="4"/>
      <c r="GBL173" s="4"/>
      <c r="GBM173" s="4"/>
      <c r="GBN173" s="4"/>
      <c r="GBO173" s="4"/>
      <c r="GBP173" s="4"/>
      <c r="GBQ173" s="4"/>
      <c r="GBR173" s="4"/>
      <c r="GBS173" s="4"/>
      <c r="GBT173" s="4"/>
      <c r="GBU173" s="4"/>
      <c r="GBV173" s="4"/>
      <c r="GBW173" s="4"/>
      <c r="GBX173" s="4"/>
      <c r="GBY173" s="4"/>
      <c r="GBZ173" s="4"/>
      <c r="GCA173" s="4"/>
      <c r="GCB173" s="4"/>
      <c r="GCC173" s="4"/>
      <c r="GCD173" s="4"/>
      <c r="GCE173" s="4"/>
      <c r="GCF173" s="4"/>
      <c r="GCG173" s="4"/>
      <c r="GCH173" s="4"/>
      <c r="GCI173" s="4"/>
      <c r="GCJ173" s="4"/>
      <c r="GCK173" s="4"/>
      <c r="GCL173" s="4"/>
      <c r="GCM173" s="4"/>
      <c r="GCN173" s="4"/>
      <c r="GCO173" s="4"/>
      <c r="GCP173" s="4"/>
      <c r="GCQ173" s="4"/>
      <c r="GCR173" s="4"/>
      <c r="GCS173" s="4"/>
      <c r="GCT173" s="4"/>
      <c r="GCU173" s="4"/>
      <c r="GCV173" s="4"/>
      <c r="GCW173" s="4"/>
      <c r="GCX173" s="4"/>
      <c r="GCY173" s="4"/>
      <c r="GCZ173" s="4"/>
      <c r="GDA173" s="4"/>
      <c r="GDB173" s="4"/>
      <c r="GDC173" s="4"/>
      <c r="GDD173" s="4"/>
      <c r="GDE173" s="4"/>
      <c r="GDF173" s="4"/>
      <c r="GDG173" s="4"/>
      <c r="GDH173" s="4"/>
      <c r="GDI173" s="4"/>
      <c r="GDJ173" s="4"/>
      <c r="GDK173" s="4"/>
      <c r="GDL173" s="4"/>
      <c r="GDM173" s="4"/>
      <c r="GDN173" s="4"/>
      <c r="GDO173" s="4"/>
      <c r="GDP173" s="4"/>
      <c r="GDQ173" s="4"/>
      <c r="GDR173" s="4"/>
      <c r="GDS173" s="4"/>
      <c r="GDT173" s="4"/>
      <c r="GDU173" s="4"/>
      <c r="GDV173" s="4"/>
      <c r="GDW173" s="4"/>
      <c r="GDX173" s="4"/>
      <c r="GDY173" s="4"/>
      <c r="GDZ173" s="4"/>
      <c r="GEA173" s="4"/>
      <c r="GEB173" s="4"/>
      <c r="GEC173" s="4"/>
      <c r="GED173" s="4"/>
      <c r="GEE173" s="4"/>
      <c r="GEF173" s="4"/>
      <c r="GEG173" s="4"/>
      <c r="GEH173" s="4"/>
      <c r="GEI173" s="4"/>
      <c r="GEJ173" s="4"/>
      <c r="GEK173" s="4"/>
      <c r="GEL173" s="4"/>
      <c r="GEM173" s="4"/>
      <c r="GEN173" s="4"/>
      <c r="GEO173" s="4"/>
      <c r="GEP173" s="4"/>
      <c r="GEQ173" s="4"/>
      <c r="GER173" s="4"/>
      <c r="GES173" s="4"/>
      <c r="GET173" s="4"/>
      <c r="GEU173" s="4"/>
      <c r="GEV173" s="4"/>
      <c r="GEW173" s="4"/>
      <c r="GEX173" s="4"/>
      <c r="GEY173" s="4"/>
      <c r="GEZ173" s="4"/>
      <c r="GFA173" s="4"/>
      <c r="GFB173" s="4"/>
      <c r="GFC173" s="4"/>
      <c r="GFD173" s="4"/>
      <c r="GFE173" s="4"/>
      <c r="GFF173" s="4"/>
      <c r="GFG173" s="4"/>
      <c r="GFH173" s="4"/>
      <c r="GFI173" s="4"/>
      <c r="GFJ173" s="4"/>
      <c r="GFK173" s="4"/>
      <c r="GFL173" s="4"/>
      <c r="GFM173" s="4"/>
      <c r="GFN173" s="4"/>
      <c r="GFO173" s="4"/>
      <c r="GFP173" s="4"/>
      <c r="GFQ173" s="4"/>
      <c r="GFR173" s="4"/>
      <c r="GFS173" s="4"/>
      <c r="GFT173" s="4"/>
      <c r="GFU173" s="4"/>
      <c r="GFV173" s="4"/>
      <c r="GFW173" s="4"/>
      <c r="GFX173" s="4"/>
      <c r="GFY173" s="4"/>
      <c r="GFZ173" s="4"/>
      <c r="GGA173" s="4"/>
      <c r="GGB173" s="4"/>
      <c r="GGC173" s="4"/>
      <c r="GGD173" s="4"/>
      <c r="GGE173" s="4"/>
      <c r="GGF173" s="4"/>
      <c r="GGG173" s="4"/>
      <c r="GGH173" s="4"/>
      <c r="GGI173" s="4"/>
      <c r="GGJ173" s="4"/>
      <c r="GGK173" s="4"/>
      <c r="GGL173" s="4"/>
      <c r="GGM173" s="4"/>
      <c r="GGN173" s="4"/>
      <c r="GGO173" s="4"/>
      <c r="GGP173" s="4"/>
      <c r="GGQ173" s="4"/>
      <c r="GGR173" s="4"/>
      <c r="GGS173" s="4"/>
      <c r="GGT173" s="4"/>
      <c r="GGU173" s="4"/>
      <c r="GGV173" s="4"/>
      <c r="GGW173" s="4"/>
      <c r="GGX173" s="4"/>
      <c r="GGY173" s="4"/>
      <c r="GGZ173" s="4"/>
      <c r="GHA173" s="4"/>
      <c r="GHB173" s="4"/>
      <c r="GHC173" s="4"/>
      <c r="GHD173" s="4"/>
      <c r="GHE173" s="4"/>
      <c r="GHF173" s="4"/>
      <c r="GHG173" s="4"/>
      <c r="GHH173" s="4"/>
      <c r="GHI173" s="4"/>
      <c r="GHJ173" s="4"/>
      <c r="GHK173" s="4"/>
      <c r="GHL173" s="4"/>
      <c r="GHM173" s="4"/>
      <c r="GHN173" s="4"/>
      <c r="GHO173" s="4"/>
      <c r="GHP173" s="4"/>
      <c r="GHQ173" s="4"/>
      <c r="GHR173" s="4"/>
      <c r="GHS173" s="4"/>
      <c r="GHT173" s="4"/>
      <c r="GHU173" s="4"/>
      <c r="GHV173" s="4"/>
      <c r="GHW173" s="4"/>
      <c r="GHX173" s="4"/>
      <c r="GHY173" s="4"/>
      <c r="GHZ173" s="4"/>
      <c r="GIA173" s="4"/>
      <c r="GIB173" s="4"/>
      <c r="GIC173" s="4"/>
      <c r="GID173" s="4"/>
      <c r="GIE173" s="4"/>
      <c r="GIF173" s="4"/>
      <c r="GIG173" s="4"/>
      <c r="GIH173" s="4"/>
      <c r="GII173" s="4"/>
      <c r="GIJ173" s="4"/>
      <c r="GIK173" s="4"/>
      <c r="GIL173" s="4"/>
      <c r="GIM173" s="4"/>
      <c r="GIN173" s="4"/>
      <c r="GIO173" s="4"/>
      <c r="GIP173" s="4"/>
      <c r="GIQ173" s="4"/>
      <c r="GIR173" s="4"/>
      <c r="GIS173" s="4"/>
      <c r="GIT173" s="4"/>
      <c r="GIU173" s="4"/>
      <c r="GIV173" s="4"/>
      <c r="GIW173" s="4"/>
      <c r="GIX173" s="4"/>
      <c r="GIY173" s="4"/>
      <c r="GIZ173" s="4"/>
      <c r="GJA173" s="4"/>
      <c r="GJB173" s="4"/>
      <c r="GJC173" s="4"/>
      <c r="GJD173" s="4"/>
      <c r="GJE173" s="4"/>
      <c r="GJF173" s="4"/>
      <c r="GJG173" s="4"/>
      <c r="GJH173" s="4"/>
      <c r="GJI173" s="4"/>
      <c r="GJJ173" s="4"/>
      <c r="GJK173" s="4"/>
      <c r="GJL173" s="4"/>
      <c r="GJM173" s="4"/>
      <c r="GJN173" s="4"/>
      <c r="GJO173" s="4"/>
      <c r="GJP173" s="4"/>
      <c r="GJQ173" s="4"/>
      <c r="GJR173" s="4"/>
      <c r="GJS173" s="4"/>
      <c r="GJT173" s="4"/>
      <c r="GJU173" s="4"/>
      <c r="GJV173" s="4"/>
      <c r="GJW173" s="4"/>
      <c r="GJX173" s="4"/>
      <c r="GJY173" s="4"/>
      <c r="GJZ173" s="4"/>
      <c r="GKA173" s="4"/>
      <c r="GKB173" s="4"/>
      <c r="GKC173" s="4"/>
      <c r="GKD173" s="4"/>
      <c r="GKE173" s="4"/>
      <c r="GKF173" s="4"/>
      <c r="GKG173" s="4"/>
      <c r="GKH173" s="4"/>
      <c r="GKI173" s="4"/>
      <c r="GKJ173" s="4"/>
      <c r="GKK173" s="4"/>
      <c r="GKL173" s="4"/>
      <c r="GKM173" s="4"/>
      <c r="GKN173" s="4"/>
      <c r="GKO173" s="4"/>
      <c r="GKP173" s="4"/>
      <c r="GKQ173" s="4"/>
      <c r="GKR173" s="4"/>
      <c r="GKS173" s="4"/>
      <c r="GKT173" s="4"/>
      <c r="GKU173" s="4"/>
      <c r="GKV173" s="4"/>
      <c r="GKW173" s="4"/>
      <c r="GKX173" s="4"/>
      <c r="GKY173" s="4"/>
      <c r="GKZ173" s="4"/>
      <c r="GLA173" s="4"/>
      <c r="GLB173" s="4"/>
      <c r="GLC173" s="4"/>
      <c r="GLD173" s="4"/>
      <c r="GLE173" s="4"/>
      <c r="GLF173" s="4"/>
      <c r="GLG173" s="4"/>
      <c r="GLH173" s="4"/>
      <c r="GLI173" s="4"/>
      <c r="GLJ173" s="4"/>
      <c r="GLK173" s="4"/>
      <c r="GLL173" s="4"/>
      <c r="GLM173" s="4"/>
      <c r="GLN173" s="4"/>
      <c r="GLO173" s="4"/>
      <c r="GLP173" s="4"/>
      <c r="GLQ173" s="4"/>
      <c r="GLR173" s="4"/>
      <c r="GLS173" s="4"/>
      <c r="GLT173" s="4"/>
      <c r="GLU173" s="4"/>
      <c r="GLV173" s="4"/>
      <c r="GLW173" s="4"/>
      <c r="GLX173" s="4"/>
      <c r="GLY173" s="4"/>
      <c r="GLZ173" s="4"/>
      <c r="GMA173" s="4"/>
      <c r="GMB173" s="4"/>
      <c r="GMC173" s="4"/>
      <c r="GMD173" s="4"/>
      <c r="GME173" s="4"/>
      <c r="GMF173" s="4"/>
      <c r="GMG173" s="4"/>
      <c r="GMH173" s="4"/>
      <c r="GMI173" s="4"/>
      <c r="GMJ173" s="4"/>
      <c r="GMK173" s="4"/>
      <c r="GML173" s="4"/>
      <c r="GMM173" s="4"/>
      <c r="GMN173" s="4"/>
      <c r="GMO173" s="4"/>
      <c r="GMP173" s="4"/>
      <c r="GMQ173" s="4"/>
      <c r="GMR173" s="4"/>
      <c r="GMS173" s="4"/>
      <c r="GMT173" s="4"/>
      <c r="GMU173" s="4"/>
      <c r="GMV173" s="4"/>
      <c r="GMW173" s="4"/>
      <c r="GMX173" s="4"/>
      <c r="GMY173" s="4"/>
      <c r="GMZ173" s="4"/>
      <c r="GNA173" s="4"/>
      <c r="GNB173" s="4"/>
      <c r="GNC173" s="4"/>
      <c r="GND173" s="4"/>
      <c r="GNE173" s="4"/>
      <c r="GNF173" s="4"/>
      <c r="GNG173" s="4"/>
      <c r="GNH173" s="4"/>
      <c r="GNI173" s="4"/>
      <c r="GNJ173" s="4"/>
      <c r="GNK173" s="4"/>
      <c r="GNL173" s="4"/>
      <c r="GNM173" s="4"/>
      <c r="GNN173" s="4"/>
      <c r="GNO173" s="4"/>
      <c r="GNP173" s="4"/>
      <c r="GNQ173" s="4"/>
      <c r="GNR173" s="4"/>
      <c r="GNS173" s="4"/>
      <c r="GNT173" s="4"/>
      <c r="GNU173" s="4"/>
      <c r="GNV173" s="4"/>
      <c r="GNW173" s="4"/>
      <c r="GNX173" s="4"/>
      <c r="GNY173" s="4"/>
      <c r="GNZ173" s="4"/>
      <c r="GOA173" s="4"/>
      <c r="GOB173" s="4"/>
      <c r="GOC173" s="4"/>
      <c r="GOD173" s="4"/>
      <c r="GOE173" s="4"/>
      <c r="GOF173" s="4"/>
      <c r="GOG173" s="4"/>
      <c r="GOH173" s="4"/>
      <c r="GOI173" s="4"/>
      <c r="GOJ173" s="4"/>
      <c r="GOK173" s="4"/>
      <c r="GOL173" s="4"/>
      <c r="GOM173" s="4"/>
      <c r="GON173" s="4"/>
      <c r="GOO173" s="4"/>
      <c r="GOP173" s="4"/>
      <c r="GOQ173" s="4"/>
      <c r="GOR173" s="4"/>
      <c r="GOS173" s="4"/>
      <c r="GOT173" s="4"/>
      <c r="GOU173" s="4"/>
      <c r="GOV173" s="4"/>
      <c r="GOW173" s="4"/>
      <c r="GOX173" s="4"/>
      <c r="GOY173" s="4"/>
      <c r="GOZ173" s="4"/>
      <c r="GPA173" s="4"/>
      <c r="GPB173" s="4"/>
      <c r="GPC173" s="4"/>
      <c r="GPD173" s="4"/>
      <c r="GPE173" s="4"/>
      <c r="GPF173" s="4"/>
      <c r="GPG173" s="4"/>
      <c r="GPH173" s="4"/>
      <c r="GPI173" s="4"/>
      <c r="GPJ173" s="4"/>
      <c r="GPK173" s="4"/>
      <c r="GPL173" s="4"/>
      <c r="GPM173" s="4"/>
      <c r="GPN173" s="4"/>
      <c r="GPO173" s="4"/>
      <c r="GPP173" s="4"/>
      <c r="GPQ173" s="4"/>
      <c r="GPR173" s="4"/>
      <c r="GPS173" s="4"/>
      <c r="GPT173" s="4"/>
      <c r="GPU173" s="4"/>
      <c r="GPV173" s="4"/>
      <c r="GPW173" s="4"/>
      <c r="GPX173" s="4"/>
      <c r="GPY173" s="4"/>
      <c r="GPZ173" s="4"/>
      <c r="GQA173" s="4"/>
      <c r="GQB173" s="4"/>
      <c r="GQC173" s="4"/>
      <c r="GQD173" s="4"/>
      <c r="GQE173" s="4"/>
      <c r="GQF173" s="4"/>
      <c r="GQG173" s="4"/>
      <c r="GQH173" s="4"/>
      <c r="GQI173" s="4"/>
      <c r="GQJ173" s="4"/>
      <c r="GQK173" s="4"/>
      <c r="GQL173" s="4"/>
      <c r="GQM173" s="4"/>
      <c r="GQN173" s="4"/>
      <c r="GQO173" s="4"/>
      <c r="GQP173" s="4"/>
      <c r="GQQ173" s="4"/>
      <c r="GQR173" s="4"/>
      <c r="GQS173" s="4"/>
      <c r="GQT173" s="4"/>
      <c r="GQU173" s="4"/>
      <c r="GQV173" s="4"/>
      <c r="GQW173" s="4"/>
      <c r="GQX173" s="4"/>
      <c r="GQY173" s="4"/>
      <c r="GQZ173" s="4"/>
      <c r="GRA173" s="4"/>
      <c r="GRB173" s="4"/>
      <c r="GRC173" s="4"/>
      <c r="GRD173" s="4"/>
      <c r="GRE173" s="4"/>
      <c r="GRF173" s="4"/>
      <c r="GRG173" s="4"/>
      <c r="GRH173" s="4"/>
      <c r="GRI173" s="4"/>
      <c r="GRJ173" s="4"/>
      <c r="GRK173" s="4"/>
      <c r="GRL173" s="4"/>
      <c r="GRM173" s="4"/>
      <c r="GRN173" s="4"/>
      <c r="GRO173" s="4"/>
      <c r="GRP173" s="4"/>
      <c r="GRQ173" s="4"/>
      <c r="GRR173" s="4"/>
      <c r="GRS173" s="4"/>
      <c r="GRT173" s="4"/>
      <c r="GRU173" s="4"/>
      <c r="GRV173" s="4"/>
      <c r="GRW173" s="4"/>
      <c r="GRX173" s="4"/>
      <c r="GRY173" s="4"/>
      <c r="GRZ173" s="4"/>
      <c r="GSA173" s="4"/>
      <c r="GSB173" s="4"/>
      <c r="GSC173" s="4"/>
      <c r="GSD173" s="4"/>
      <c r="GSE173" s="4"/>
      <c r="GSF173" s="4"/>
      <c r="GSG173" s="4"/>
      <c r="GSH173" s="4"/>
      <c r="GSI173" s="4"/>
      <c r="GSJ173" s="4"/>
      <c r="GSK173" s="4"/>
      <c r="GSL173" s="4"/>
      <c r="GSM173" s="4"/>
      <c r="GSN173" s="4"/>
      <c r="GSO173" s="4"/>
      <c r="GSP173" s="4"/>
      <c r="GSQ173" s="4"/>
      <c r="GSR173" s="4"/>
      <c r="GSS173" s="4"/>
      <c r="GST173" s="4"/>
      <c r="GSU173" s="4"/>
      <c r="GSV173" s="4"/>
      <c r="GSW173" s="4"/>
      <c r="GSX173" s="4"/>
      <c r="GSY173" s="4"/>
      <c r="GSZ173" s="4"/>
      <c r="GTA173" s="4"/>
      <c r="GTB173" s="4"/>
      <c r="GTC173" s="4"/>
      <c r="GTD173" s="4"/>
      <c r="GTE173" s="4"/>
      <c r="GTF173" s="4"/>
      <c r="GTG173" s="4"/>
      <c r="GTH173" s="4"/>
      <c r="GTI173" s="4"/>
      <c r="GTJ173" s="4"/>
      <c r="GTK173" s="4"/>
      <c r="GTL173" s="4"/>
      <c r="GTM173" s="4"/>
      <c r="GTN173" s="4"/>
      <c r="GTO173" s="4"/>
      <c r="GTP173" s="4"/>
      <c r="GTQ173" s="4"/>
      <c r="GTR173" s="4"/>
      <c r="GTS173" s="4"/>
      <c r="GTT173" s="4"/>
      <c r="GTU173" s="4"/>
      <c r="GTV173" s="4"/>
      <c r="GTW173" s="4"/>
      <c r="GTX173" s="4"/>
      <c r="GTY173" s="4"/>
      <c r="GTZ173" s="4"/>
      <c r="GUA173" s="4"/>
      <c r="GUB173" s="4"/>
      <c r="GUC173" s="4"/>
      <c r="GUD173" s="4"/>
      <c r="GUE173" s="4"/>
      <c r="GUF173" s="4"/>
      <c r="GUG173" s="4"/>
      <c r="GUH173" s="4"/>
      <c r="GUI173" s="4"/>
      <c r="GUJ173" s="4"/>
      <c r="GUK173" s="4"/>
      <c r="GUL173" s="4"/>
      <c r="GUM173" s="4"/>
      <c r="GUN173" s="4"/>
      <c r="GUO173" s="4"/>
      <c r="GUP173" s="4"/>
      <c r="GUQ173" s="4"/>
      <c r="GUR173" s="4"/>
      <c r="GUS173" s="4"/>
      <c r="GUT173" s="4"/>
      <c r="GUU173" s="4"/>
      <c r="GUV173" s="4"/>
      <c r="GUW173" s="4"/>
      <c r="GUX173" s="4"/>
      <c r="GUY173" s="4"/>
      <c r="GUZ173" s="4"/>
      <c r="GVA173" s="4"/>
      <c r="GVB173" s="4"/>
      <c r="GVC173" s="4"/>
      <c r="GVD173" s="4"/>
      <c r="GVE173" s="4"/>
      <c r="GVF173" s="4"/>
      <c r="GVG173" s="4"/>
      <c r="GVH173" s="4"/>
      <c r="GVI173" s="4"/>
      <c r="GVJ173" s="4"/>
      <c r="GVK173" s="4"/>
      <c r="GVL173" s="4"/>
      <c r="GVM173" s="4"/>
      <c r="GVN173" s="4"/>
      <c r="GVO173" s="4"/>
      <c r="GVP173" s="4"/>
      <c r="GVQ173" s="4"/>
      <c r="GVR173" s="4"/>
      <c r="GVS173" s="4"/>
      <c r="GVT173" s="4"/>
      <c r="GVU173" s="4"/>
      <c r="GVV173" s="4"/>
      <c r="GVW173" s="4"/>
      <c r="GVX173" s="4"/>
      <c r="GVY173" s="4"/>
      <c r="GVZ173" s="4"/>
      <c r="GWA173" s="4"/>
      <c r="GWB173" s="4"/>
      <c r="GWC173" s="4"/>
      <c r="GWD173" s="4"/>
      <c r="GWE173" s="4"/>
      <c r="GWF173" s="4"/>
      <c r="GWG173" s="4"/>
      <c r="GWH173" s="4"/>
      <c r="GWI173" s="4"/>
      <c r="GWJ173" s="4"/>
      <c r="GWK173" s="4"/>
      <c r="GWL173" s="4"/>
      <c r="GWM173" s="4"/>
      <c r="GWN173" s="4"/>
      <c r="GWO173" s="4"/>
      <c r="GWP173" s="4"/>
      <c r="GWQ173" s="4"/>
      <c r="GWR173" s="4"/>
      <c r="GWS173" s="4"/>
      <c r="GWT173" s="4"/>
      <c r="GWU173" s="4"/>
      <c r="GWV173" s="4"/>
      <c r="GWW173" s="4"/>
      <c r="GWX173" s="4"/>
      <c r="GWY173" s="4"/>
      <c r="GWZ173" s="4"/>
      <c r="GXA173" s="4"/>
      <c r="GXB173" s="4"/>
      <c r="GXC173" s="4"/>
      <c r="GXD173" s="4"/>
      <c r="GXE173" s="4"/>
      <c r="GXF173" s="4"/>
      <c r="GXG173" s="4"/>
      <c r="GXH173" s="4"/>
      <c r="GXI173" s="4"/>
      <c r="GXJ173" s="4"/>
      <c r="GXK173" s="4"/>
      <c r="GXL173" s="4"/>
      <c r="GXM173" s="4"/>
      <c r="GXN173" s="4"/>
      <c r="GXO173" s="4"/>
      <c r="GXP173" s="4"/>
      <c r="GXQ173" s="4"/>
      <c r="GXR173" s="4"/>
      <c r="GXS173" s="4"/>
      <c r="GXT173" s="4"/>
      <c r="GXU173" s="4"/>
      <c r="GXV173" s="4"/>
      <c r="GXW173" s="4"/>
      <c r="GXX173" s="4"/>
      <c r="GXY173" s="4"/>
      <c r="GXZ173" s="4"/>
      <c r="GYA173" s="4"/>
      <c r="GYB173" s="4"/>
      <c r="GYC173" s="4"/>
      <c r="GYD173" s="4"/>
      <c r="GYE173" s="4"/>
      <c r="GYF173" s="4"/>
      <c r="GYG173" s="4"/>
      <c r="GYH173" s="4"/>
      <c r="GYI173" s="4"/>
      <c r="GYJ173" s="4"/>
      <c r="GYK173" s="4"/>
      <c r="GYL173" s="4"/>
      <c r="GYM173" s="4"/>
      <c r="GYN173" s="4"/>
      <c r="GYO173" s="4"/>
      <c r="GYP173" s="4"/>
      <c r="GYQ173" s="4"/>
      <c r="GYR173" s="4"/>
      <c r="GYS173" s="4"/>
      <c r="GYT173" s="4"/>
      <c r="GYU173" s="4"/>
      <c r="GYV173" s="4"/>
      <c r="GYW173" s="4"/>
      <c r="GYX173" s="4"/>
      <c r="GYY173" s="4"/>
      <c r="GYZ173" s="4"/>
      <c r="GZA173" s="4"/>
      <c r="GZB173" s="4"/>
      <c r="GZC173" s="4"/>
      <c r="GZD173" s="4"/>
      <c r="GZE173" s="4"/>
      <c r="GZF173" s="4"/>
      <c r="GZG173" s="4"/>
      <c r="GZH173" s="4"/>
      <c r="GZI173" s="4"/>
      <c r="GZJ173" s="4"/>
      <c r="GZK173" s="4"/>
      <c r="GZL173" s="4"/>
      <c r="GZM173" s="4"/>
      <c r="GZN173" s="4"/>
      <c r="GZO173" s="4"/>
      <c r="GZP173" s="4"/>
      <c r="GZQ173" s="4"/>
      <c r="GZR173" s="4"/>
      <c r="GZS173" s="4"/>
      <c r="GZT173" s="4"/>
      <c r="GZU173" s="4"/>
      <c r="GZV173" s="4"/>
      <c r="GZW173" s="4"/>
      <c r="GZX173" s="4"/>
      <c r="GZY173" s="4"/>
      <c r="GZZ173" s="4"/>
      <c r="HAA173" s="4"/>
      <c r="HAB173" s="4"/>
      <c r="HAC173" s="4"/>
      <c r="HAD173" s="4"/>
      <c r="HAE173" s="4"/>
      <c r="HAF173" s="4"/>
      <c r="HAG173" s="4"/>
      <c r="HAH173" s="4"/>
      <c r="HAI173" s="4"/>
      <c r="HAJ173" s="4"/>
      <c r="HAK173" s="4"/>
      <c r="HAL173" s="4"/>
      <c r="HAM173" s="4"/>
      <c r="HAN173" s="4"/>
      <c r="HAO173" s="4"/>
      <c r="HAP173" s="4"/>
      <c r="HAQ173" s="4"/>
      <c r="HAR173" s="4"/>
      <c r="HAS173" s="4"/>
      <c r="HAT173" s="4"/>
      <c r="HAU173" s="4"/>
      <c r="HAV173" s="4"/>
      <c r="HAW173" s="4"/>
      <c r="HAX173" s="4"/>
      <c r="HAY173" s="4"/>
      <c r="HAZ173" s="4"/>
      <c r="HBA173" s="4"/>
      <c r="HBB173" s="4"/>
      <c r="HBC173" s="4"/>
      <c r="HBD173" s="4"/>
      <c r="HBE173" s="4"/>
      <c r="HBF173" s="4"/>
      <c r="HBG173" s="4"/>
      <c r="HBH173" s="4"/>
      <c r="HBI173" s="4"/>
      <c r="HBJ173" s="4"/>
      <c r="HBK173" s="4"/>
      <c r="HBL173" s="4"/>
      <c r="HBM173" s="4"/>
      <c r="HBN173" s="4"/>
      <c r="HBO173" s="4"/>
      <c r="HBP173" s="4"/>
      <c r="HBQ173" s="4"/>
      <c r="HBR173" s="4"/>
      <c r="HBS173" s="4"/>
      <c r="HBT173" s="4"/>
      <c r="HBU173" s="4"/>
      <c r="HBV173" s="4"/>
      <c r="HBW173" s="4"/>
      <c r="HBX173" s="4"/>
      <c r="HBY173" s="4"/>
      <c r="HBZ173" s="4"/>
      <c r="HCA173" s="4"/>
      <c r="HCB173" s="4"/>
      <c r="HCC173" s="4"/>
      <c r="HCD173" s="4"/>
      <c r="HCE173" s="4"/>
      <c r="HCF173" s="4"/>
      <c r="HCG173" s="4"/>
      <c r="HCH173" s="4"/>
      <c r="HCI173" s="4"/>
      <c r="HCJ173" s="4"/>
      <c r="HCK173" s="4"/>
      <c r="HCL173" s="4"/>
      <c r="HCM173" s="4"/>
      <c r="HCN173" s="4"/>
      <c r="HCO173" s="4"/>
      <c r="HCP173" s="4"/>
      <c r="HCQ173" s="4"/>
      <c r="HCR173" s="4"/>
      <c r="HCS173" s="4"/>
      <c r="HCT173" s="4"/>
      <c r="HCU173" s="4"/>
      <c r="HCV173" s="4"/>
      <c r="HCW173" s="4"/>
      <c r="HCX173" s="4"/>
      <c r="HCY173" s="4"/>
      <c r="HCZ173" s="4"/>
      <c r="HDA173" s="4"/>
      <c r="HDB173" s="4"/>
      <c r="HDC173" s="4"/>
      <c r="HDD173" s="4"/>
      <c r="HDE173" s="4"/>
      <c r="HDF173" s="4"/>
      <c r="HDG173" s="4"/>
      <c r="HDH173" s="4"/>
      <c r="HDI173" s="4"/>
      <c r="HDJ173" s="4"/>
      <c r="HDK173" s="4"/>
      <c r="HDL173" s="4"/>
      <c r="HDM173" s="4"/>
      <c r="HDN173" s="4"/>
      <c r="HDO173" s="4"/>
      <c r="HDP173" s="4"/>
      <c r="HDQ173" s="4"/>
      <c r="HDR173" s="4"/>
      <c r="HDS173" s="4"/>
      <c r="HDT173" s="4"/>
      <c r="HDU173" s="4"/>
      <c r="HDV173" s="4"/>
      <c r="HDW173" s="4"/>
      <c r="HDX173" s="4"/>
      <c r="HDY173" s="4"/>
      <c r="HDZ173" s="4"/>
      <c r="HEA173" s="4"/>
      <c r="HEB173" s="4"/>
      <c r="HEC173" s="4"/>
      <c r="HED173" s="4"/>
      <c r="HEE173" s="4"/>
      <c r="HEF173" s="4"/>
      <c r="HEG173" s="4"/>
      <c r="HEH173" s="4"/>
      <c r="HEI173" s="4"/>
      <c r="HEJ173" s="4"/>
      <c r="HEK173" s="4"/>
      <c r="HEL173" s="4"/>
      <c r="HEM173" s="4"/>
      <c r="HEN173" s="4"/>
      <c r="HEO173" s="4"/>
      <c r="HEP173" s="4"/>
      <c r="HEQ173" s="4"/>
      <c r="HER173" s="4"/>
      <c r="HES173" s="4"/>
      <c r="HET173" s="4"/>
      <c r="HEU173" s="4"/>
      <c r="HEV173" s="4"/>
      <c r="HEW173" s="4"/>
      <c r="HEX173" s="4"/>
      <c r="HEY173" s="4"/>
      <c r="HEZ173" s="4"/>
      <c r="HFA173" s="4"/>
      <c r="HFB173" s="4"/>
      <c r="HFC173" s="4"/>
      <c r="HFD173" s="4"/>
      <c r="HFE173" s="4"/>
      <c r="HFF173" s="4"/>
      <c r="HFG173" s="4"/>
      <c r="HFH173" s="4"/>
      <c r="HFI173" s="4"/>
      <c r="HFJ173" s="4"/>
      <c r="HFK173" s="4"/>
      <c r="HFL173" s="4"/>
      <c r="HFM173" s="4"/>
      <c r="HFN173" s="4"/>
      <c r="HFO173" s="4"/>
      <c r="HFP173" s="4"/>
      <c r="HFQ173" s="4"/>
      <c r="HFR173" s="4"/>
      <c r="HFS173" s="4"/>
      <c r="HFT173" s="4"/>
      <c r="HFU173" s="4"/>
      <c r="HFV173" s="4"/>
      <c r="HFW173" s="4"/>
      <c r="HFX173" s="4"/>
      <c r="HFY173" s="4"/>
      <c r="HFZ173" s="4"/>
      <c r="HGA173" s="4"/>
      <c r="HGB173" s="4"/>
      <c r="HGC173" s="4"/>
      <c r="HGD173" s="4"/>
      <c r="HGE173" s="4"/>
      <c r="HGF173" s="4"/>
      <c r="HGG173" s="4"/>
      <c r="HGH173" s="4"/>
      <c r="HGI173" s="4"/>
      <c r="HGJ173" s="4"/>
      <c r="HGK173" s="4"/>
      <c r="HGL173" s="4"/>
      <c r="HGM173" s="4"/>
      <c r="HGN173" s="4"/>
      <c r="HGO173" s="4"/>
      <c r="HGP173" s="4"/>
      <c r="HGQ173" s="4"/>
      <c r="HGR173" s="4"/>
      <c r="HGS173" s="4"/>
      <c r="HGT173" s="4"/>
      <c r="HGU173" s="4"/>
      <c r="HGV173" s="4"/>
      <c r="HGW173" s="4"/>
      <c r="HGX173" s="4"/>
      <c r="HGY173" s="4"/>
      <c r="HGZ173" s="4"/>
      <c r="HHA173" s="4"/>
      <c r="HHB173" s="4"/>
      <c r="HHC173" s="4"/>
      <c r="HHD173" s="4"/>
      <c r="HHE173" s="4"/>
      <c r="HHF173" s="4"/>
      <c r="HHG173" s="4"/>
      <c r="HHH173" s="4"/>
      <c r="HHI173" s="4"/>
      <c r="HHJ173" s="4"/>
      <c r="HHK173" s="4"/>
      <c r="HHL173" s="4"/>
      <c r="HHM173" s="4"/>
      <c r="HHN173" s="4"/>
      <c r="HHO173" s="4"/>
      <c r="HHP173" s="4"/>
      <c r="HHQ173" s="4"/>
      <c r="HHR173" s="4"/>
      <c r="HHS173" s="4"/>
      <c r="HHT173" s="4"/>
      <c r="HHU173" s="4"/>
      <c r="HHV173" s="4"/>
      <c r="HHW173" s="4"/>
      <c r="HHX173" s="4"/>
      <c r="HHY173" s="4"/>
      <c r="HHZ173" s="4"/>
      <c r="HIA173" s="4"/>
      <c r="HIB173" s="4"/>
      <c r="HIC173" s="4"/>
      <c r="HID173" s="4"/>
      <c r="HIE173" s="4"/>
      <c r="HIF173" s="4"/>
      <c r="HIG173" s="4"/>
      <c r="HIH173" s="4"/>
      <c r="HII173" s="4"/>
      <c r="HIJ173" s="4"/>
      <c r="HIK173" s="4"/>
      <c r="HIL173" s="4"/>
      <c r="HIM173" s="4"/>
      <c r="HIN173" s="4"/>
      <c r="HIO173" s="4"/>
      <c r="HIP173" s="4"/>
      <c r="HIQ173" s="4"/>
      <c r="HIR173" s="4"/>
      <c r="HIS173" s="4"/>
      <c r="HIT173" s="4"/>
      <c r="HIU173" s="4"/>
      <c r="HIV173" s="4"/>
      <c r="HIW173" s="4"/>
      <c r="HIX173" s="4"/>
      <c r="HIY173" s="4"/>
      <c r="HIZ173" s="4"/>
      <c r="HJA173" s="4"/>
      <c r="HJB173" s="4"/>
      <c r="HJC173" s="4"/>
      <c r="HJD173" s="4"/>
      <c r="HJE173" s="4"/>
      <c r="HJF173" s="4"/>
      <c r="HJG173" s="4"/>
      <c r="HJH173" s="4"/>
      <c r="HJI173" s="4"/>
      <c r="HJJ173" s="4"/>
      <c r="HJK173" s="4"/>
      <c r="HJL173" s="4"/>
      <c r="HJM173" s="4"/>
      <c r="HJN173" s="4"/>
      <c r="HJO173" s="4"/>
      <c r="HJP173" s="4"/>
      <c r="HJQ173" s="4"/>
      <c r="HJR173" s="4"/>
      <c r="HJS173" s="4"/>
      <c r="HJT173" s="4"/>
      <c r="HJU173" s="4"/>
      <c r="HJV173" s="4"/>
      <c r="HJW173" s="4"/>
      <c r="HJX173" s="4"/>
      <c r="HJY173" s="4"/>
      <c r="HJZ173" s="4"/>
      <c r="HKA173" s="4"/>
      <c r="HKB173" s="4"/>
      <c r="HKC173" s="4"/>
      <c r="HKD173" s="4"/>
      <c r="HKE173" s="4"/>
      <c r="HKF173" s="4"/>
      <c r="HKG173" s="4"/>
      <c r="HKH173" s="4"/>
      <c r="HKI173" s="4"/>
      <c r="HKJ173" s="4"/>
      <c r="HKK173" s="4"/>
      <c r="HKL173" s="4"/>
      <c r="HKM173" s="4"/>
      <c r="HKN173" s="4"/>
      <c r="HKO173" s="4"/>
      <c r="HKP173" s="4"/>
      <c r="HKQ173" s="4"/>
      <c r="HKR173" s="4"/>
      <c r="HKS173" s="4"/>
      <c r="HKT173" s="4"/>
      <c r="HKU173" s="4"/>
      <c r="HKV173" s="4"/>
      <c r="HKW173" s="4"/>
      <c r="HKX173" s="4"/>
      <c r="HKY173" s="4"/>
      <c r="HKZ173" s="4"/>
      <c r="HLA173" s="4"/>
      <c r="HLB173" s="4"/>
      <c r="HLC173" s="4"/>
      <c r="HLD173" s="4"/>
      <c r="HLE173" s="4"/>
      <c r="HLF173" s="4"/>
      <c r="HLG173" s="4"/>
      <c r="HLH173" s="4"/>
      <c r="HLI173" s="4"/>
      <c r="HLJ173" s="4"/>
      <c r="HLK173" s="4"/>
      <c r="HLL173" s="4"/>
      <c r="HLM173" s="4"/>
      <c r="HLN173" s="4"/>
      <c r="HLO173" s="4"/>
      <c r="HLP173" s="4"/>
      <c r="HLQ173" s="4"/>
      <c r="HLR173" s="4"/>
      <c r="HLS173" s="4"/>
      <c r="HLT173" s="4"/>
      <c r="HLU173" s="4"/>
      <c r="HLV173" s="4"/>
      <c r="HLW173" s="4"/>
      <c r="HLX173" s="4"/>
      <c r="HLY173" s="4"/>
      <c r="HLZ173" s="4"/>
      <c r="HMA173" s="4"/>
      <c r="HMB173" s="4"/>
      <c r="HMC173" s="4"/>
      <c r="HMD173" s="4"/>
      <c r="HME173" s="4"/>
      <c r="HMF173" s="4"/>
      <c r="HMG173" s="4"/>
      <c r="HMH173" s="4"/>
      <c r="HMI173" s="4"/>
      <c r="HMJ173" s="4"/>
      <c r="HMK173" s="4"/>
      <c r="HML173" s="4"/>
      <c r="HMM173" s="4"/>
      <c r="HMN173" s="4"/>
      <c r="HMO173" s="4"/>
      <c r="HMP173" s="4"/>
      <c r="HMQ173" s="4"/>
      <c r="HMR173" s="4"/>
      <c r="HMS173" s="4"/>
      <c r="HMT173" s="4"/>
      <c r="HMU173" s="4"/>
      <c r="HMV173" s="4"/>
      <c r="HMW173" s="4"/>
      <c r="HMX173" s="4"/>
      <c r="HMY173" s="4"/>
      <c r="HMZ173" s="4"/>
      <c r="HNA173" s="4"/>
      <c r="HNB173" s="4"/>
      <c r="HNC173" s="4"/>
      <c r="HND173" s="4"/>
      <c r="HNE173" s="4"/>
      <c r="HNF173" s="4"/>
      <c r="HNG173" s="4"/>
      <c r="HNH173" s="4"/>
      <c r="HNI173" s="4"/>
      <c r="HNJ173" s="4"/>
      <c r="HNK173" s="4"/>
      <c r="HNL173" s="4"/>
      <c r="HNM173" s="4"/>
      <c r="HNN173" s="4"/>
      <c r="HNO173" s="4"/>
      <c r="HNP173" s="4"/>
      <c r="HNQ173" s="4"/>
      <c r="HNR173" s="4"/>
      <c r="HNS173" s="4"/>
      <c r="HNT173" s="4"/>
      <c r="HNU173" s="4"/>
      <c r="HNV173" s="4"/>
      <c r="HNW173" s="4"/>
      <c r="HNX173" s="4"/>
      <c r="HNY173" s="4"/>
      <c r="HNZ173" s="4"/>
      <c r="HOA173" s="4"/>
      <c r="HOB173" s="4"/>
      <c r="HOC173" s="4"/>
      <c r="HOD173" s="4"/>
      <c r="HOE173" s="4"/>
      <c r="HOF173" s="4"/>
      <c r="HOG173" s="4"/>
      <c r="HOH173" s="4"/>
      <c r="HOI173" s="4"/>
      <c r="HOJ173" s="4"/>
      <c r="HOK173" s="4"/>
      <c r="HOL173" s="4"/>
      <c r="HOM173" s="4"/>
      <c r="HON173" s="4"/>
      <c r="HOO173" s="4"/>
      <c r="HOP173" s="4"/>
      <c r="HOQ173" s="4"/>
      <c r="HOR173" s="4"/>
      <c r="HOS173" s="4"/>
      <c r="HOT173" s="4"/>
      <c r="HOU173" s="4"/>
      <c r="HOV173" s="4"/>
      <c r="HOW173" s="4"/>
      <c r="HOX173" s="4"/>
      <c r="HOY173" s="4"/>
      <c r="HOZ173" s="4"/>
      <c r="HPA173" s="4"/>
      <c r="HPB173" s="4"/>
      <c r="HPC173" s="4"/>
      <c r="HPD173" s="4"/>
      <c r="HPE173" s="4"/>
      <c r="HPF173" s="4"/>
      <c r="HPG173" s="4"/>
      <c r="HPH173" s="4"/>
      <c r="HPI173" s="4"/>
      <c r="HPJ173" s="4"/>
      <c r="HPK173" s="4"/>
      <c r="HPL173" s="4"/>
      <c r="HPM173" s="4"/>
      <c r="HPN173" s="4"/>
      <c r="HPO173" s="4"/>
      <c r="HPP173" s="4"/>
      <c r="HPQ173" s="4"/>
      <c r="HPR173" s="4"/>
      <c r="HPS173" s="4"/>
      <c r="HPT173" s="4"/>
      <c r="HPU173" s="4"/>
      <c r="HPV173" s="4"/>
      <c r="HPW173" s="4"/>
      <c r="HPX173" s="4"/>
      <c r="HPY173" s="4"/>
      <c r="HPZ173" s="4"/>
      <c r="HQA173" s="4"/>
      <c r="HQB173" s="4"/>
      <c r="HQC173" s="4"/>
      <c r="HQD173" s="4"/>
      <c r="HQE173" s="4"/>
      <c r="HQF173" s="4"/>
      <c r="HQG173" s="4"/>
      <c r="HQH173" s="4"/>
      <c r="HQI173" s="4"/>
      <c r="HQJ173" s="4"/>
      <c r="HQK173" s="4"/>
      <c r="HQL173" s="4"/>
      <c r="HQM173" s="4"/>
      <c r="HQN173" s="4"/>
      <c r="HQO173" s="4"/>
      <c r="HQP173" s="4"/>
      <c r="HQQ173" s="4"/>
      <c r="HQR173" s="4"/>
      <c r="HQS173" s="4"/>
      <c r="HQT173" s="4"/>
      <c r="HQU173" s="4"/>
      <c r="HQV173" s="4"/>
      <c r="HQW173" s="4"/>
      <c r="HQX173" s="4"/>
      <c r="HQY173" s="4"/>
      <c r="HQZ173" s="4"/>
      <c r="HRA173" s="4"/>
      <c r="HRB173" s="4"/>
      <c r="HRC173" s="4"/>
      <c r="HRD173" s="4"/>
      <c r="HRE173" s="4"/>
      <c r="HRF173" s="4"/>
      <c r="HRG173" s="4"/>
      <c r="HRH173" s="4"/>
      <c r="HRI173" s="4"/>
      <c r="HRJ173" s="4"/>
      <c r="HRK173" s="4"/>
      <c r="HRL173" s="4"/>
      <c r="HRM173" s="4"/>
      <c r="HRN173" s="4"/>
      <c r="HRO173" s="4"/>
      <c r="HRP173" s="4"/>
      <c r="HRQ173" s="4"/>
      <c r="HRR173" s="4"/>
      <c r="HRS173" s="4"/>
      <c r="HRT173" s="4"/>
      <c r="HRU173" s="4"/>
      <c r="HRV173" s="4"/>
      <c r="HRW173" s="4"/>
      <c r="HRX173" s="4"/>
      <c r="HRY173" s="4"/>
      <c r="HRZ173" s="4"/>
      <c r="HSA173" s="4"/>
      <c r="HSB173" s="4"/>
      <c r="HSC173" s="4"/>
      <c r="HSD173" s="4"/>
      <c r="HSE173" s="4"/>
      <c r="HSF173" s="4"/>
      <c r="HSG173" s="4"/>
      <c r="HSH173" s="4"/>
      <c r="HSI173" s="4"/>
      <c r="HSJ173" s="4"/>
      <c r="HSK173" s="4"/>
      <c r="HSL173" s="4"/>
      <c r="HSM173" s="4"/>
      <c r="HSN173" s="4"/>
      <c r="HSO173" s="4"/>
      <c r="HSP173" s="4"/>
      <c r="HSQ173" s="4"/>
      <c r="HSR173" s="4"/>
      <c r="HSS173" s="4"/>
      <c r="HST173" s="4"/>
      <c r="HSU173" s="4"/>
      <c r="HSV173" s="4"/>
      <c r="HSW173" s="4"/>
      <c r="HSX173" s="4"/>
      <c r="HSY173" s="4"/>
      <c r="HSZ173" s="4"/>
      <c r="HTA173" s="4"/>
      <c r="HTB173" s="4"/>
      <c r="HTC173" s="4"/>
      <c r="HTD173" s="4"/>
      <c r="HTE173" s="4"/>
      <c r="HTF173" s="4"/>
      <c r="HTG173" s="4"/>
      <c r="HTH173" s="4"/>
      <c r="HTI173" s="4"/>
      <c r="HTJ173" s="4"/>
      <c r="HTK173" s="4"/>
      <c r="HTL173" s="4"/>
      <c r="HTM173" s="4"/>
      <c r="HTN173" s="4"/>
      <c r="HTO173" s="4"/>
      <c r="HTP173" s="4"/>
      <c r="HTQ173" s="4"/>
      <c r="HTR173" s="4"/>
      <c r="HTS173" s="4"/>
      <c r="HTT173" s="4"/>
      <c r="HTU173" s="4"/>
      <c r="HTV173" s="4"/>
      <c r="HTW173" s="4"/>
      <c r="HTX173" s="4"/>
      <c r="HTY173" s="4"/>
      <c r="HTZ173" s="4"/>
      <c r="HUA173" s="4"/>
      <c r="HUB173" s="4"/>
      <c r="HUC173" s="4"/>
      <c r="HUD173" s="4"/>
      <c r="HUE173" s="4"/>
      <c r="HUF173" s="4"/>
      <c r="HUG173" s="4"/>
      <c r="HUH173" s="4"/>
      <c r="HUI173" s="4"/>
      <c r="HUJ173" s="4"/>
      <c r="HUK173" s="4"/>
      <c r="HUL173" s="4"/>
      <c r="HUM173" s="4"/>
      <c r="HUN173" s="4"/>
      <c r="HUO173" s="4"/>
      <c r="HUP173" s="4"/>
      <c r="HUQ173" s="4"/>
      <c r="HUR173" s="4"/>
      <c r="HUS173" s="4"/>
      <c r="HUT173" s="4"/>
      <c r="HUU173" s="4"/>
      <c r="HUV173" s="4"/>
      <c r="HUW173" s="4"/>
      <c r="HUX173" s="4"/>
      <c r="HUY173" s="4"/>
      <c r="HUZ173" s="4"/>
      <c r="HVA173" s="4"/>
      <c r="HVB173" s="4"/>
      <c r="HVC173" s="4"/>
      <c r="HVD173" s="4"/>
      <c r="HVE173" s="4"/>
      <c r="HVF173" s="4"/>
      <c r="HVG173" s="4"/>
      <c r="HVH173" s="4"/>
      <c r="HVI173" s="4"/>
      <c r="HVJ173" s="4"/>
      <c r="HVK173" s="4"/>
      <c r="HVL173" s="4"/>
      <c r="HVM173" s="4"/>
      <c r="HVN173" s="4"/>
      <c r="HVO173" s="4"/>
      <c r="HVP173" s="4"/>
      <c r="HVQ173" s="4"/>
      <c r="HVR173" s="4"/>
      <c r="HVS173" s="4"/>
      <c r="HVT173" s="4"/>
      <c r="HVU173" s="4"/>
      <c r="HVV173" s="4"/>
      <c r="HVW173" s="4"/>
      <c r="HVX173" s="4"/>
      <c r="HVY173" s="4"/>
      <c r="HVZ173" s="4"/>
      <c r="HWA173" s="4"/>
      <c r="HWB173" s="4"/>
      <c r="HWC173" s="4"/>
      <c r="HWD173" s="4"/>
      <c r="HWE173" s="4"/>
      <c r="HWF173" s="4"/>
      <c r="HWG173" s="4"/>
      <c r="HWH173" s="4"/>
      <c r="HWI173" s="4"/>
      <c r="HWJ173" s="4"/>
      <c r="HWK173" s="4"/>
      <c r="HWL173" s="4"/>
      <c r="HWM173" s="4"/>
      <c r="HWN173" s="4"/>
      <c r="HWO173" s="4"/>
      <c r="HWP173" s="4"/>
      <c r="HWQ173" s="4"/>
      <c r="HWR173" s="4"/>
      <c r="HWS173" s="4"/>
      <c r="HWT173" s="4"/>
      <c r="HWU173" s="4"/>
      <c r="HWV173" s="4"/>
      <c r="HWW173" s="4"/>
      <c r="HWX173" s="4"/>
      <c r="HWY173" s="4"/>
      <c r="HWZ173" s="4"/>
      <c r="HXA173" s="4"/>
      <c r="HXB173" s="4"/>
      <c r="HXC173" s="4"/>
      <c r="HXD173" s="4"/>
      <c r="HXE173" s="4"/>
      <c r="HXF173" s="4"/>
      <c r="HXG173" s="4"/>
      <c r="HXH173" s="4"/>
      <c r="HXI173" s="4"/>
      <c r="HXJ173" s="4"/>
      <c r="HXK173" s="4"/>
      <c r="HXL173" s="4"/>
      <c r="HXM173" s="4"/>
      <c r="HXN173" s="4"/>
      <c r="HXO173" s="4"/>
      <c r="HXP173" s="4"/>
      <c r="HXQ173" s="4"/>
      <c r="HXR173" s="4"/>
      <c r="HXS173" s="4"/>
      <c r="HXT173" s="4"/>
      <c r="HXU173" s="4"/>
      <c r="HXV173" s="4"/>
      <c r="HXW173" s="4"/>
      <c r="HXX173" s="4"/>
      <c r="HXY173" s="4"/>
      <c r="HXZ173" s="4"/>
      <c r="HYA173" s="4"/>
      <c r="HYB173" s="4"/>
      <c r="HYC173" s="4"/>
      <c r="HYD173" s="4"/>
      <c r="HYE173" s="4"/>
      <c r="HYF173" s="4"/>
      <c r="HYG173" s="4"/>
      <c r="HYH173" s="4"/>
      <c r="HYI173" s="4"/>
      <c r="HYJ173" s="4"/>
      <c r="HYK173" s="4"/>
      <c r="HYL173" s="4"/>
      <c r="HYM173" s="4"/>
      <c r="HYN173" s="4"/>
      <c r="HYO173" s="4"/>
      <c r="HYP173" s="4"/>
      <c r="HYQ173" s="4"/>
      <c r="HYR173" s="4"/>
      <c r="HYS173" s="4"/>
      <c r="HYT173" s="4"/>
      <c r="HYU173" s="4"/>
      <c r="HYV173" s="4"/>
      <c r="HYW173" s="4"/>
      <c r="HYX173" s="4"/>
      <c r="HYY173" s="4"/>
      <c r="HYZ173" s="4"/>
      <c r="HZA173" s="4"/>
      <c r="HZB173" s="4"/>
      <c r="HZC173" s="4"/>
      <c r="HZD173" s="4"/>
      <c r="HZE173" s="4"/>
      <c r="HZF173" s="4"/>
      <c r="HZG173" s="4"/>
      <c r="HZH173" s="4"/>
      <c r="HZI173" s="4"/>
      <c r="HZJ173" s="4"/>
      <c r="HZK173" s="4"/>
      <c r="HZL173" s="4"/>
      <c r="HZM173" s="4"/>
      <c r="HZN173" s="4"/>
      <c r="HZO173" s="4"/>
      <c r="HZP173" s="4"/>
      <c r="HZQ173" s="4"/>
      <c r="HZR173" s="4"/>
      <c r="HZS173" s="4"/>
      <c r="HZT173" s="4"/>
      <c r="HZU173" s="4"/>
      <c r="HZV173" s="4"/>
      <c r="HZW173" s="4"/>
      <c r="HZX173" s="4"/>
      <c r="HZY173" s="4"/>
      <c r="HZZ173" s="4"/>
      <c r="IAA173" s="4"/>
      <c r="IAB173" s="4"/>
      <c r="IAC173" s="4"/>
      <c r="IAD173" s="4"/>
      <c r="IAE173" s="4"/>
      <c r="IAF173" s="4"/>
      <c r="IAG173" s="4"/>
      <c r="IAH173" s="4"/>
      <c r="IAI173" s="4"/>
      <c r="IAJ173" s="4"/>
      <c r="IAK173" s="4"/>
      <c r="IAL173" s="4"/>
      <c r="IAM173" s="4"/>
      <c r="IAN173" s="4"/>
      <c r="IAO173" s="4"/>
      <c r="IAP173" s="4"/>
      <c r="IAQ173" s="4"/>
      <c r="IAR173" s="4"/>
      <c r="IAS173" s="4"/>
      <c r="IAT173" s="4"/>
      <c r="IAU173" s="4"/>
      <c r="IAV173" s="4"/>
      <c r="IAW173" s="4"/>
      <c r="IAX173" s="4"/>
      <c r="IAY173" s="4"/>
      <c r="IAZ173" s="4"/>
      <c r="IBA173" s="4"/>
      <c r="IBB173" s="4"/>
      <c r="IBC173" s="4"/>
      <c r="IBD173" s="4"/>
      <c r="IBE173" s="4"/>
      <c r="IBF173" s="4"/>
      <c r="IBG173" s="4"/>
      <c r="IBH173" s="4"/>
      <c r="IBI173" s="4"/>
      <c r="IBJ173" s="4"/>
      <c r="IBK173" s="4"/>
      <c r="IBL173" s="4"/>
      <c r="IBM173" s="4"/>
      <c r="IBN173" s="4"/>
      <c r="IBO173" s="4"/>
      <c r="IBP173" s="4"/>
      <c r="IBQ173" s="4"/>
      <c r="IBR173" s="4"/>
      <c r="IBS173" s="4"/>
      <c r="IBT173" s="4"/>
      <c r="IBU173" s="4"/>
      <c r="IBV173" s="4"/>
      <c r="IBW173" s="4"/>
      <c r="IBX173" s="4"/>
      <c r="IBY173" s="4"/>
      <c r="IBZ173" s="4"/>
      <c r="ICA173" s="4"/>
      <c r="ICB173" s="4"/>
      <c r="ICC173" s="4"/>
      <c r="ICD173" s="4"/>
      <c r="ICE173" s="4"/>
      <c r="ICF173" s="4"/>
      <c r="ICG173" s="4"/>
      <c r="ICH173" s="4"/>
      <c r="ICI173" s="4"/>
      <c r="ICJ173" s="4"/>
      <c r="ICK173" s="4"/>
      <c r="ICL173" s="4"/>
      <c r="ICM173" s="4"/>
      <c r="ICN173" s="4"/>
      <c r="ICO173" s="4"/>
      <c r="ICP173" s="4"/>
      <c r="ICQ173" s="4"/>
      <c r="ICR173" s="4"/>
      <c r="ICS173" s="4"/>
      <c r="ICT173" s="4"/>
      <c r="ICU173" s="4"/>
      <c r="ICV173" s="4"/>
      <c r="ICW173" s="4"/>
      <c r="ICX173" s="4"/>
      <c r="ICY173" s="4"/>
      <c r="ICZ173" s="4"/>
      <c r="IDA173" s="4"/>
      <c r="IDB173" s="4"/>
      <c r="IDC173" s="4"/>
      <c r="IDD173" s="4"/>
      <c r="IDE173" s="4"/>
      <c r="IDF173" s="4"/>
      <c r="IDG173" s="4"/>
      <c r="IDH173" s="4"/>
      <c r="IDI173" s="4"/>
      <c r="IDJ173" s="4"/>
      <c r="IDK173" s="4"/>
      <c r="IDL173" s="4"/>
      <c r="IDM173" s="4"/>
      <c r="IDN173" s="4"/>
      <c r="IDO173" s="4"/>
      <c r="IDP173" s="4"/>
      <c r="IDQ173" s="4"/>
      <c r="IDR173" s="4"/>
      <c r="IDS173" s="4"/>
      <c r="IDT173" s="4"/>
      <c r="IDU173" s="4"/>
      <c r="IDV173" s="4"/>
      <c r="IDW173" s="4"/>
      <c r="IDX173" s="4"/>
      <c r="IDY173" s="4"/>
      <c r="IDZ173" s="4"/>
      <c r="IEA173" s="4"/>
      <c r="IEB173" s="4"/>
      <c r="IEC173" s="4"/>
      <c r="IED173" s="4"/>
      <c r="IEE173" s="4"/>
      <c r="IEF173" s="4"/>
      <c r="IEG173" s="4"/>
      <c r="IEH173" s="4"/>
      <c r="IEI173" s="4"/>
      <c r="IEJ173" s="4"/>
      <c r="IEK173" s="4"/>
      <c r="IEL173" s="4"/>
      <c r="IEM173" s="4"/>
      <c r="IEN173" s="4"/>
      <c r="IEO173" s="4"/>
      <c r="IEP173" s="4"/>
      <c r="IEQ173" s="4"/>
      <c r="IER173" s="4"/>
      <c r="IES173" s="4"/>
      <c r="IET173" s="4"/>
      <c r="IEU173" s="4"/>
      <c r="IEV173" s="4"/>
      <c r="IEW173" s="4"/>
      <c r="IEX173" s="4"/>
      <c r="IEY173" s="4"/>
      <c r="IEZ173" s="4"/>
      <c r="IFA173" s="4"/>
      <c r="IFB173" s="4"/>
      <c r="IFC173" s="4"/>
      <c r="IFD173" s="4"/>
      <c r="IFE173" s="4"/>
      <c r="IFF173" s="4"/>
      <c r="IFG173" s="4"/>
      <c r="IFH173" s="4"/>
      <c r="IFI173" s="4"/>
      <c r="IFJ173" s="4"/>
      <c r="IFK173" s="4"/>
      <c r="IFL173" s="4"/>
      <c r="IFM173" s="4"/>
      <c r="IFN173" s="4"/>
      <c r="IFO173" s="4"/>
      <c r="IFP173" s="4"/>
      <c r="IFQ173" s="4"/>
      <c r="IFR173" s="4"/>
      <c r="IFS173" s="4"/>
      <c r="IFT173" s="4"/>
      <c r="IFU173" s="4"/>
      <c r="IFV173" s="4"/>
      <c r="IFW173" s="4"/>
      <c r="IFX173" s="4"/>
      <c r="IFY173" s="4"/>
      <c r="IFZ173" s="4"/>
      <c r="IGA173" s="4"/>
      <c r="IGB173" s="4"/>
      <c r="IGC173" s="4"/>
      <c r="IGD173" s="4"/>
      <c r="IGE173" s="4"/>
      <c r="IGF173" s="4"/>
      <c r="IGG173" s="4"/>
      <c r="IGH173" s="4"/>
      <c r="IGI173" s="4"/>
      <c r="IGJ173" s="4"/>
      <c r="IGK173" s="4"/>
      <c r="IGL173" s="4"/>
      <c r="IGM173" s="4"/>
      <c r="IGN173" s="4"/>
      <c r="IGO173" s="4"/>
      <c r="IGP173" s="4"/>
      <c r="IGQ173" s="4"/>
      <c r="IGR173" s="4"/>
      <c r="IGS173" s="4"/>
      <c r="IGT173" s="4"/>
      <c r="IGU173" s="4"/>
      <c r="IGV173" s="4"/>
      <c r="IGW173" s="4"/>
      <c r="IGX173" s="4"/>
      <c r="IGY173" s="4"/>
      <c r="IGZ173" s="4"/>
      <c r="IHA173" s="4"/>
      <c r="IHB173" s="4"/>
      <c r="IHC173" s="4"/>
      <c r="IHD173" s="4"/>
      <c r="IHE173" s="4"/>
      <c r="IHF173" s="4"/>
      <c r="IHG173" s="4"/>
      <c r="IHH173" s="4"/>
      <c r="IHI173" s="4"/>
      <c r="IHJ173" s="4"/>
      <c r="IHK173" s="4"/>
      <c r="IHL173" s="4"/>
      <c r="IHM173" s="4"/>
      <c r="IHN173" s="4"/>
      <c r="IHO173" s="4"/>
      <c r="IHP173" s="4"/>
      <c r="IHQ173" s="4"/>
      <c r="IHR173" s="4"/>
      <c r="IHS173" s="4"/>
      <c r="IHT173" s="4"/>
      <c r="IHU173" s="4"/>
      <c r="IHV173" s="4"/>
      <c r="IHW173" s="4"/>
      <c r="IHX173" s="4"/>
      <c r="IHY173" s="4"/>
      <c r="IHZ173" s="4"/>
      <c r="IIA173" s="4"/>
      <c r="IIB173" s="4"/>
      <c r="IIC173" s="4"/>
      <c r="IID173" s="4"/>
      <c r="IIE173" s="4"/>
      <c r="IIF173" s="4"/>
      <c r="IIG173" s="4"/>
      <c r="IIH173" s="4"/>
      <c r="III173" s="4"/>
      <c r="IIJ173" s="4"/>
      <c r="IIK173" s="4"/>
      <c r="IIL173" s="4"/>
      <c r="IIM173" s="4"/>
      <c r="IIN173" s="4"/>
      <c r="IIO173" s="4"/>
      <c r="IIP173" s="4"/>
      <c r="IIQ173" s="4"/>
      <c r="IIR173" s="4"/>
      <c r="IIS173" s="4"/>
      <c r="IIT173" s="4"/>
      <c r="IIU173" s="4"/>
      <c r="IIV173" s="4"/>
      <c r="IIW173" s="4"/>
      <c r="IIX173" s="4"/>
      <c r="IIY173" s="4"/>
      <c r="IIZ173" s="4"/>
      <c r="IJA173" s="4"/>
      <c r="IJB173" s="4"/>
      <c r="IJC173" s="4"/>
      <c r="IJD173" s="4"/>
      <c r="IJE173" s="4"/>
      <c r="IJF173" s="4"/>
      <c r="IJG173" s="4"/>
      <c r="IJH173" s="4"/>
      <c r="IJI173" s="4"/>
      <c r="IJJ173" s="4"/>
      <c r="IJK173" s="4"/>
      <c r="IJL173" s="4"/>
      <c r="IJM173" s="4"/>
      <c r="IJN173" s="4"/>
      <c r="IJO173" s="4"/>
      <c r="IJP173" s="4"/>
      <c r="IJQ173" s="4"/>
      <c r="IJR173" s="4"/>
      <c r="IJS173" s="4"/>
      <c r="IJT173" s="4"/>
      <c r="IJU173" s="4"/>
      <c r="IJV173" s="4"/>
      <c r="IJW173" s="4"/>
      <c r="IJX173" s="4"/>
      <c r="IJY173" s="4"/>
      <c r="IJZ173" s="4"/>
      <c r="IKA173" s="4"/>
      <c r="IKB173" s="4"/>
      <c r="IKC173" s="4"/>
      <c r="IKD173" s="4"/>
      <c r="IKE173" s="4"/>
      <c r="IKF173" s="4"/>
      <c r="IKG173" s="4"/>
      <c r="IKH173" s="4"/>
      <c r="IKI173" s="4"/>
      <c r="IKJ173" s="4"/>
      <c r="IKK173" s="4"/>
      <c r="IKL173" s="4"/>
      <c r="IKM173" s="4"/>
      <c r="IKN173" s="4"/>
      <c r="IKO173" s="4"/>
      <c r="IKP173" s="4"/>
      <c r="IKQ173" s="4"/>
      <c r="IKR173" s="4"/>
      <c r="IKS173" s="4"/>
      <c r="IKT173" s="4"/>
      <c r="IKU173" s="4"/>
      <c r="IKV173" s="4"/>
      <c r="IKW173" s="4"/>
      <c r="IKX173" s="4"/>
      <c r="IKY173" s="4"/>
      <c r="IKZ173" s="4"/>
      <c r="ILA173" s="4"/>
      <c r="ILB173" s="4"/>
      <c r="ILC173" s="4"/>
      <c r="ILD173" s="4"/>
      <c r="ILE173" s="4"/>
      <c r="ILF173" s="4"/>
      <c r="ILG173" s="4"/>
      <c r="ILH173" s="4"/>
      <c r="ILI173" s="4"/>
      <c r="ILJ173" s="4"/>
      <c r="ILK173" s="4"/>
      <c r="ILL173" s="4"/>
      <c r="ILM173" s="4"/>
      <c r="ILN173" s="4"/>
      <c r="ILO173" s="4"/>
      <c r="ILP173" s="4"/>
      <c r="ILQ173" s="4"/>
      <c r="ILR173" s="4"/>
      <c r="ILS173" s="4"/>
      <c r="ILT173" s="4"/>
      <c r="ILU173" s="4"/>
      <c r="ILV173" s="4"/>
      <c r="ILW173" s="4"/>
      <c r="ILX173" s="4"/>
      <c r="ILY173" s="4"/>
      <c r="ILZ173" s="4"/>
      <c r="IMA173" s="4"/>
      <c r="IMB173" s="4"/>
      <c r="IMC173" s="4"/>
      <c r="IMD173" s="4"/>
      <c r="IME173" s="4"/>
      <c r="IMF173" s="4"/>
      <c r="IMG173" s="4"/>
      <c r="IMH173" s="4"/>
      <c r="IMI173" s="4"/>
      <c r="IMJ173" s="4"/>
      <c r="IMK173" s="4"/>
      <c r="IML173" s="4"/>
      <c r="IMM173" s="4"/>
      <c r="IMN173" s="4"/>
      <c r="IMO173" s="4"/>
      <c r="IMP173" s="4"/>
      <c r="IMQ173" s="4"/>
      <c r="IMR173" s="4"/>
      <c r="IMS173" s="4"/>
      <c r="IMT173" s="4"/>
      <c r="IMU173" s="4"/>
      <c r="IMV173" s="4"/>
      <c r="IMW173" s="4"/>
      <c r="IMX173" s="4"/>
      <c r="IMY173" s="4"/>
      <c r="IMZ173" s="4"/>
      <c r="INA173" s="4"/>
      <c r="INB173" s="4"/>
      <c r="INC173" s="4"/>
      <c r="IND173" s="4"/>
      <c r="INE173" s="4"/>
      <c r="INF173" s="4"/>
      <c r="ING173" s="4"/>
      <c r="INH173" s="4"/>
      <c r="INI173" s="4"/>
      <c r="INJ173" s="4"/>
      <c r="INK173" s="4"/>
      <c r="INL173" s="4"/>
      <c r="INM173" s="4"/>
      <c r="INN173" s="4"/>
      <c r="INO173" s="4"/>
      <c r="INP173" s="4"/>
      <c r="INQ173" s="4"/>
      <c r="INR173" s="4"/>
      <c r="INS173" s="4"/>
      <c r="INT173" s="4"/>
      <c r="INU173" s="4"/>
      <c r="INV173" s="4"/>
      <c r="INW173" s="4"/>
      <c r="INX173" s="4"/>
      <c r="INY173" s="4"/>
      <c r="INZ173" s="4"/>
      <c r="IOA173" s="4"/>
      <c r="IOB173" s="4"/>
      <c r="IOC173" s="4"/>
      <c r="IOD173" s="4"/>
      <c r="IOE173" s="4"/>
      <c r="IOF173" s="4"/>
      <c r="IOG173" s="4"/>
      <c r="IOH173" s="4"/>
      <c r="IOI173" s="4"/>
      <c r="IOJ173" s="4"/>
      <c r="IOK173" s="4"/>
      <c r="IOL173" s="4"/>
      <c r="IOM173" s="4"/>
      <c r="ION173" s="4"/>
      <c r="IOO173" s="4"/>
      <c r="IOP173" s="4"/>
      <c r="IOQ173" s="4"/>
      <c r="IOR173" s="4"/>
      <c r="IOS173" s="4"/>
      <c r="IOT173" s="4"/>
      <c r="IOU173" s="4"/>
      <c r="IOV173" s="4"/>
      <c r="IOW173" s="4"/>
      <c r="IOX173" s="4"/>
      <c r="IOY173" s="4"/>
      <c r="IOZ173" s="4"/>
      <c r="IPA173" s="4"/>
      <c r="IPB173" s="4"/>
      <c r="IPC173" s="4"/>
      <c r="IPD173" s="4"/>
      <c r="IPE173" s="4"/>
      <c r="IPF173" s="4"/>
      <c r="IPG173" s="4"/>
      <c r="IPH173" s="4"/>
      <c r="IPI173" s="4"/>
      <c r="IPJ173" s="4"/>
      <c r="IPK173" s="4"/>
      <c r="IPL173" s="4"/>
      <c r="IPM173" s="4"/>
      <c r="IPN173" s="4"/>
      <c r="IPO173" s="4"/>
      <c r="IPP173" s="4"/>
      <c r="IPQ173" s="4"/>
      <c r="IPR173" s="4"/>
      <c r="IPS173" s="4"/>
      <c r="IPT173" s="4"/>
      <c r="IPU173" s="4"/>
      <c r="IPV173" s="4"/>
      <c r="IPW173" s="4"/>
      <c r="IPX173" s="4"/>
      <c r="IPY173" s="4"/>
      <c r="IPZ173" s="4"/>
      <c r="IQA173" s="4"/>
      <c r="IQB173" s="4"/>
      <c r="IQC173" s="4"/>
      <c r="IQD173" s="4"/>
      <c r="IQE173" s="4"/>
      <c r="IQF173" s="4"/>
      <c r="IQG173" s="4"/>
      <c r="IQH173" s="4"/>
      <c r="IQI173" s="4"/>
      <c r="IQJ173" s="4"/>
      <c r="IQK173" s="4"/>
      <c r="IQL173" s="4"/>
      <c r="IQM173" s="4"/>
      <c r="IQN173" s="4"/>
      <c r="IQO173" s="4"/>
      <c r="IQP173" s="4"/>
      <c r="IQQ173" s="4"/>
      <c r="IQR173" s="4"/>
      <c r="IQS173" s="4"/>
      <c r="IQT173" s="4"/>
      <c r="IQU173" s="4"/>
      <c r="IQV173" s="4"/>
      <c r="IQW173" s="4"/>
      <c r="IQX173" s="4"/>
      <c r="IQY173" s="4"/>
      <c r="IQZ173" s="4"/>
      <c r="IRA173" s="4"/>
      <c r="IRB173" s="4"/>
      <c r="IRC173" s="4"/>
      <c r="IRD173" s="4"/>
      <c r="IRE173" s="4"/>
      <c r="IRF173" s="4"/>
      <c r="IRG173" s="4"/>
      <c r="IRH173" s="4"/>
      <c r="IRI173" s="4"/>
      <c r="IRJ173" s="4"/>
      <c r="IRK173" s="4"/>
      <c r="IRL173" s="4"/>
      <c r="IRM173" s="4"/>
      <c r="IRN173" s="4"/>
      <c r="IRO173" s="4"/>
      <c r="IRP173" s="4"/>
      <c r="IRQ173" s="4"/>
      <c r="IRR173" s="4"/>
      <c r="IRS173" s="4"/>
      <c r="IRT173" s="4"/>
      <c r="IRU173" s="4"/>
      <c r="IRV173" s="4"/>
      <c r="IRW173" s="4"/>
      <c r="IRX173" s="4"/>
      <c r="IRY173" s="4"/>
      <c r="IRZ173" s="4"/>
      <c r="ISA173" s="4"/>
      <c r="ISB173" s="4"/>
      <c r="ISC173" s="4"/>
      <c r="ISD173" s="4"/>
      <c r="ISE173" s="4"/>
      <c r="ISF173" s="4"/>
      <c r="ISG173" s="4"/>
      <c r="ISH173" s="4"/>
      <c r="ISI173" s="4"/>
      <c r="ISJ173" s="4"/>
      <c r="ISK173" s="4"/>
      <c r="ISL173" s="4"/>
      <c r="ISM173" s="4"/>
      <c r="ISN173" s="4"/>
      <c r="ISO173" s="4"/>
      <c r="ISP173" s="4"/>
      <c r="ISQ173" s="4"/>
      <c r="ISR173" s="4"/>
      <c r="ISS173" s="4"/>
      <c r="IST173" s="4"/>
      <c r="ISU173" s="4"/>
      <c r="ISV173" s="4"/>
      <c r="ISW173" s="4"/>
      <c r="ISX173" s="4"/>
      <c r="ISY173" s="4"/>
      <c r="ISZ173" s="4"/>
      <c r="ITA173" s="4"/>
      <c r="ITB173" s="4"/>
      <c r="ITC173" s="4"/>
      <c r="ITD173" s="4"/>
      <c r="ITE173" s="4"/>
      <c r="ITF173" s="4"/>
      <c r="ITG173" s="4"/>
      <c r="ITH173" s="4"/>
      <c r="ITI173" s="4"/>
      <c r="ITJ173" s="4"/>
      <c r="ITK173" s="4"/>
      <c r="ITL173" s="4"/>
      <c r="ITM173" s="4"/>
      <c r="ITN173" s="4"/>
      <c r="ITO173" s="4"/>
      <c r="ITP173" s="4"/>
      <c r="ITQ173" s="4"/>
      <c r="ITR173" s="4"/>
      <c r="ITS173" s="4"/>
      <c r="ITT173" s="4"/>
      <c r="ITU173" s="4"/>
      <c r="ITV173" s="4"/>
      <c r="ITW173" s="4"/>
      <c r="ITX173" s="4"/>
      <c r="ITY173" s="4"/>
      <c r="ITZ173" s="4"/>
      <c r="IUA173" s="4"/>
      <c r="IUB173" s="4"/>
      <c r="IUC173" s="4"/>
      <c r="IUD173" s="4"/>
      <c r="IUE173" s="4"/>
      <c r="IUF173" s="4"/>
      <c r="IUG173" s="4"/>
      <c r="IUH173" s="4"/>
      <c r="IUI173" s="4"/>
      <c r="IUJ173" s="4"/>
      <c r="IUK173" s="4"/>
      <c r="IUL173" s="4"/>
      <c r="IUM173" s="4"/>
      <c r="IUN173" s="4"/>
      <c r="IUO173" s="4"/>
      <c r="IUP173" s="4"/>
      <c r="IUQ173" s="4"/>
      <c r="IUR173" s="4"/>
      <c r="IUS173" s="4"/>
      <c r="IUT173" s="4"/>
      <c r="IUU173" s="4"/>
      <c r="IUV173" s="4"/>
      <c r="IUW173" s="4"/>
      <c r="IUX173" s="4"/>
      <c r="IUY173" s="4"/>
      <c r="IUZ173" s="4"/>
      <c r="IVA173" s="4"/>
      <c r="IVB173" s="4"/>
      <c r="IVC173" s="4"/>
      <c r="IVD173" s="4"/>
      <c r="IVE173" s="4"/>
      <c r="IVF173" s="4"/>
      <c r="IVG173" s="4"/>
      <c r="IVH173" s="4"/>
      <c r="IVI173" s="4"/>
      <c r="IVJ173" s="4"/>
      <c r="IVK173" s="4"/>
      <c r="IVL173" s="4"/>
      <c r="IVM173" s="4"/>
      <c r="IVN173" s="4"/>
      <c r="IVO173" s="4"/>
      <c r="IVP173" s="4"/>
      <c r="IVQ173" s="4"/>
      <c r="IVR173" s="4"/>
      <c r="IVS173" s="4"/>
      <c r="IVT173" s="4"/>
      <c r="IVU173" s="4"/>
      <c r="IVV173" s="4"/>
      <c r="IVW173" s="4"/>
      <c r="IVX173" s="4"/>
      <c r="IVY173" s="4"/>
      <c r="IVZ173" s="4"/>
      <c r="IWA173" s="4"/>
      <c r="IWB173" s="4"/>
      <c r="IWC173" s="4"/>
      <c r="IWD173" s="4"/>
      <c r="IWE173" s="4"/>
      <c r="IWF173" s="4"/>
      <c r="IWG173" s="4"/>
      <c r="IWH173" s="4"/>
      <c r="IWI173" s="4"/>
      <c r="IWJ173" s="4"/>
      <c r="IWK173" s="4"/>
      <c r="IWL173" s="4"/>
      <c r="IWM173" s="4"/>
      <c r="IWN173" s="4"/>
      <c r="IWO173" s="4"/>
      <c r="IWP173" s="4"/>
      <c r="IWQ173" s="4"/>
      <c r="IWR173" s="4"/>
      <c r="IWS173" s="4"/>
      <c r="IWT173" s="4"/>
      <c r="IWU173" s="4"/>
      <c r="IWV173" s="4"/>
      <c r="IWW173" s="4"/>
      <c r="IWX173" s="4"/>
      <c r="IWY173" s="4"/>
      <c r="IWZ173" s="4"/>
      <c r="IXA173" s="4"/>
      <c r="IXB173" s="4"/>
      <c r="IXC173" s="4"/>
      <c r="IXD173" s="4"/>
      <c r="IXE173" s="4"/>
      <c r="IXF173" s="4"/>
      <c r="IXG173" s="4"/>
      <c r="IXH173" s="4"/>
      <c r="IXI173" s="4"/>
      <c r="IXJ173" s="4"/>
      <c r="IXK173" s="4"/>
      <c r="IXL173" s="4"/>
      <c r="IXM173" s="4"/>
      <c r="IXN173" s="4"/>
      <c r="IXO173" s="4"/>
      <c r="IXP173" s="4"/>
      <c r="IXQ173" s="4"/>
      <c r="IXR173" s="4"/>
      <c r="IXS173" s="4"/>
      <c r="IXT173" s="4"/>
      <c r="IXU173" s="4"/>
      <c r="IXV173" s="4"/>
      <c r="IXW173" s="4"/>
      <c r="IXX173" s="4"/>
      <c r="IXY173" s="4"/>
      <c r="IXZ173" s="4"/>
      <c r="IYA173" s="4"/>
      <c r="IYB173" s="4"/>
      <c r="IYC173" s="4"/>
      <c r="IYD173" s="4"/>
      <c r="IYE173" s="4"/>
      <c r="IYF173" s="4"/>
      <c r="IYG173" s="4"/>
      <c r="IYH173" s="4"/>
      <c r="IYI173" s="4"/>
      <c r="IYJ173" s="4"/>
      <c r="IYK173" s="4"/>
      <c r="IYL173" s="4"/>
      <c r="IYM173" s="4"/>
      <c r="IYN173" s="4"/>
      <c r="IYO173" s="4"/>
      <c r="IYP173" s="4"/>
      <c r="IYQ173" s="4"/>
      <c r="IYR173" s="4"/>
      <c r="IYS173" s="4"/>
      <c r="IYT173" s="4"/>
      <c r="IYU173" s="4"/>
      <c r="IYV173" s="4"/>
      <c r="IYW173" s="4"/>
      <c r="IYX173" s="4"/>
      <c r="IYY173" s="4"/>
      <c r="IYZ173" s="4"/>
      <c r="IZA173" s="4"/>
      <c r="IZB173" s="4"/>
      <c r="IZC173" s="4"/>
      <c r="IZD173" s="4"/>
      <c r="IZE173" s="4"/>
      <c r="IZF173" s="4"/>
      <c r="IZG173" s="4"/>
      <c r="IZH173" s="4"/>
      <c r="IZI173" s="4"/>
      <c r="IZJ173" s="4"/>
      <c r="IZK173" s="4"/>
      <c r="IZL173" s="4"/>
      <c r="IZM173" s="4"/>
      <c r="IZN173" s="4"/>
      <c r="IZO173" s="4"/>
      <c r="IZP173" s="4"/>
      <c r="IZQ173" s="4"/>
      <c r="IZR173" s="4"/>
      <c r="IZS173" s="4"/>
      <c r="IZT173" s="4"/>
      <c r="IZU173" s="4"/>
      <c r="IZV173" s="4"/>
      <c r="IZW173" s="4"/>
      <c r="IZX173" s="4"/>
      <c r="IZY173" s="4"/>
      <c r="IZZ173" s="4"/>
      <c r="JAA173" s="4"/>
      <c r="JAB173" s="4"/>
      <c r="JAC173" s="4"/>
      <c r="JAD173" s="4"/>
      <c r="JAE173" s="4"/>
      <c r="JAF173" s="4"/>
      <c r="JAG173" s="4"/>
      <c r="JAH173" s="4"/>
      <c r="JAI173" s="4"/>
      <c r="JAJ173" s="4"/>
      <c r="JAK173" s="4"/>
      <c r="JAL173" s="4"/>
      <c r="JAM173" s="4"/>
      <c r="JAN173" s="4"/>
      <c r="JAO173" s="4"/>
      <c r="JAP173" s="4"/>
      <c r="JAQ173" s="4"/>
      <c r="JAR173" s="4"/>
      <c r="JAS173" s="4"/>
      <c r="JAT173" s="4"/>
      <c r="JAU173" s="4"/>
      <c r="JAV173" s="4"/>
      <c r="JAW173" s="4"/>
      <c r="JAX173" s="4"/>
      <c r="JAY173" s="4"/>
      <c r="JAZ173" s="4"/>
      <c r="JBA173" s="4"/>
      <c r="JBB173" s="4"/>
      <c r="JBC173" s="4"/>
      <c r="JBD173" s="4"/>
      <c r="JBE173" s="4"/>
      <c r="JBF173" s="4"/>
      <c r="JBG173" s="4"/>
      <c r="JBH173" s="4"/>
      <c r="JBI173" s="4"/>
      <c r="JBJ173" s="4"/>
      <c r="JBK173" s="4"/>
      <c r="JBL173" s="4"/>
      <c r="JBM173" s="4"/>
      <c r="JBN173" s="4"/>
      <c r="JBO173" s="4"/>
      <c r="JBP173" s="4"/>
      <c r="JBQ173" s="4"/>
      <c r="JBR173" s="4"/>
      <c r="JBS173" s="4"/>
      <c r="JBT173" s="4"/>
      <c r="JBU173" s="4"/>
      <c r="JBV173" s="4"/>
      <c r="JBW173" s="4"/>
      <c r="JBX173" s="4"/>
      <c r="JBY173" s="4"/>
      <c r="JBZ173" s="4"/>
      <c r="JCA173" s="4"/>
      <c r="JCB173" s="4"/>
      <c r="JCC173" s="4"/>
      <c r="JCD173" s="4"/>
      <c r="JCE173" s="4"/>
      <c r="JCF173" s="4"/>
      <c r="JCG173" s="4"/>
      <c r="JCH173" s="4"/>
      <c r="JCI173" s="4"/>
      <c r="JCJ173" s="4"/>
      <c r="JCK173" s="4"/>
      <c r="JCL173" s="4"/>
      <c r="JCM173" s="4"/>
      <c r="JCN173" s="4"/>
      <c r="JCO173" s="4"/>
      <c r="JCP173" s="4"/>
      <c r="JCQ173" s="4"/>
      <c r="JCR173" s="4"/>
      <c r="JCS173" s="4"/>
      <c r="JCT173" s="4"/>
      <c r="JCU173" s="4"/>
      <c r="JCV173" s="4"/>
      <c r="JCW173" s="4"/>
      <c r="JCX173" s="4"/>
      <c r="JCY173" s="4"/>
      <c r="JCZ173" s="4"/>
      <c r="JDA173" s="4"/>
      <c r="JDB173" s="4"/>
      <c r="JDC173" s="4"/>
      <c r="JDD173" s="4"/>
      <c r="JDE173" s="4"/>
      <c r="JDF173" s="4"/>
      <c r="JDG173" s="4"/>
      <c r="JDH173" s="4"/>
      <c r="JDI173" s="4"/>
      <c r="JDJ173" s="4"/>
      <c r="JDK173" s="4"/>
      <c r="JDL173" s="4"/>
      <c r="JDM173" s="4"/>
      <c r="JDN173" s="4"/>
      <c r="JDO173" s="4"/>
      <c r="JDP173" s="4"/>
      <c r="JDQ173" s="4"/>
      <c r="JDR173" s="4"/>
      <c r="JDS173" s="4"/>
      <c r="JDT173" s="4"/>
      <c r="JDU173" s="4"/>
      <c r="JDV173" s="4"/>
      <c r="JDW173" s="4"/>
      <c r="JDX173" s="4"/>
      <c r="JDY173" s="4"/>
      <c r="JDZ173" s="4"/>
      <c r="JEA173" s="4"/>
      <c r="JEB173" s="4"/>
      <c r="JEC173" s="4"/>
      <c r="JED173" s="4"/>
      <c r="JEE173" s="4"/>
      <c r="JEF173" s="4"/>
      <c r="JEG173" s="4"/>
      <c r="JEH173" s="4"/>
      <c r="JEI173" s="4"/>
      <c r="JEJ173" s="4"/>
      <c r="JEK173" s="4"/>
      <c r="JEL173" s="4"/>
      <c r="JEM173" s="4"/>
      <c r="JEN173" s="4"/>
      <c r="JEO173" s="4"/>
      <c r="JEP173" s="4"/>
      <c r="JEQ173" s="4"/>
      <c r="JER173" s="4"/>
      <c r="JES173" s="4"/>
      <c r="JET173" s="4"/>
      <c r="JEU173" s="4"/>
      <c r="JEV173" s="4"/>
      <c r="JEW173" s="4"/>
      <c r="JEX173" s="4"/>
      <c r="JEY173" s="4"/>
      <c r="JEZ173" s="4"/>
      <c r="JFA173" s="4"/>
      <c r="JFB173" s="4"/>
      <c r="JFC173" s="4"/>
      <c r="JFD173" s="4"/>
      <c r="JFE173" s="4"/>
      <c r="JFF173" s="4"/>
      <c r="JFG173" s="4"/>
      <c r="JFH173" s="4"/>
      <c r="JFI173" s="4"/>
      <c r="JFJ173" s="4"/>
      <c r="JFK173" s="4"/>
      <c r="JFL173" s="4"/>
      <c r="JFM173" s="4"/>
      <c r="JFN173" s="4"/>
      <c r="JFO173" s="4"/>
      <c r="JFP173" s="4"/>
      <c r="JFQ173" s="4"/>
      <c r="JFR173" s="4"/>
      <c r="JFS173" s="4"/>
      <c r="JFT173" s="4"/>
      <c r="JFU173" s="4"/>
      <c r="JFV173" s="4"/>
      <c r="JFW173" s="4"/>
      <c r="JFX173" s="4"/>
      <c r="JFY173" s="4"/>
      <c r="JFZ173" s="4"/>
      <c r="JGA173" s="4"/>
      <c r="JGB173" s="4"/>
      <c r="JGC173" s="4"/>
      <c r="JGD173" s="4"/>
      <c r="JGE173" s="4"/>
      <c r="JGF173" s="4"/>
      <c r="JGG173" s="4"/>
      <c r="JGH173" s="4"/>
      <c r="JGI173" s="4"/>
      <c r="JGJ173" s="4"/>
      <c r="JGK173" s="4"/>
      <c r="JGL173" s="4"/>
      <c r="JGM173" s="4"/>
      <c r="JGN173" s="4"/>
      <c r="JGO173" s="4"/>
      <c r="JGP173" s="4"/>
      <c r="JGQ173" s="4"/>
      <c r="JGR173" s="4"/>
      <c r="JGS173" s="4"/>
      <c r="JGT173" s="4"/>
      <c r="JGU173" s="4"/>
      <c r="JGV173" s="4"/>
      <c r="JGW173" s="4"/>
      <c r="JGX173" s="4"/>
      <c r="JGY173" s="4"/>
      <c r="JGZ173" s="4"/>
      <c r="JHA173" s="4"/>
      <c r="JHB173" s="4"/>
      <c r="JHC173" s="4"/>
      <c r="JHD173" s="4"/>
      <c r="JHE173" s="4"/>
      <c r="JHF173" s="4"/>
      <c r="JHG173" s="4"/>
      <c r="JHH173" s="4"/>
      <c r="JHI173" s="4"/>
      <c r="JHJ173" s="4"/>
      <c r="JHK173" s="4"/>
      <c r="JHL173" s="4"/>
      <c r="JHM173" s="4"/>
      <c r="JHN173" s="4"/>
      <c r="JHO173" s="4"/>
      <c r="JHP173" s="4"/>
      <c r="JHQ173" s="4"/>
      <c r="JHR173" s="4"/>
      <c r="JHS173" s="4"/>
      <c r="JHT173" s="4"/>
      <c r="JHU173" s="4"/>
      <c r="JHV173" s="4"/>
      <c r="JHW173" s="4"/>
      <c r="JHX173" s="4"/>
      <c r="JHY173" s="4"/>
      <c r="JHZ173" s="4"/>
      <c r="JIA173" s="4"/>
      <c r="JIB173" s="4"/>
      <c r="JIC173" s="4"/>
      <c r="JID173" s="4"/>
      <c r="JIE173" s="4"/>
      <c r="JIF173" s="4"/>
      <c r="JIG173" s="4"/>
      <c r="JIH173" s="4"/>
      <c r="JII173" s="4"/>
      <c r="JIJ173" s="4"/>
      <c r="JIK173" s="4"/>
      <c r="JIL173" s="4"/>
      <c r="JIM173" s="4"/>
      <c r="JIN173" s="4"/>
      <c r="JIO173" s="4"/>
      <c r="JIP173" s="4"/>
      <c r="JIQ173" s="4"/>
      <c r="JIR173" s="4"/>
      <c r="JIS173" s="4"/>
      <c r="JIT173" s="4"/>
      <c r="JIU173" s="4"/>
      <c r="JIV173" s="4"/>
      <c r="JIW173" s="4"/>
      <c r="JIX173" s="4"/>
      <c r="JIY173" s="4"/>
      <c r="JIZ173" s="4"/>
      <c r="JJA173" s="4"/>
      <c r="JJB173" s="4"/>
      <c r="JJC173" s="4"/>
      <c r="JJD173" s="4"/>
      <c r="JJE173" s="4"/>
      <c r="JJF173" s="4"/>
      <c r="JJG173" s="4"/>
      <c r="JJH173" s="4"/>
      <c r="JJI173" s="4"/>
      <c r="JJJ173" s="4"/>
      <c r="JJK173" s="4"/>
      <c r="JJL173" s="4"/>
      <c r="JJM173" s="4"/>
      <c r="JJN173" s="4"/>
      <c r="JJO173" s="4"/>
      <c r="JJP173" s="4"/>
      <c r="JJQ173" s="4"/>
      <c r="JJR173" s="4"/>
      <c r="JJS173" s="4"/>
      <c r="JJT173" s="4"/>
      <c r="JJU173" s="4"/>
      <c r="JJV173" s="4"/>
      <c r="JJW173" s="4"/>
      <c r="JJX173" s="4"/>
      <c r="JJY173" s="4"/>
      <c r="JJZ173" s="4"/>
      <c r="JKA173" s="4"/>
      <c r="JKB173" s="4"/>
      <c r="JKC173" s="4"/>
      <c r="JKD173" s="4"/>
      <c r="JKE173" s="4"/>
      <c r="JKF173" s="4"/>
      <c r="JKG173" s="4"/>
      <c r="JKH173" s="4"/>
      <c r="JKI173" s="4"/>
      <c r="JKJ173" s="4"/>
      <c r="JKK173" s="4"/>
      <c r="JKL173" s="4"/>
      <c r="JKM173" s="4"/>
      <c r="JKN173" s="4"/>
      <c r="JKO173" s="4"/>
      <c r="JKP173" s="4"/>
      <c r="JKQ173" s="4"/>
      <c r="JKR173" s="4"/>
      <c r="JKS173" s="4"/>
      <c r="JKT173" s="4"/>
      <c r="JKU173" s="4"/>
      <c r="JKV173" s="4"/>
      <c r="JKW173" s="4"/>
      <c r="JKX173" s="4"/>
      <c r="JKY173" s="4"/>
      <c r="JKZ173" s="4"/>
      <c r="JLA173" s="4"/>
      <c r="JLB173" s="4"/>
      <c r="JLC173" s="4"/>
      <c r="JLD173" s="4"/>
      <c r="JLE173" s="4"/>
      <c r="JLF173" s="4"/>
      <c r="JLG173" s="4"/>
      <c r="JLH173" s="4"/>
      <c r="JLI173" s="4"/>
      <c r="JLJ173" s="4"/>
      <c r="JLK173" s="4"/>
      <c r="JLL173" s="4"/>
      <c r="JLM173" s="4"/>
      <c r="JLN173" s="4"/>
      <c r="JLO173" s="4"/>
      <c r="JLP173" s="4"/>
      <c r="JLQ173" s="4"/>
      <c r="JLR173" s="4"/>
      <c r="JLS173" s="4"/>
      <c r="JLT173" s="4"/>
      <c r="JLU173" s="4"/>
      <c r="JLV173" s="4"/>
      <c r="JLW173" s="4"/>
      <c r="JLX173" s="4"/>
      <c r="JLY173" s="4"/>
      <c r="JLZ173" s="4"/>
      <c r="JMA173" s="4"/>
      <c r="JMB173" s="4"/>
      <c r="JMC173" s="4"/>
      <c r="JMD173" s="4"/>
      <c r="JME173" s="4"/>
      <c r="JMF173" s="4"/>
      <c r="JMG173" s="4"/>
      <c r="JMH173" s="4"/>
      <c r="JMI173" s="4"/>
      <c r="JMJ173" s="4"/>
      <c r="JMK173" s="4"/>
      <c r="JML173" s="4"/>
      <c r="JMM173" s="4"/>
      <c r="JMN173" s="4"/>
      <c r="JMO173" s="4"/>
      <c r="JMP173" s="4"/>
      <c r="JMQ173" s="4"/>
      <c r="JMR173" s="4"/>
      <c r="JMS173" s="4"/>
      <c r="JMT173" s="4"/>
      <c r="JMU173" s="4"/>
      <c r="JMV173" s="4"/>
      <c r="JMW173" s="4"/>
      <c r="JMX173" s="4"/>
      <c r="JMY173" s="4"/>
      <c r="JMZ173" s="4"/>
      <c r="JNA173" s="4"/>
      <c r="JNB173" s="4"/>
      <c r="JNC173" s="4"/>
      <c r="JND173" s="4"/>
      <c r="JNE173" s="4"/>
      <c r="JNF173" s="4"/>
      <c r="JNG173" s="4"/>
      <c r="JNH173" s="4"/>
      <c r="JNI173" s="4"/>
      <c r="JNJ173" s="4"/>
      <c r="JNK173" s="4"/>
      <c r="JNL173" s="4"/>
      <c r="JNM173" s="4"/>
      <c r="JNN173" s="4"/>
      <c r="JNO173" s="4"/>
      <c r="JNP173" s="4"/>
      <c r="JNQ173" s="4"/>
      <c r="JNR173" s="4"/>
      <c r="JNS173" s="4"/>
      <c r="JNT173" s="4"/>
      <c r="JNU173" s="4"/>
      <c r="JNV173" s="4"/>
      <c r="JNW173" s="4"/>
      <c r="JNX173" s="4"/>
      <c r="JNY173" s="4"/>
      <c r="JNZ173" s="4"/>
      <c r="JOA173" s="4"/>
      <c r="JOB173" s="4"/>
      <c r="JOC173" s="4"/>
      <c r="JOD173" s="4"/>
      <c r="JOE173" s="4"/>
      <c r="JOF173" s="4"/>
      <c r="JOG173" s="4"/>
      <c r="JOH173" s="4"/>
      <c r="JOI173" s="4"/>
      <c r="JOJ173" s="4"/>
      <c r="JOK173" s="4"/>
      <c r="JOL173" s="4"/>
      <c r="JOM173" s="4"/>
      <c r="JON173" s="4"/>
      <c r="JOO173" s="4"/>
      <c r="JOP173" s="4"/>
      <c r="JOQ173" s="4"/>
      <c r="JOR173" s="4"/>
      <c r="JOS173" s="4"/>
      <c r="JOT173" s="4"/>
      <c r="JOU173" s="4"/>
      <c r="JOV173" s="4"/>
      <c r="JOW173" s="4"/>
      <c r="JOX173" s="4"/>
      <c r="JOY173" s="4"/>
      <c r="JOZ173" s="4"/>
      <c r="JPA173" s="4"/>
      <c r="JPB173" s="4"/>
      <c r="JPC173" s="4"/>
      <c r="JPD173" s="4"/>
      <c r="JPE173" s="4"/>
      <c r="JPF173" s="4"/>
      <c r="JPG173" s="4"/>
      <c r="JPH173" s="4"/>
      <c r="JPI173" s="4"/>
      <c r="JPJ173" s="4"/>
      <c r="JPK173" s="4"/>
      <c r="JPL173" s="4"/>
      <c r="JPM173" s="4"/>
      <c r="JPN173" s="4"/>
      <c r="JPO173" s="4"/>
      <c r="JPP173" s="4"/>
      <c r="JPQ173" s="4"/>
      <c r="JPR173" s="4"/>
      <c r="JPS173" s="4"/>
      <c r="JPT173" s="4"/>
      <c r="JPU173" s="4"/>
      <c r="JPV173" s="4"/>
      <c r="JPW173" s="4"/>
      <c r="JPX173" s="4"/>
      <c r="JPY173" s="4"/>
      <c r="JPZ173" s="4"/>
      <c r="JQA173" s="4"/>
      <c r="JQB173" s="4"/>
      <c r="JQC173" s="4"/>
      <c r="JQD173" s="4"/>
      <c r="JQE173" s="4"/>
      <c r="JQF173" s="4"/>
      <c r="JQG173" s="4"/>
      <c r="JQH173" s="4"/>
      <c r="JQI173" s="4"/>
      <c r="JQJ173" s="4"/>
      <c r="JQK173" s="4"/>
      <c r="JQL173" s="4"/>
      <c r="JQM173" s="4"/>
      <c r="JQN173" s="4"/>
      <c r="JQO173" s="4"/>
      <c r="JQP173" s="4"/>
      <c r="JQQ173" s="4"/>
      <c r="JQR173" s="4"/>
      <c r="JQS173" s="4"/>
      <c r="JQT173" s="4"/>
      <c r="JQU173" s="4"/>
      <c r="JQV173" s="4"/>
      <c r="JQW173" s="4"/>
      <c r="JQX173" s="4"/>
      <c r="JQY173" s="4"/>
      <c r="JQZ173" s="4"/>
      <c r="JRA173" s="4"/>
      <c r="JRB173" s="4"/>
      <c r="JRC173" s="4"/>
      <c r="JRD173" s="4"/>
      <c r="JRE173" s="4"/>
      <c r="JRF173" s="4"/>
      <c r="JRG173" s="4"/>
      <c r="JRH173" s="4"/>
      <c r="JRI173" s="4"/>
      <c r="JRJ173" s="4"/>
      <c r="JRK173" s="4"/>
      <c r="JRL173" s="4"/>
      <c r="JRM173" s="4"/>
      <c r="JRN173" s="4"/>
      <c r="JRO173" s="4"/>
      <c r="JRP173" s="4"/>
      <c r="JRQ173" s="4"/>
      <c r="JRR173" s="4"/>
      <c r="JRS173" s="4"/>
      <c r="JRT173" s="4"/>
      <c r="JRU173" s="4"/>
      <c r="JRV173" s="4"/>
      <c r="JRW173" s="4"/>
      <c r="JRX173" s="4"/>
      <c r="JRY173" s="4"/>
      <c r="JRZ173" s="4"/>
      <c r="JSA173" s="4"/>
      <c r="JSB173" s="4"/>
      <c r="JSC173" s="4"/>
      <c r="JSD173" s="4"/>
      <c r="JSE173" s="4"/>
      <c r="JSF173" s="4"/>
      <c r="JSG173" s="4"/>
      <c r="JSH173" s="4"/>
      <c r="JSI173" s="4"/>
      <c r="JSJ173" s="4"/>
      <c r="JSK173" s="4"/>
      <c r="JSL173" s="4"/>
      <c r="JSM173" s="4"/>
      <c r="JSN173" s="4"/>
      <c r="JSO173" s="4"/>
      <c r="JSP173" s="4"/>
      <c r="JSQ173" s="4"/>
      <c r="JSR173" s="4"/>
      <c r="JSS173" s="4"/>
      <c r="JST173" s="4"/>
      <c r="JSU173" s="4"/>
      <c r="JSV173" s="4"/>
      <c r="JSW173" s="4"/>
      <c r="JSX173" s="4"/>
      <c r="JSY173" s="4"/>
      <c r="JSZ173" s="4"/>
      <c r="JTA173" s="4"/>
      <c r="JTB173" s="4"/>
      <c r="JTC173" s="4"/>
      <c r="JTD173" s="4"/>
      <c r="JTE173" s="4"/>
      <c r="JTF173" s="4"/>
      <c r="JTG173" s="4"/>
      <c r="JTH173" s="4"/>
      <c r="JTI173" s="4"/>
      <c r="JTJ173" s="4"/>
      <c r="JTK173" s="4"/>
      <c r="JTL173" s="4"/>
      <c r="JTM173" s="4"/>
      <c r="JTN173" s="4"/>
      <c r="JTO173" s="4"/>
      <c r="JTP173" s="4"/>
      <c r="JTQ173" s="4"/>
      <c r="JTR173" s="4"/>
      <c r="JTS173" s="4"/>
      <c r="JTT173" s="4"/>
      <c r="JTU173" s="4"/>
      <c r="JTV173" s="4"/>
      <c r="JTW173" s="4"/>
      <c r="JTX173" s="4"/>
      <c r="JTY173" s="4"/>
      <c r="JTZ173" s="4"/>
      <c r="JUA173" s="4"/>
      <c r="JUB173" s="4"/>
      <c r="JUC173" s="4"/>
      <c r="JUD173" s="4"/>
      <c r="JUE173" s="4"/>
      <c r="JUF173" s="4"/>
      <c r="JUG173" s="4"/>
      <c r="JUH173" s="4"/>
      <c r="JUI173" s="4"/>
      <c r="JUJ173" s="4"/>
      <c r="JUK173" s="4"/>
      <c r="JUL173" s="4"/>
      <c r="JUM173" s="4"/>
      <c r="JUN173" s="4"/>
      <c r="JUO173" s="4"/>
      <c r="JUP173" s="4"/>
      <c r="JUQ173" s="4"/>
      <c r="JUR173" s="4"/>
      <c r="JUS173" s="4"/>
      <c r="JUT173" s="4"/>
      <c r="JUU173" s="4"/>
      <c r="JUV173" s="4"/>
      <c r="JUW173" s="4"/>
      <c r="JUX173" s="4"/>
      <c r="JUY173" s="4"/>
      <c r="JUZ173" s="4"/>
      <c r="JVA173" s="4"/>
      <c r="JVB173" s="4"/>
      <c r="JVC173" s="4"/>
      <c r="JVD173" s="4"/>
      <c r="JVE173" s="4"/>
      <c r="JVF173" s="4"/>
      <c r="JVG173" s="4"/>
      <c r="JVH173" s="4"/>
      <c r="JVI173" s="4"/>
      <c r="JVJ173" s="4"/>
      <c r="JVK173" s="4"/>
      <c r="JVL173" s="4"/>
      <c r="JVM173" s="4"/>
      <c r="JVN173" s="4"/>
      <c r="JVO173" s="4"/>
      <c r="JVP173" s="4"/>
      <c r="JVQ173" s="4"/>
      <c r="JVR173" s="4"/>
      <c r="JVS173" s="4"/>
      <c r="JVT173" s="4"/>
      <c r="JVU173" s="4"/>
      <c r="JVV173" s="4"/>
      <c r="JVW173" s="4"/>
      <c r="JVX173" s="4"/>
      <c r="JVY173" s="4"/>
      <c r="JVZ173" s="4"/>
      <c r="JWA173" s="4"/>
      <c r="JWB173" s="4"/>
      <c r="JWC173" s="4"/>
      <c r="JWD173" s="4"/>
      <c r="JWE173" s="4"/>
      <c r="JWF173" s="4"/>
      <c r="JWG173" s="4"/>
      <c r="JWH173" s="4"/>
      <c r="JWI173" s="4"/>
      <c r="JWJ173" s="4"/>
      <c r="JWK173" s="4"/>
      <c r="JWL173" s="4"/>
      <c r="JWM173" s="4"/>
      <c r="JWN173" s="4"/>
      <c r="JWO173" s="4"/>
      <c r="JWP173" s="4"/>
      <c r="JWQ173" s="4"/>
      <c r="JWR173" s="4"/>
      <c r="JWS173" s="4"/>
      <c r="JWT173" s="4"/>
      <c r="JWU173" s="4"/>
      <c r="JWV173" s="4"/>
      <c r="JWW173" s="4"/>
      <c r="JWX173" s="4"/>
      <c r="JWY173" s="4"/>
      <c r="JWZ173" s="4"/>
      <c r="JXA173" s="4"/>
      <c r="JXB173" s="4"/>
      <c r="JXC173" s="4"/>
      <c r="JXD173" s="4"/>
      <c r="JXE173" s="4"/>
      <c r="JXF173" s="4"/>
      <c r="JXG173" s="4"/>
      <c r="JXH173" s="4"/>
      <c r="JXI173" s="4"/>
      <c r="JXJ173" s="4"/>
      <c r="JXK173" s="4"/>
      <c r="JXL173" s="4"/>
      <c r="JXM173" s="4"/>
      <c r="JXN173" s="4"/>
      <c r="JXO173" s="4"/>
      <c r="JXP173" s="4"/>
      <c r="JXQ173" s="4"/>
      <c r="JXR173" s="4"/>
      <c r="JXS173" s="4"/>
      <c r="JXT173" s="4"/>
      <c r="JXU173" s="4"/>
      <c r="JXV173" s="4"/>
      <c r="JXW173" s="4"/>
      <c r="JXX173" s="4"/>
      <c r="JXY173" s="4"/>
      <c r="JXZ173" s="4"/>
      <c r="JYA173" s="4"/>
      <c r="JYB173" s="4"/>
      <c r="JYC173" s="4"/>
      <c r="JYD173" s="4"/>
      <c r="JYE173" s="4"/>
      <c r="JYF173" s="4"/>
      <c r="JYG173" s="4"/>
      <c r="JYH173" s="4"/>
      <c r="JYI173" s="4"/>
      <c r="JYJ173" s="4"/>
      <c r="JYK173" s="4"/>
      <c r="JYL173" s="4"/>
      <c r="JYM173" s="4"/>
      <c r="JYN173" s="4"/>
      <c r="JYO173" s="4"/>
      <c r="JYP173" s="4"/>
      <c r="JYQ173" s="4"/>
      <c r="JYR173" s="4"/>
      <c r="JYS173" s="4"/>
      <c r="JYT173" s="4"/>
      <c r="JYU173" s="4"/>
      <c r="JYV173" s="4"/>
      <c r="JYW173" s="4"/>
      <c r="JYX173" s="4"/>
      <c r="JYY173" s="4"/>
      <c r="JYZ173" s="4"/>
      <c r="JZA173" s="4"/>
      <c r="JZB173" s="4"/>
      <c r="JZC173" s="4"/>
      <c r="JZD173" s="4"/>
      <c r="JZE173" s="4"/>
      <c r="JZF173" s="4"/>
      <c r="JZG173" s="4"/>
      <c r="JZH173" s="4"/>
      <c r="JZI173" s="4"/>
      <c r="JZJ173" s="4"/>
      <c r="JZK173" s="4"/>
      <c r="JZL173" s="4"/>
      <c r="JZM173" s="4"/>
      <c r="JZN173" s="4"/>
      <c r="JZO173" s="4"/>
      <c r="JZP173" s="4"/>
      <c r="JZQ173" s="4"/>
      <c r="JZR173" s="4"/>
      <c r="JZS173" s="4"/>
      <c r="JZT173" s="4"/>
      <c r="JZU173" s="4"/>
      <c r="JZV173" s="4"/>
      <c r="JZW173" s="4"/>
      <c r="JZX173" s="4"/>
      <c r="JZY173" s="4"/>
      <c r="JZZ173" s="4"/>
      <c r="KAA173" s="4"/>
      <c r="KAB173" s="4"/>
      <c r="KAC173" s="4"/>
      <c r="KAD173" s="4"/>
      <c r="KAE173" s="4"/>
      <c r="KAF173" s="4"/>
      <c r="KAG173" s="4"/>
      <c r="KAH173" s="4"/>
      <c r="KAI173" s="4"/>
      <c r="KAJ173" s="4"/>
      <c r="KAK173" s="4"/>
      <c r="KAL173" s="4"/>
      <c r="KAM173" s="4"/>
      <c r="KAN173" s="4"/>
      <c r="KAO173" s="4"/>
      <c r="KAP173" s="4"/>
      <c r="KAQ173" s="4"/>
      <c r="KAR173" s="4"/>
      <c r="KAS173" s="4"/>
      <c r="KAT173" s="4"/>
      <c r="KAU173" s="4"/>
      <c r="KAV173" s="4"/>
      <c r="KAW173" s="4"/>
      <c r="KAX173" s="4"/>
      <c r="KAY173" s="4"/>
      <c r="KAZ173" s="4"/>
      <c r="KBA173" s="4"/>
      <c r="KBB173" s="4"/>
      <c r="KBC173" s="4"/>
      <c r="KBD173" s="4"/>
      <c r="KBE173" s="4"/>
      <c r="KBF173" s="4"/>
      <c r="KBG173" s="4"/>
      <c r="KBH173" s="4"/>
      <c r="KBI173" s="4"/>
      <c r="KBJ173" s="4"/>
      <c r="KBK173" s="4"/>
      <c r="KBL173" s="4"/>
      <c r="KBM173" s="4"/>
      <c r="KBN173" s="4"/>
      <c r="KBO173" s="4"/>
      <c r="KBP173" s="4"/>
      <c r="KBQ173" s="4"/>
      <c r="KBR173" s="4"/>
      <c r="KBS173" s="4"/>
      <c r="KBT173" s="4"/>
      <c r="KBU173" s="4"/>
      <c r="KBV173" s="4"/>
      <c r="KBW173" s="4"/>
      <c r="KBX173" s="4"/>
      <c r="KBY173" s="4"/>
      <c r="KBZ173" s="4"/>
      <c r="KCA173" s="4"/>
      <c r="KCB173" s="4"/>
      <c r="KCC173" s="4"/>
      <c r="KCD173" s="4"/>
      <c r="KCE173" s="4"/>
      <c r="KCF173" s="4"/>
      <c r="KCG173" s="4"/>
      <c r="KCH173" s="4"/>
      <c r="KCI173" s="4"/>
      <c r="KCJ173" s="4"/>
      <c r="KCK173" s="4"/>
      <c r="KCL173" s="4"/>
      <c r="KCM173" s="4"/>
      <c r="KCN173" s="4"/>
      <c r="KCO173" s="4"/>
      <c r="KCP173" s="4"/>
      <c r="KCQ173" s="4"/>
      <c r="KCR173" s="4"/>
      <c r="KCS173" s="4"/>
      <c r="KCT173" s="4"/>
      <c r="KCU173" s="4"/>
      <c r="KCV173" s="4"/>
      <c r="KCW173" s="4"/>
      <c r="KCX173" s="4"/>
      <c r="KCY173" s="4"/>
      <c r="KCZ173" s="4"/>
      <c r="KDA173" s="4"/>
      <c r="KDB173" s="4"/>
      <c r="KDC173" s="4"/>
      <c r="KDD173" s="4"/>
      <c r="KDE173" s="4"/>
      <c r="KDF173" s="4"/>
      <c r="KDG173" s="4"/>
      <c r="KDH173" s="4"/>
      <c r="KDI173" s="4"/>
      <c r="KDJ173" s="4"/>
      <c r="KDK173" s="4"/>
      <c r="KDL173" s="4"/>
      <c r="KDM173" s="4"/>
      <c r="KDN173" s="4"/>
      <c r="KDO173" s="4"/>
      <c r="KDP173" s="4"/>
      <c r="KDQ173" s="4"/>
      <c r="KDR173" s="4"/>
      <c r="KDS173" s="4"/>
      <c r="KDT173" s="4"/>
      <c r="KDU173" s="4"/>
      <c r="KDV173" s="4"/>
      <c r="KDW173" s="4"/>
      <c r="KDX173" s="4"/>
      <c r="KDY173" s="4"/>
      <c r="KDZ173" s="4"/>
      <c r="KEA173" s="4"/>
      <c r="KEB173" s="4"/>
      <c r="KEC173" s="4"/>
      <c r="KED173" s="4"/>
      <c r="KEE173" s="4"/>
      <c r="KEF173" s="4"/>
      <c r="KEG173" s="4"/>
      <c r="KEH173" s="4"/>
      <c r="KEI173" s="4"/>
      <c r="KEJ173" s="4"/>
      <c r="KEK173" s="4"/>
      <c r="KEL173" s="4"/>
      <c r="KEM173" s="4"/>
      <c r="KEN173" s="4"/>
      <c r="KEO173" s="4"/>
      <c r="KEP173" s="4"/>
      <c r="KEQ173" s="4"/>
      <c r="KER173" s="4"/>
      <c r="KES173" s="4"/>
      <c r="KET173" s="4"/>
      <c r="KEU173" s="4"/>
      <c r="KEV173" s="4"/>
      <c r="KEW173" s="4"/>
      <c r="KEX173" s="4"/>
      <c r="KEY173" s="4"/>
      <c r="KEZ173" s="4"/>
      <c r="KFA173" s="4"/>
      <c r="KFB173" s="4"/>
      <c r="KFC173" s="4"/>
      <c r="KFD173" s="4"/>
      <c r="KFE173" s="4"/>
      <c r="KFF173" s="4"/>
      <c r="KFG173" s="4"/>
      <c r="KFH173" s="4"/>
      <c r="KFI173" s="4"/>
      <c r="KFJ173" s="4"/>
      <c r="KFK173" s="4"/>
      <c r="KFL173" s="4"/>
      <c r="KFM173" s="4"/>
      <c r="KFN173" s="4"/>
      <c r="KFO173" s="4"/>
      <c r="KFP173" s="4"/>
      <c r="KFQ173" s="4"/>
      <c r="KFR173" s="4"/>
      <c r="KFS173" s="4"/>
      <c r="KFT173" s="4"/>
      <c r="KFU173" s="4"/>
      <c r="KFV173" s="4"/>
      <c r="KFW173" s="4"/>
      <c r="KFX173" s="4"/>
      <c r="KFY173" s="4"/>
      <c r="KFZ173" s="4"/>
      <c r="KGA173" s="4"/>
      <c r="KGB173" s="4"/>
      <c r="KGC173" s="4"/>
      <c r="KGD173" s="4"/>
      <c r="KGE173" s="4"/>
      <c r="KGF173" s="4"/>
      <c r="KGG173" s="4"/>
      <c r="KGH173" s="4"/>
      <c r="KGI173" s="4"/>
      <c r="KGJ173" s="4"/>
      <c r="KGK173" s="4"/>
      <c r="KGL173" s="4"/>
      <c r="KGM173" s="4"/>
      <c r="KGN173" s="4"/>
      <c r="KGO173" s="4"/>
      <c r="KGP173" s="4"/>
      <c r="KGQ173" s="4"/>
      <c r="KGR173" s="4"/>
      <c r="KGS173" s="4"/>
      <c r="KGT173" s="4"/>
      <c r="KGU173" s="4"/>
      <c r="KGV173" s="4"/>
      <c r="KGW173" s="4"/>
      <c r="KGX173" s="4"/>
      <c r="KGY173" s="4"/>
      <c r="KGZ173" s="4"/>
      <c r="KHA173" s="4"/>
      <c r="KHB173" s="4"/>
      <c r="KHC173" s="4"/>
      <c r="KHD173" s="4"/>
      <c r="KHE173" s="4"/>
      <c r="KHF173" s="4"/>
      <c r="KHG173" s="4"/>
      <c r="KHH173" s="4"/>
      <c r="KHI173" s="4"/>
      <c r="KHJ173" s="4"/>
      <c r="KHK173" s="4"/>
      <c r="KHL173" s="4"/>
      <c r="KHM173" s="4"/>
      <c r="KHN173" s="4"/>
      <c r="KHO173" s="4"/>
      <c r="KHP173" s="4"/>
      <c r="KHQ173" s="4"/>
      <c r="KHR173" s="4"/>
      <c r="KHS173" s="4"/>
      <c r="KHT173" s="4"/>
      <c r="KHU173" s="4"/>
      <c r="KHV173" s="4"/>
      <c r="KHW173" s="4"/>
      <c r="KHX173" s="4"/>
      <c r="KHY173" s="4"/>
      <c r="KHZ173" s="4"/>
      <c r="KIA173" s="4"/>
      <c r="KIB173" s="4"/>
      <c r="KIC173" s="4"/>
      <c r="KID173" s="4"/>
      <c r="KIE173" s="4"/>
      <c r="KIF173" s="4"/>
      <c r="KIG173" s="4"/>
      <c r="KIH173" s="4"/>
      <c r="KII173" s="4"/>
      <c r="KIJ173" s="4"/>
      <c r="KIK173" s="4"/>
      <c r="KIL173" s="4"/>
      <c r="KIM173" s="4"/>
      <c r="KIN173" s="4"/>
      <c r="KIO173" s="4"/>
      <c r="KIP173" s="4"/>
      <c r="KIQ173" s="4"/>
      <c r="KIR173" s="4"/>
      <c r="KIS173" s="4"/>
      <c r="KIT173" s="4"/>
      <c r="KIU173" s="4"/>
      <c r="KIV173" s="4"/>
      <c r="KIW173" s="4"/>
      <c r="KIX173" s="4"/>
      <c r="KIY173" s="4"/>
      <c r="KIZ173" s="4"/>
      <c r="KJA173" s="4"/>
      <c r="KJB173" s="4"/>
      <c r="KJC173" s="4"/>
      <c r="KJD173" s="4"/>
      <c r="KJE173" s="4"/>
      <c r="KJF173" s="4"/>
      <c r="KJG173" s="4"/>
      <c r="KJH173" s="4"/>
      <c r="KJI173" s="4"/>
      <c r="KJJ173" s="4"/>
      <c r="KJK173" s="4"/>
      <c r="KJL173" s="4"/>
      <c r="KJM173" s="4"/>
      <c r="KJN173" s="4"/>
      <c r="KJO173" s="4"/>
      <c r="KJP173" s="4"/>
      <c r="KJQ173" s="4"/>
      <c r="KJR173" s="4"/>
      <c r="KJS173" s="4"/>
      <c r="KJT173" s="4"/>
      <c r="KJU173" s="4"/>
      <c r="KJV173" s="4"/>
      <c r="KJW173" s="4"/>
      <c r="KJX173" s="4"/>
      <c r="KJY173" s="4"/>
      <c r="KJZ173" s="4"/>
      <c r="KKA173" s="4"/>
      <c r="KKB173" s="4"/>
      <c r="KKC173" s="4"/>
      <c r="KKD173" s="4"/>
      <c r="KKE173" s="4"/>
      <c r="KKF173" s="4"/>
      <c r="KKG173" s="4"/>
      <c r="KKH173" s="4"/>
      <c r="KKI173" s="4"/>
      <c r="KKJ173" s="4"/>
      <c r="KKK173" s="4"/>
      <c r="KKL173" s="4"/>
      <c r="KKM173" s="4"/>
      <c r="KKN173" s="4"/>
      <c r="KKO173" s="4"/>
      <c r="KKP173" s="4"/>
      <c r="KKQ173" s="4"/>
      <c r="KKR173" s="4"/>
      <c r="KKS173" s="4"/>
      <c r="KKT173" s="4"/>
      <c r="KKU173" s="4"/>
      <c r="KKV173" s="4"/>
      <c r="KKW173" s="4"/>
      <c r="KKX173" s="4"/>
      <c r="KKY173" s="4"/>
      <c r="KKZ173" s="4"/>
      <c r="KLA173" s="4"/>
      <c r="KLB173" s="4"/>
      <c r="KLC173" s="4"/>
      <c r="KLD173" s="4"/>
      <c r="KLE173" s="4"/>
      <c r="KLF173" s="4"/>
      <c r="KLG173" s="4"/>
      <c r="KLH173" s="4"/>
      <c r="KLI173" s="4"/>
      <c r="KLJ173" s="4"/>
      <c r="KLK173" s="4"/>
      <c r="KLL173" s="4"/>
      <c r="KLM173" s="4"/>
      <c r="KLN173" s="4"/>
      <c r="KLO173" s="4"/>
      <c r="KLP173" s="4"/>
      <c r="KLQ173" s="4"/>
      <c r="KLR173" s="4"/>
      <c r="KLS173" s="4"/>
      <c r="KLT173" s="4"/>
      <c r="KLU173" s="4"/>
      <c r="KLV173" s="4"/>
      <c r="KLW173" s="4"/>
      <c r="KLX173" s="4"/>
      <c r="KLY173" s="4"/>
      <c r="KLZ173" s="4"/>
      <c r="KMA173" s="4"/>
      <c r="KMB173" s="4"/>
      <c r="KMC173" s="4"/>
      <c r="KMD173" s="4"/>
      <c r="KME173" s="4"/>
      <c r="KMF173" s="4"/>
      <c r="KMG173" s="4"/>
      <c r="KMH173" s="4"/>
      <c r="KMI173" s="4"/>
      <c r="KMJ173" s="4"/>
      <c r="KMK173" s="4"/>
      <c r="KML173" s="4"/>
      <c r="KMM173" s="4"/>
      <c r="KMN173" s="4"/>
      <c r="KMO173" s="4"/>
      <c r="KMP173" s="4"/>
      <c r="KMQ173" s="4"/>
      <c r="KMR173" s="4"/>
      <c r="KMS173" s="4"/>
      <c r="KMT173" s="4"/>
      <c r="KMU173" s="4"/>
      <c r="KMV173" s="4"/>
      <c r="KMW173" s="4"/>
      <c r="KMX173" s="4"/>
      <c r="KMY173" s="4"/>
      <c r="KMZ173" s="4"/>
      <c r="KNA173" s="4"/>
      <c r="KNB173" s="4"/>
      <c r="KNC173" s="4"/>
      <c r="KND173" s="4"/>
      <c r="KNE173" s="4"/>
      <c r="KNF173" s="4"/>
      <c r="KNG173" s="4"/>
      <c r="KNH173" s="4"/>
      <c r="KNI173" s="4"/>
      <c r="KNJ173" s="4"/>
      <c r="KNK173" s="4"/>
      <c r="KNL173" s="4"/>
      <c r="KNM173" s="4"/>
      <c r="KNN173" s="4"/>
      <c r="KNO173" s="4"/>
      <c r="KNP173" s="4"/>
      <c r="KNQ173" s="4"/>
      <c r="KNR173" s="4"/>
      <c r="KNS173" s="4"/>
      <c r="KNT173" s="4"/>
      <c r="KNU173" s="4"/>
      <c r="KNV173" s="4"/>
      <c r="KNW173" s="4"/>
      <c r="KNX173" s="4"/>
      <c r="KNY173" s="4"/>
      <c r="KNZ173" s="4"/>
      <c r="KOA173" s="4"/>
      <c r="KOB173" s="4"/>
      <c r="KOC173" s="4"/>
      <c r="KOD173" s="4"/>
      <c r="KOE173" s="4"/>
      <c r="KOF173" s="4"/>
      <c r="KOG173" s="4"/>
      <c r="KOH173" s="4"/>
      <c r="KOI173" s="4"/>
      <c r="KOJ173" s="4"/>
      <c r="KOK173" s="4"/>
      <c r="KOL173" s="4"/>
      <c r="KOM173" s="4"/>
      <c r="KON173" s="4"/>
      <c r="KOO173" s="4"/>
      <c r="KOP173" s="4"/>
      <c r="KOQ173" s="4"/>
      <c r="KOR173" s="4"/>
      <c r="KOS173" s="4"/>
      <c r="KOT173" s="4"/>
      <c r="KOU173" s="4"/>
      <c r="KOV173" s="4"/>
      <c r="KOW173" s="4"/>
      <c r="KOX173" s="4"/>
      <c r="KOY173" s="4"/>
      <c r="KOZ173" s="4"/>
      <c r="KPA173" s="4"/>
      <c r="KPB173" s="4"/>
      <c r="KPC173" s="4"/>
      <c r="KPD173" s="4"/>
      <c r="KPE173" s="4"/>
      <c r="KPF173" s="4"/>
      <c r="KPG173" s="4"/>
      <c r="KPH173" s="4"/>
      <c r="KPI173" s="4"/>
      <c r="KPJ173" s="4"/>
      <c r="KPK173" s="4"/>
      <c r="KPL173" s="4"/>
      <c r="KPM173" s="4"/>
      <c r="KPN173" s="4"/>
      <c r="KPO173" s="4"/>
      <c r="KPP173" s="4"/>
      <c r="KPQ173" s="4"/>
      <c r="KPR173" s="4"/>
      <c r="KPS173" s="4"/>
      <c r="KPT173" s="4"/>
      <c r="KPU173" s="4"/>
      <c r="KPV173" s="4"/>
      <c r="KPW173" s="4"/>
      <c r="KPX173" s="4"/>
      <c r="KPY173" s="4"/>
      <c r="KPZ173" s="4"/>
      <c r="KQA173" s="4"/>
      <c r="KQB173" s="4"/>
      <c r="KQC173" s="4"/>
      <c r="KQD173" s="4"/>
      <c r="KQE173" s="4"/>
      <c r="KQF173" s="4"/>
      <c r="KQG173" s="4"/>
      <c r="KQH173" s="4"/>
      <c r="KQI173" s="4"/>
      <c r="KQJ173" s="4"/>
      <c r="KQK173" s="4"/>
      <c r="KQL173" s="4"/>
      <c r="KQM173" s="4"/>
      <c r="KQN173" s="4"/>
      <c r="KQO173" s="4"/>
      <c r="KQP173" s="4"/>
      <c r="KQQ173" s="4"/>
      <c r="KQR173" s="4"/>
      <c r="KQS173" s="4"/>
      <c r="KQT173" s="4"/>
      <c r="KQU173" s="4"/>
      <c r="KQV173" s="4"/>
      <c r="KQW173" s="4"/>
      <c r="KQX173" s="4"/>
      <c r="KQY173" s="4"/>
      <c r="KQZ173" s="4"/>
      <c r="KRA173" s="4"/>
      <c r="KRB173" s="4"/>
      <c r="KRC173" s="4"/>
      <c r="KRD173" s="4"/>
      <c r="KRE173" s="4"/>
      <c r="KRF173" s="4"/>
      <c r="KRG173" s="4"/>
      <c r="KRH173" s="4"/>
      <c r="KRI173" s="4"/>
      <c r="KRJ173" s="4"/>
      <c r="KRK173" s="4"/>
      <c r="KRL173" s="4"/>
      <c r="KRM173" s="4"/>
      <c r="KRN173" s="4"/>
      <c r="KRO173" s="4"/>
      <c r="KRP173" s="4"/>
      <c r="KRQ173" s="4"/>
      <c r="KRR173" s="4"/>
      <c r="KRS173" s="4"/>
      <c r="KRT173" s="4"/>
      <c r="KRU173" s="4"/>
      <c r="KRV173" s="4"/>
      <c r="KRW173" s="4"/>
      <c r="KRX173" s="4"/>
      <c r="KRY173" s="4"/>
      <c r="KRZ173" s="4"/>
      <c r="KSA173" s="4"/>
      <c r="KSB173" s="4"/>
      <c r="KSC173" s="4"/>
      <c r="KSD173" s="4"/>
      <c r="KSE173" s="4"/>
      <c r="KSF173" s="4"/>
      <c r="KSG173" s="4"/>
      <c r="KSH173" s="4"/>
      <c r="KSI173" s="4"/>
      <c r="KSJ173" s="4"/>
      <c r="KSK173" s="4"/>
      <c r="KSL173" s="4"/>
      <c r="KSM173" s="4"/>
      <c r="KSN173" s="4"/>
      <c r="KSO173" s="4"/>
      <c r="KSP173" s="4"/>
      <c r="KSQ173" s="4"/>
      <c r="KSR173" s="4"/>
      <c r="KSS173" s="4"/>
      <c r="KST173" s="4"/>
      <c r="KSU173" s="4"/>
      <c r="KSV173" s="4"/>
      <c r="KSW173" s="4"/>
      <c r="KSX173" s="4"/>
      <c r="KSY173" s="4"/>
      <c r="KSZ173" s="4"/>
      <c r="KTA173" s="4"/>
      <c r="KTB173" s="4"/>
      <c r="KTC173" s="4"/>
      <c r="KTD173" s="4"/>
      <c r="KTE173" s="4"/>
      <c r="KTF173" s="4"/>
      <c r="KTG173" s="4"/>
      <c r="KTH173" s="4"/>
      <c r="KTI173" s="4"/>
      <c r="KTJ173" s="4"/>
      <c r="KTK173" s="4"/>
      <c r="KTL173" s="4"/>
      <c r="KTM173" s="4"/>
      <c r="KTN173" s="4"/>
      <c r="KTO173" s="4"/>
      <c r="KTP173" s="4"/>
      <c r="KTQ173" s="4"/>
      <c r="KTR173" s="4"/>
      <c r="KTS173" s="4"/>
      <c r="KTT173" s="4"/>
      <c r="KTU173" s="4"/>
      <c r="KTV173" s="4"/>
      <c r="KTW173" s="4"/>
      <c r="KTX173" s="4"/>
      <c r="KTY173" s="4"/>
      <c r="KTZ173" s="4"/>
      <c r="KUA173" s="4"/>
      <c r="KUB173" s="4"/>
      <c r="KUC173" s="4"/>
      <c r="KUD173" s="4"/>
      <c r="KUE173" s="4"/>
      <c r="KUF173" s="4"/>
      <c r="KUG173" s="4"/>
      <c r="KUH173" s="4"/>
      <c r="KUI173" s="4"/>
      <c r="KUJ173" s="4"/>
      <c r="KUK173" s="4"/>
      <c r="KUL173" s="4"/>
      <c r="KUM173" s="4"/>
      <c r="KUN173" s="4"/>
      <c r="KUO173" s="4"/>
      <c r="KUP173" s="4"/>
      <c r="KUQ173" s="4"/>
      <c r="KUR173" s="4"/>
      <c r="KUS173" s="4"/>
      <c r="KUT173" s="4"/>
      <c r="KUU173" s="4"/>
      <c r="KUV173" s="4"/>
      <c r="KUW173" s="4"/>
      <c r="KUX173" s="4"/>
      <c r="KUY173" s="4"/>
      <c r="KUZ173" s="4"/>
      <c r="KVA173" s="4"/>
      <c r="KVB173" s="4"/>
      <c r="KVC173" s="4"/>
      <c r="KVD173" s="4"/>
      <c r="KVE173" s="4"/>
      <c r="KVF173" s="4"/>
      <c r="KVG173" s="4"/>
      <c r="KVH173" s="4"/>
      <c r="KVI173" s="4"/>
      <c r="KVJ173" s="4"/>
      <c r="KVK173" s="4"/>
      <c r="KVL173" s="4"/>
      <c r="KVM173" s="4"/>
      <c r="KVN173" s="4"/>
      <c r="KVO173" s="4"/>
      <c r="KVP173" s="4"/>
      <c r="KVQ173" s="4"/>
      <c r="KVR173" s="4"/>
      <c r="KVS173" s="4"/>
      <c r="KVT173" s="4"/>
      <c r="KVU173" s="4"/>
      <c r="KVV173" s="4"/>
      <c r="KVW173" s="4"/>
      <c r="KVX173" s="4"/>
      <c r="KVY173" s="4"/>
      <c r="KVZ173" s="4"/>
      <c r="KWA173" s="4"/>
      <c r="KWB173" s="4"/>
      <c r="KWC173" s="4"/>
      <c r="KWD173" s="4"/>
      <c r="KWE173" s="4"/>
      <c r="KWF173" s="4"/>
      <c r="KWG173" s="4"/>
      <c r="KWH173" s="4"/>
      <c r="KWI173" s="4"/>
      <c r="KWJ173" s="4"/>
      <c r="KWK173" s="4"/>
      <c r="KWL173" s="4"/>
      <c r="KWM173" s="4"/>
      <c r="KWN173" s="4"/>
      <c r="KWO173" s="4"/>
      <c r="KWP173" s="4"/>
      <c r="KWQ173" s="4"/>
      <c r="KWR173" s="4"/>
      <c r="KWS173" s="4"/>
      <c r="KWT173" s="4"/>
      <c r="KWU173" s="4"/>
      <c r="KWV173" s="4"/>
      <c r="KWW173" s="4"/>
      <c r="KWX173" s="4"/>
      <c r="KWY173" s="4"/>
      <c r="KWZ173" s="4"/>
      <c r="KXA173" s="4"/>
      <c r="KXB173" s="4"/>
      <c r="KXC173" s="4"/>
      <c r="KXD173" s="4"/>
      <c r="KXE173" s="4"/>
      <c r="KXF173" s="4"/>
      <c r="KXG173" s="4"/>
      <c r="KXH173" s="4"/>
      <c r="KXI173" s="4"/>
      <c r="KXJ173" s="4"/>
      <c r="KXK173" s="4"/>
      <c r="KXL173" s="4"/>
      <c r="KXM173" s="4"/>
      <c r="KXN173" s="4"/>
      <c r="KXO173" s="4"/>
      <c r="KXP173" s="4"/>
      <c r="KXQ173" s="4"/>
      <c r="KXR173" s="4"/>
      <c r="KXS173" s="4"/>
      <c r="KXT173" s="4"/>
      <c r="KXU173" s="4"/>
      <c r="KXV173" s="4"/>
      <c r="KXW173" s="4"/>
      <c r="KXX173" s="4"/>
      <c r="KXY173" s="4"/>
      <c r="KXZ173" s="4"/>
      <c r="KYA173" s="4"/>
      <c r="KYB173" s="4"/>
      <c r="KYC173" s="4"/>
      <c r="KYD173" s="4"/>
      <c r="KYE173" s="4"/>
      <c r="KYF173" s="4"/>
      <c r="KYG173" s="4"/>
      <c r="KYH173" s="4"/>
      <c r="KYI173" s="4"/>
      <c r="KYJ173" s="4"/>
      <c r="KYK173" s="4"/>
      <c r="KYL173" s="4"/>
      <c r="KYM173" s="4"/>
      <c r="KYN173" s="4"/>
      <c r="KYO173" s="4"/>
      <c r="KYP173" s="4"/>
      <c r="KYQ173" s="4"/>
      <c r="KYR173" s="4"/>
      <c r="KYS173" s="4"/>
      <c r="KYT173" s="4"/>
      <c r="KYU173" s="4"/>
      <c r="KYV173" s="4"/>
      <c r="KYW173" s="4"/>
      <c r="KYX173" s="4"/>
      <c r="KYY173" s="4"/>
      <c r="KYZ173" s="4"/>
      <c r="KZA173" s="4"/>
      <c r="KZB173" s="4"/>
      <c r="KZC173" s="4"/>
      <c r="KZD173" s="4"/>
      <c r="KZE173" s="4"/>
      <c r="KZF173" s="4"/>
      <c r="KZG173" s="4"/>
      <c r="KZH173" s="4"/>
      <c r="KZI173" s="4"/>
      <c r="KZJ173" s="4"/>
      <c r="KZK173" s="4"/>
      <c r="KZL173" s="4"/>
      <c r="KZM173" s="4"/>
      <c r="KZN173" s="4"/>
      <c r="KZO173" s="4"/>
      <c r="KZP173" s="4"/>
      <c r="KZQ173" s="4"/>
      <c r="KZR173" s="4"/>
      <c r="KZS173" s="4"/>
      <c r="KZT173" s="4"/>
      <c r="KZU173" s="4"/>
      <c r="KZV173" s="4"/>
      <c r="KZW173" s="4"/>
      <c r="KZX173" s="4"/>
      <c r="KZY173" s="4"/>
      <c r="KZZ173" s="4"/>
      <c r="LAA173" s="4"/>
      <c r="LAB173" s="4"/>
      <c r="LAC173" s="4"/>
      <c r="LAD173" s="4"/>
      <c r="LAE173" s="4"/>
      <c r="LAF173" s="4"/>
      <c r="LAG173" s="4"/>
      <c r="LAH173" s="4"/>
      <c r="LAI173" s="4"/>
      <c r="LAJ173" s="4"/>
      <c r="LAK173" s="4"/>
      <c r="LAL173" s="4"/>
      <c r="LAM173" s="4"/>
      <c r="LAN173" s="4"/>
      <c r="LAO173" s="4"/>
      <c r="LAP173" s="4"/>
      <c r="LAQ173" s="4"/>
      <c r="LAR173" s="4"/>
      <c r="LAS173" s="4"/>
      <c r="LAT173" s="4"/>
      <c r="LAU173" s="4"/>
      <c r="LAV173" s="4"/>
      <c r="LAW173" s="4"/>
      <c r="LAX173" s="4"/>
      <c r="LAY173" s="4"/>
      <c r="LAZ173" s="4"/>
      <c r="LBA173" s="4"/>
      <c r="LBB173" s="4"/>
      <c r="LBC173" s="4"/>
      <c r="LBD173" s="4"/>
      <c r="LBE173" s="4"/>
      <c r="LBF173" s="4"/>
      <c r="LBG173" s="4"/>
      <c r="LBH173" s="4"/>
      <c r="LBI173" s="4"/>
      <c r="LBJ173" s="4"/>
      <c r="LBK173" s="4"/>
      <c r="LBL173" s="4"/>
      <c r="LBM173" s="4"/>
      <c r="LBN173" s="4"/>
      <c r="LBO173" s="4"/>
      <c r="LBP173" s="4"/>
      <c r="LBQ173" s="4"/>
      <c r="LBR173" s="4"/>
      <c r="LBS173" s="4"/>
      <c r="LBT173" s="4"/>
      <c r="LBU173" s="4"/>
      <c r="LBV173" s="4"/>
      <c r="LBW173" s="4"/>
      <c r="LBX173" s="4"/>
      <c r="LBY173" s="4"/>
      <c r="LBZ173" s="4"/>
      <c r="LCA173" s="4"/>
      <c r="LCB173" s="4"/>
      <c r="LCC173" s="4"/>
      <c r="LCD173" s="4"/>
      <c r="LCE173" s="4"/>
      <c r="LCF173" s="4"/>
      <c r="LCG173" s="4"/>
      <c r="LCH173" s="4"/>
      <c r="LCI173" s="4"/>
      <c r="LCJ173" s="4"/>
      <c r="LCK173" s="4"/>
      <c r="LCL173" s="4"/>
      <c r="LCM173" s="4"/>
      <c r="LCN173" s="4"/>
      <c r="LCO173" s="4"/>
      <c r="LCP173" s="4"/>
      <c r="LCQ173" s="4"/>
      <c r="LCR173" s="4"/>
      <c r="LCS173" s="4"/>
      <c r="LCT173" s="4"/>
      <c r="LCU173" s="4"/>
      <c r="LCV173" s="4"/>
      <c r="LCW173" s="4"/>
      <c r="LCX173" s="4"/>
      <c r="LCY173" s="4"/>
      <c r="LCZ173" s="4"/>
      <c r="LDA173" s="4"/>
      <c r="LDB173" s="4"/>
      <c r="LDC173" s="4"/>
      <c r="LDD173" s="4"/>
      <c r="LDE173" s="4"/>
      <c r="LDF173" s="4"/>
      <c r="LDG173" s="4"/>
      <c r="LDH173" s="4"/>
      <c r="LDI173" s="4"/>
      <c r="LDJ173" s="4"/>
      <c r="LDK173" s="4"/>
      <c r="LDL173" s="4"/>
      <c r="LDM173" s="4"/>
      <c r="LDN173" s="4"/>
      <c r="LDO173" s="4"/>
      <c r="LDP173" s="4"/>
      <c r="LDQ173" s="4"/>
      <c r="LDR173" s="4"/>
      <c r="LDS173" s="4"/>
      <c r="LDT173" s="4"/>
      <c r="LDU173" s="4"/>
      <c r="LDV173" s="4"/>
      <c r="LDW173" s="4"/>
      <c r="LDX173" s="4"/>
      <c r="LDY173" s="4"/>
      <c r="LDZ173" s="4"/>
      <c r="LEA173" s="4"/>
      <c r="LEB173" s="4"/>
      <c r="LEC173" s="4"/>
      <c r="LED173" s="4"/>
      <c r="LEE173" s="4"/>
      <c r="LEF173" s="4"/>
      <c r="LEG173" s="4"/>
      <c r="LEH173" s="4"/>
      <c r="LEI173" s="4"/>
      <c r="LEJ173" s="4"/>
      <c r="LEK173" s="4"/>
      <c r="LEL173" s="4"/>
      <c r="LEM173" s="4"/>
      <c r="LEN173" s="4"/>
      <c r="LEO173" s="4"/>
      <c r="LEP173" s="4"/>
      <c r="LEQ173" s="4"/>
      <c r="LER173" s="4"/>
      <c r="LES173" s="4"/>
      <c r="LET173" s="4"/>
      <c r="LEU173" s="4"/>
      <c r="LEV173" s="4"/>
      <c r="LEW173" s="4"/>
      <c r="LEX173" s="4"/>
      <c r="LEY173" s="4"/>
      <c r="LEZ173" s="4"/>
      <c r="LFA173" s="4"/>
      <c r="LFB173" s="4"/>
      <c r="LFC173" s="4"/>
      <c r="LFD173" s="4"/>
      <c r="LFE173" s="4"/>
      <c r="LFF173" s="4"/>
      <c r="LFG173" s="4"/>
      <c r="LFH173" s="4"/>
      <c r="LFI173" s="4"/>
      <c r="LFJ173" s="4"/>
      <c r="LFK173" s="4"/>
      <c r="LFL173" s="4"/>
      <c r="LFM173" s="4"/>
      <c r="LFN173" s="4"/>
      <c r="LFO173" s="4"/>
      <c r="LFP173" s="4"/>
      <c r="LFQ173" s="4"/>
      <c r="LFR173" s="4"/>
      <c r="LFS173" s="4"/>
      <c r="LFT173" s="4"/>
      <c r="LFU173" s="4"/>
      <c r="LFV173" s="4"/>
      <c r="LFW173" s="4"/>
      <c r="LFX173" s="4"/>
      <c r="LFY173" s="4"/>
      <c r="LFZ173" s="4"/>
      <c r="LGA173" s="4"/>
      <c r="LGB173" s="4"/>
      <c r="LGC173" s="4"/>
      <c r="LGD173" s="4"/>
      <c r="LGE173" s="4"/>
      <c r="LGF173" s="4"/>
      <c r="LGG173" s="4"/>
      <c r="LGH173" s="4"/>
      <c r="LGI173" s="4"/>
      <c r="LGJ173" s="4"/>
      <c r="LGK173" s="4"/>
      <c r="LGL173" s="4"/>
      <c r="LGM173" s="4"/>
      <c r="LGN173" s="4"/>
      <c r="LGO173" s="4"/>
      <c r="LGP173" s="4"/>
      <c r="LGQ173" s="4"/>
      <c r="LGR173" s="4"/>
      <c r="LGS173" s="4"/>
      <c r="LGT173" s="4"/>
      <c r="LGU173" s="4"/>
      <c r="LGV173" s="4"/>
      <c r="LGW173" s="4"/>
      <c r="LGX173" s="4"/>
      <c r="LGY173" s="4"/>
      <c r="LGZ173" s="4"/>
      <c r="LHA173" s="4"/>
      <c r="LHB173" s="4"/>
      <c r="LHC173" s="4"/>
      <c r="LHD173" s="4"/>
      <c r="LHE173" s="4"/>
      <c r="LHF173" s="4"/>
      <c r="LHG173" s="4"/>
      <c r="LHH173" s="4"/>
      <c r="LHI173" s="4"/>
      <c r="LHJ173" s="4"/>
      <c r="LHK173" s="4"/>
      <c r="LHL173" s="4"/>
      <c r="LHM173" s="4"/>
      <c r="LHN173" s="4"/>
      <c r="LHO173" s="4"/>
      <c r="LHP173" s="4"/>
      <c r="LHQ173" s="4"/>
      <c r="LHR173" s="4"/>
      <c r="LHS173" s="4"/>
      <c r="LHT173" s="4"/>
      <c r="LHU173" s="4"/>
      <c r="LHV173" s="4"/>
      <c r="LHW173" s="4"/>
      <c r="LHX173" s="4"/>
      <c r="LHY173" s="4"/>
      <c r="LHZ173" s="4"/>
      <c r="LIA173" s="4"/>
      <c r="LIB173" s="4"/>
      <c r="LIC173" s="4"/>
      <c r="LID173" s="4"/>
      <c r="LIE173" s="4"/>
      <c r="LIF173" s="4"/>
      <c r="LIG173" s="4"/>
      <c r="LIH173" s="4"/>
      <c r="LII173" s="4"/>
      <c r="LIJ173" s="4"/>
      <c r="LIK173" s="4"/>
      <c r="LIL173" s="4"/>
      <c r="LIM173" s="4"/>
      <c r="LIN173" s="4"/>
      <c r="LIO173" s="4"/>
      <c r="LIP173" s="4"/>
      <c r="LIQ173" s="4"/>
      <c r="LIR173" s="4"/>
      <c r="LIS173" s="4"/>
      <c r="LIT173" s="4"/>
      <c r="LIU173" s="4"/>
      <c r="LIV173" s="4"/>
      <c r="LIW173" s="4"/>
      <c r="LIX173" s="4"/>
      <c r="LIY173" s="4"/>
      <c r="LIZ173" s="4"/>
      <c r="LJA173" s="4"/>
      <c r="LJB173" s="4"/>
      <c r="LJC173" s="4"/>
      <c r="LJD173" s="4"/>
      <c r="LJE173" s="4"/>
      <c r="LJF173" s="4"/>
      <c r="LJG173" s="4"/>
      <c r="LJH173" s="4"/>
      <c r="LJI173" s="4"/>
      <c r="LJJ173" s="4"/>
      <c r="LJK173" s="4"/>
      <c r="LJL173" s="4"/>
      <c r="LJM173" s="4"/>
      <c r="LJN173" s="4"/>
      <c r="LJO173" s="4"/>
      <c r="LJP173" s="4"/>
      <c r="LJQ173" s="4"/>
      <c r="LJR173" s="4"/>
      <c r="LJS173" s="4"/>
      <c r="LJT173" s="4"/>
      <c r="LJU173" s="4"/>
      <c r="LJV173" s="4"/>
      <c r="LJW173" s="4"/>
      <c r="LJX173" s="4"/>
      <c r="LJY173" s="4"/>
      <c r="LJZ173" s="4"/>
      <c r="LKA173" s="4"/>
      <c r="LKB173" s="4"/>
      <c r="LKC173" s="4"/>
      <c r="LKD173" s="4"/>
      <c r="LKE173" s="4"/>
      <c r="LKF173" s="4"/>
      <c r="LKG173" s="4"/>
      <c r="LKH173" s="4"/>
      <c r="LKI173" s="4"/>
      <c r="LKJ173" s="4"/>
      <c r="LKK173" s="4"/>
      <c r="LKL173" s="4"/>
      <c r="LKM173" s="4"/>
      <c r="LKN173" s="4"/>
      <c r="LKO173" s="4"/>
      <c r="LKP173" s="4"/>
      <c r="LKQ173" s="4"/>
      <c r="LKR173" s="4"/>
      <c r="LKS173" s="4"/>
      <c r="LKT173" s="4"/>
      <c r="LKU173" s="4"/>
      <c r="LKV173" s="4"/>
      <c r="LKW173" s="4"/>
      <c r="LKX173" s="4"/>
      <c r="LKY173" s="4"/>
      <c r="LKZ173" s="4"/>
      <c r="LLA173" s="4"/>
      <c r="LLB173" s="4"/>
      <c r="LLC173" s="4"/>
      <c r="LLD173" s="4"/>
      <c r="LLE173" s="4"/>
      <c r="LLF173" s="4"/>
      <c r="LLG173" s="4"/>
      <c r="LLH173" s="4"/>
      <c r="LLI173" s="4"/>
      <c r="LLJ173" s="4"/>
      <c r="LLK173" s="4"/>
      <c r="LLL173" s="4"/>
      <c r="LLM173" s="4"/>
      <c r="LLN173" s="4"/>
      <c r="LLO173" s="4"/>
      <c r="LLP173" s="4"/>
      <c r="LLQ173" s="4"/>
      <c r="LLR173" s="4"/>
      <c r="LLS173" s="4"/>
      <c r="LLT173" s="4"/>
      <c r="LLU173" s="4"/>
      <c r="LLV173" s="4"/>
      <c r="LLW173" s="4"/>
      <c r="LLX173" s="4"/>
      <c r="LLY173" s="4"/>
      <c r="LLZ173" s="4"/>
      <c r="LMA173" s="4"/>
      <c r="LMB173" s="4"/>
      <c r="LMC173" s="4"/>
      <c r="LMD173" s="4"/>
      <c r="LME173" s="4"/>
      <c r="LMF173" s="4"/>
      <c r="LMG173" s="4"/>
      <c r="LMH173" s="4"/>
      <c r="LMI173" s="4"/>
      <c r="LMJ173" s="4"/>
      <c r="LMK173" s="4"/>
      <c r="LML173" s="4"/>
      <c r="LMM173" s="4"/>
      <c r="LMN173" s="4"/>
      <c r="LMO173" s="4"/>
      <c r="LMP173" s="4"/>
      <c r="LMQ173" s="4"/>
      <c r="LMR173" s="4"/>
      <c r="LMS173" s="4"/>
      <c r="LMT173" s="4"/>
      <c r="LMU173" s="4"/>
      <c r="LMV173" s="4"/>
      <c r="LMW173" s="4"/>
      <c r="LMX173" s="4"/>
      <c r="LMY173" s="4"/>
      <c r="LMZ173" s="4"/>
      <c r="LNA173" s="4"/>
      <c r="LNB173" s="4"/>
      <c r="LNC173" s="4"/>
      <c r="LND173" s="4"/>
      <c r="LNE173" s="4"/>
      <c r="LNF173" s="4"/>
      <c r="LNG173" s="4"/>
      <c r="LNH173" s="4"/>
      <c r="LNI173" s="4"/>
      <c r="LNJ173" s="4"/>
      <c r="LNK173" s="4"/>
      <c r="LNL173" s="4"/>
      <c r="LNM173" s="4"/>
      <c r="LNN173" s="4"/>
      <c r="LNO173" s="4"/>
      <c r="LNP173" s="4"/>
      <c r="LNQ173" s="4"/>
      <c r="LNR173" s="4"/>
      <c r="LNS173" s="4"/>
      <c r="LNT173" s="4"/>
      <c r="LNU173" s="4"/>
      <c r="LNV173" s="4"/>
      <c r="LNW173" s="4"/>
      <c r="LNX173" s="4"/>
      <c r="LNY173" s="4"/>
      <c r="LNZ173" s="4"/>
      <c r="LOA173" s="4"/>
      <c r="LOB173" s="4"/>
      <c r="LOC173" s="4"/>
      <c r="LOD173" s="4"/>
      <c r="LOE173" s="4"/>
      <c r="LOF173" s="4"/>
      <c r="LOG173" s="4"/>
      <c r="LOH173" s="4"/>
      <c r="LOI173" s="4"/>
      <c r="LOJ173" s="4"/>
      <c r="LOK173" s="4"/>
      <c r="LOL173" s="4"/>
      <c r="LOM173" s="4"/>
      <c r="LON173" s="4"/>
      <c r="LOO173" s="4"/>
      <c r="LOP173" s="4"/>
      <c r="LOQ173" s="4"/>
      <c r="LOR173" s="4"/>
      <c r="LOS173" s="4"/>
      <c r="LOT173" s="4"/>
      <c r="LOU173" s="4"/>
      <c r="LOV173" s="4"/>
      <c r="LOW173" s="4"/>
      <c r="LOX173" s="4"/>
      <c r="LOY173" s="4"/>
      <c r="LOZ173" s="4"/>
      <c r="LPA173" s="4"/>
      <c r="LPB173" s="4"/>
      <c r="LPC173" s="4"/>
      <c r="LPD173" s="4"/>
      <c r="LPE173" s="4"/>
      <c r="LPF173" s="4"/>
      <c r="LPG173" s="4"/>
      <c r="LPH173" s="4"/>
      <c r="LPI173" s="4"/>
      <c r="LPJ173" s="4"/>
      <c r="LPK173" s="4"/>
      <c r="LPL173" s="4"/>
      <c r="LPM173" s="4"/>
      <c r="LPN173" s="4"/>
      <c r="LPO173" s="4"/>
      <c r="LPP173" s="4"/>
      <c r="LPQ173" s="4"/>
      <c r="LPR173" s="4"/>
      <c r="LPS173" s="4"/>
      <c r="LPT173" s="4"/>
      <c r="LPU173" s="4"/>
      <c r="LPV173" s="4"/>
      <c r="LPW173" s="4"/>
      <c r="LPX173" s="4"/>
      <c r="LPY173" s="4"/>
      <c r="LPZ173" s="4"/>
      <c r="LQA173" s="4"/>
      <c r="LQB173" s="4"/>
      <c r="LQC173" s="4"/>
      <c r="LQD173" s="4"/>
      <c r="LQE173" s="4"/>
      <c r="LQF173" s="4"/>
      <c r="LQG173" s="4"/>
      <c r="LQH173" s="4"/>
      <c r="LQI173" s="4"/>
      <c r="LQJ173" s="4"/>
      <c r="LQK173" s="4"/>
      <c r="LQL173" s="4"/>
      <c r="LQM173" s="4"/>
      <c r="LQN173" s="4"/>
      <c r="LQO173" s="4"/>
      <c r="LQP173" s="4"/>
      <c r="LQQ173" s="4"/>
      <c r="LQR173" s="4"/>
      <c r="LQS173" s="4"/>
      <c r="LQT173" s="4"/>
      <c r="LQU173" s="4"/>
      <c r="LQV173" s="4"/>
      <c r="LQW173" s="4"/>
      <c r="LQX173" s="4"/>
      <c r="LQY173" s="4"/>
      <c r="LQZ173" s="4"/>
      <c r="LRA173" s="4"/>
      <c r="LRB173" s="4"/>
      <c r="LRC173" s="4"/>
      <c r="LRD173" s="4"/>
      <c r="LRE173" s="4"/>
      <c r="LRF173" s="4"/>
      <c r="LRG173" s="4"/>
      <c r="LRH173" s="4"/>
      <c r="LRI173" s="4"/>
      <c r="LRJ173" s="4"/>
      <c r="LRK173" s="4"/>
      <c r="LRL173" s="4"/>
      <c r="LRM173" s="4"/>
      <c r="LRN173" s="4"/>
      <c r="LRO173" s="4"/>
      <c r="LRP173" s="4"/>
      <c r="LRQ173" s="4"/>
      <c r="LRR173" s="4"/>
      <c r="LRS173" s="4"/>
      <c r="LRT173" s="4"/>
      <c r="LRU173" s="4"/>
      <c r="LRV173" s="4"/>
      <c r="LRW173" s="4"/>
      <c r="LRX173" s="4"/>
      <c r="LRY173" s="4"/>
      <c r="LRZ173" s="4"/>
      <c r="LSA173" s="4"/>
      <c r="LSB173" s="4"/>
      <c r="LSC173" s="4"/>
      <c r="LSD173" s="4"/>
      <c r="LSE173" s="4"/>
      <c r="LSF173" s="4"/>
      <c r="LSG173" s="4"/>
      <c r="LSH173" s="4"/>
      <c r="LSI173" s="4"/>
      <c r="LSJ173" s="4"/>
      <c r="LSK173" s="4"/>
      <c r="LSL173" s="4"/>
      <c r="LSM173" s="4"/>
      <c r="LSN173" s="4"/>
      <c r="LSO173" s="4"/>
      <c r="LSP173" s="4"/>
      <c r="LSQ173" s="4"/>
      <c r="LSR173" s="4"/>
      <c r="LSS173" s="4"/>
      <c r="LST173" s="4"/>
      <c r="LSU173" s="4"/>
      <c r="LSV173" s="4"/>
      <c r="LSW173" s="4"/>
      <c r="LSX173" s="4"/>
      <c r="LSY173" s="4"/>
      <c r="LSZ173" s="4"/>
      <c r="LTA173" s="4"/>
      <c r="LTB173" s="4"/>
      <c r="LTC173" s="4"/>
      <c r="LTD173" s="4"/>
      <c r="LTE173" s="4"/>
      <c r="LTF173" s="4"/>
      <c r="LTG173" s="4"/>
      <c r="LTH173" s="4"/>
      <c r="LTI173" s="4"/>
      <c r="LTJ173" s="4"/>
      <c r="LTK173" s="4"/>
      <c r="LTL173" s="4"/>
      <c r="LTM173" s="4"/>
      <c r="LTN173" s="4"/>
      <c r="LTO173" s="4"/>
      <c r="LTP173" s="4"/>
      <c r="LTQ173" s="4"/>
      <c r="LTR173" s="4"/>
      <c r="LTS173" s="4"/>
      <c r="LTT173" s="4"/>
      <c r="LTU173" s="4"/>
      <c r="LTV173" s="4"/>
      <c r="LTW173" s="4"/>
      <c r="LTX173" s="4"/>
      <c r="LTY173" s="4"/>
      <c r="LTZ173" s="4"/>
      <c r="LUA173" s="4"/>
      <c r="LUB173" s="4"/>
      <c r="LUC173" s="4"/>
      <c r="LUD173" s="4"/>
      <c r="LUE173" s="4"/>
      <c r="LUF173" s="4"/>
      <c r="LUG173" s="4"/>
      <c r="LUH173" s="4"/>
      <c r="LUI173" s="4"/>
      <c r="LUJ173" s="4"/>
      <c r="LUK173" s="4"/>
      <c r="LUL173" s="4"/>
      <c r="LUM173" s="4"/>
      <c r="LUN173" s="4"/>
      <c r="LUO173" s="4"/>
      <c r="LUP173" s="4"/>
      <c r="LUQ173" s="4"/>
      <c r="LUR173" s="4"/>
      <c r="LUS173" s="4"/>
      <c r="LUT173" s="4"/>
      <c r="LUU173" s="4"/>
      <c r="LUV173" s="4"/>
      <c r="LUW173" s="4"/>
      <c r="LUX173" s="4"/>
      <c r="LUY173" s="4"/>
      <c r="LUZ173" s="4"/>
      <c r="LVA173" s="4"/>
      <c r="LVB173" s="4"/>
      <c r="LVC173" s="4"/>
      <c r="LVD173" s="4"/>
      <c r="LVE173" s="4"/>
      <c r="LVF173" s="4"/>
      <c r="LVG173" s="4"/>
      <c r="LVH173" s="4"/>
      <c r="LVI173" s="4"/>
      <c r="LVJ173" s="4"/>
      <c r="LVK173" s="4"/>
      <c r="LVL173" s="4"/>
      <c r="LVM173" s="4"/>
      <c r="LVN173" s="4"/>
      <c r="LVO173" s="4"/>
      <c r="LVP173" s="4"/>
      <c r="LVQ173" s="4"/>
      <c r="LVR173" s="4"/>
      <c r="LVS173" s="4"/>
      <c r="LVT173" s="4"/>
      <c r="LVU173" s="4"/>
      <c r="LVV173" s="4"/>
      <c r="LVW173" s="4"/>
      <c r="LVX173" s="4"/>
      <c r="LVY173" s="4"/>
      <c r="LVZ173" s="4"/>
      <c r="LWA173" s="4"/>
      <c r="LWB173" s="4"/>
      <c r="LWC173" s="4"/>
      <c r="LWD173" s="4"/>
      <c r="LWE173" s="4"/>
      <c r="LWF173" s="4"/>
      <c r="LWG173" s="4"/>
      <c r="LWH173" s="4"/>
      <c r="LWI173" s="4"/>
      <c r="LWJ173" s="4"/>
      <c r="LWK173" s="4"/>
      <c r="LWL173" s="4"/>
      <c r="LWM173" s="4"/>
      <c r="LWN173" s="4"/>
      <c r="LWO173" s="4"/>
      <c r="LWP173" s="4"/>
      <c r="LWQ173" s="4"/>
      <c r="LWR173" s="4"/>
      <c r="LWS173" s="4"/>
      <c r="LWT173" s="4"/>
      <c r="LWU173" s="4"/>
      <c r="LWV173" s="4"/>
      <c r="LWW173" s="4"/>
      <c r="LWX173" s="4"/>
      <c r="LWY173" s="4"/>
      <c r="LWZ173" s="4"/>
      <c r="LXA173" s="4"/>
      <c r="LXB173" s="4"/>
      <c r="LXC173" s="4"/>
      <c r="LXD173" s="4"/>
      <c r="LXE173" s="4"/>
      <c r="LXF173" s="4"/>
      <c r="LXG173" s="4"/>
      <c r="LXH173" s="4"/>
      <c r="LXI173" s="4"/>
      <c r="LXJ173" s="4"/>
      <c r="LXK173" s="4"/>
      <c r="LXL173" s="4"/>
      <c r="LXM173" s="4"/>
      <c r="LXN173" s="4"/>
      <c r="LXO173" s="4"/>
      <c r="LXP173" s="4"/>
      <c r="LXQ173" s="4"/>
      <c r="LXR173" s="4"/>
      <c r="LXS173" s="4"/>
      <c r="LXT173" s="4"/>
      <c r="LXU173" s="4"/>
      <c r="LXV173" s="4"/>
      <c r="LXW173" s="4"/>
      <c r="LXX173" s="4"/>
      <c r="LXY173" s="4"/>
      <c r="LXZ173" s="4"/>
      <c r="LYA173" s="4"/>
      <c r="LYB173" s="4"/>
      <c r="LYC173" s="4"/>
      <c r="LYD173" s="4"/>
      <c r="LYE173" s="4"/>
      <c r="LYF173" s="4"/>
      <c r="LYG173" s="4"/>
      <c r="LYH173" s="4"/>
      <c r="LYI173" s="4"/>
      <c r="LYJ173" s="4"/>
      <c r="LYK173" s="4"/>
      <c r="LYL173" s="4"/>
      <c r="LYM173" s="4"/>
      <c r="LYN173" s="4"/>
      <c r="LYO173" s="4"/>
      <c r="LYP173" s="4"/>
      <c r="LYQ173" s="4"/>
      <c r="LYR173" s="4"/>
      <c r="LYS173" s="4"/>
      <c r="LYT173" s="4"/>
      <c r="LYU173" s="4"/>
      <c r="LYV173" s="4"/>
      <c r="LYW173" s="4"/>
      <c r="LYX173" s="4"/>
      <c r="LYY173" s="4"/>
      <c r="LYZ173" s="4"/>
      <c r="LZA173" s="4"/>
      <c r="LZB173" s="4"/>
      <c r="LZC173" s="4"/>
      <c r="LZD173" s="4"/>
      <c r="LZE173" s="4"/>
      <c r="LZF173" s="4"/>
      <c r="LZG173" s="4"/>
      <c r="LZH173" s="4"/>
      <c r="LZI173" s="4"/>
      <c r="LZJ173" s="4"/>
      <c r="LZK173" s="4"/>
      <c r="LZL173" s="4"/>
      <c r="LZM173" s="4"/>
      <c r="LZN173" s="4"/>
      <c r="LZO173" s="4"/>
      <c r="LZP173" s="4"/>
      <c r="LZQ173" s="4"/>
      <c r="LZR173" s="4"/>
      <c r="LZS173" s="4"/>
      <c r="LZT173" s="4"/>
      <c r="LZU173" s="4"/>
      <c r="LZV173" s="4"/>
      <c r="LZW173" s="4"/>
      <c r="LZX173" s="4"/>
      <c r="LZY173" s="4"/>
      <c r="LZZ173" s="4"/>
      <c r="MAA173" s="4"/>
      <c r="MAB173" s="4"/>
      <c r="MAC173" s="4"/>
      <c r="MAD173" s="4"/>
      <c r="MAE173" s="4"/>
      <c r="MAF173" s="4"/>
      <c r="MAG173" s="4"/>
      <c r="MAH173" s="4"/>
      <c r="MAI173" s="4"/>
      <c r="MAJ173" s="4"/>
      <c r="MAK173" s="4"/>
      <c r="MAL173" s="4"/>
      <c r="MAM173" s="4"/>
      <c r="MAN173" s="4"/>
      <c r="MAO173" s="4"/>
      <c r="MAP173" s="4"/>
      <c r="MAQ173" s="4"/>
      <c r="MAR173" s="4"/>
      <c r="MAS173" s="4"/>
      <c r="MAT173" s="4"/>
      <c r="MAU173" s="4"/>
      <c r="MAV173" s="4"/>
      <c r="MAW173" s="4"/>
      <c r="MAX173" s="4"/>
      <c r="MAY173" s="4"/>
      <c r="MAZ173" s="4"/>
      <c r="MBA173" s="4"/>
      <c r="MBB173" s="4"/>
      <c r="MBC173" s="4"/>
      <c r="MBD173" s="4"/>
      <c r="MBE173" s="4"/>
      <c r="MBF173" s="4"/>
      <c r="MBG173" s="4"/>
      <c r="MBH173" s="4"/>
      <c r="MBI173" s="4"/>
      <c r="MBJ173" s="4"/>
      <c r="MBK173" s="4"/>
      <c r="MBL173" s="4"/>
      <c r="MBM173" s="4"/>
      <c r="MBN173" s="4"/>
      <c r="MBO173" s="4"/>
      <c r="MBP173" s="4"/>
      <c r="MBQ173" s="4"/>
      <c r="MBR173" s="4"/>
      <c r="MBS173" s="4"/>
      <c r="MBT173" s="4"/>
      <c r="MBU173" s="4"/>
      <c r="MBV173" s="4"/>
      <c r="MBW173" s="4"/>
      <c r="MBX173" s="4"/>
      <c r="MBY173" s="4"/>
      <c r="MBZ173" s="4"/>
      <c r="MCA173" s="4"/>
      <c r="MCB173" s="4"/>
      <c r="MCC173" s="4"/>
      <c r="MCD173" s="4"/>
      <c r="MCE173" s="4"/>
      <c r="MCF173" s="4"/>
      <c r="MCG173" s="4"/>
      <c r="MCH173" s="4"/>
      <c r="MCI173" s="4"/>
      <c r="MCJ173" s="4"/>
      <c r="MCK173" s="4"/>
      <c r="MCL173" s="4"/>
      <c r="MCM173" s="4"/>
      <c r="MCN173" s="4"/>
      <c r="MCO173" s="4"/>
      <c r="MCP173" s="4"/>
      <c r="MCQ173" s="4"/>
      <c r="MCR173" s="4"/>
      <c r="MCS173" s="4"/>
      <c r="MCT173" s="4"/>
      <c r="MCU173" s="4"/>
      <c r="MCV173" s="4"/>
      <c r="MCW173" s="4"/>
      <c r="MCX173" s="4"/>
      <c r="MCY173" s="4"/>
      <c r="MCZ173" s="4"/>
      <c r="MDA173" s="4"/>
      <c r="MDB173" s="4"/>
      <c r="MDC173" s="4"/>
      <c r="MDD173" s="4"/>
      <c r="MDE173" s="4"/>
      <c r="MDF173" s="4"/>
      <c r="MDG173" s="4"/>
      <c r="MDH173" s="4"/>
      <c r="MDI173" s="4"/>
      <c r="MDJ173" s="4"/>
      <c r="MDK173" s="4"/>
      <c r="MDL173" s="4"/>
      <c r="MDM173" s="4"/>
      <c r="MDN173" s="4"/>
      <c r="MDO173" s="4"/>
      <c r="MDP173" s="4"/>
      <c r="MDQ173" s="4"/>
      <c r="MDR173" s="4"/>
      <c r="MDS173" s="4"/>
      <c r="MDT173" s="4"/>
      <c r="MDU173" s="4"/>
      <c r="MDV173" s="4"/>
      <c r="MDW173" s="4"/>
      <c r="MDX173" s="4"/>
      <c r="MDY173" s="4"/>
      <c r="MDZ173" s="4"/>
      <c r="MEA173" s="4"/>
      <c r="MEB173" s="4"/>
      <c r="MEC173" s="4"/>
      <c r="MED173" s="4"/>
      <c r="MEE173" s="4"/>
      <c r="MEF173" s="4"/>
      <c r="MEG173" s="4"/>
      <c r="MEH173" s="4"/>
      <c r="MEI173" s="4"/>
      <c r="MEJ173" s="4"/>
      <c r="MEK173" s="4"/>
      <c r="MEL173" s="4"/>
      <c r="MEM173" s="4"/>
      <c r="MEN173" s="4"/>
      <c r="MEO173" s="4"/>
      <c r="MEP173" s="4"/>
      <c r="MEQ173" s="4"/>
      <c r="MER173" s="4"/>
      <c r="MES173" s="4"/>
      <c r="MET173" s="4"/>
      <c r="MEU173" s="4"/>
      <c r="MEV173" s="4"/>
      <c r="MEW173" s="4"/>
      <c r="MEX173" s="4"/>
      <c r="MEY173" s="4"/>
      <c r="MEZ173" s="4"/>
      <c r="MFA173" s="4"/>
      <c r="MFB173" s="4"/>
      <c r="MFC173" s="4"/>
      <c r="MFD173" s="4"/>
      <c r="MFE173" s="4"/>
      <c r="MFF173" s="4"/>
      <c r="MFG173" s="4"/>
      <c r="MFH173" s="4"/>
      <c r="MFI173" s="4"/>
      <c r="MFJ173" s="4"/>
      <c r="MFK173" s="4"/>
      <c r="MFL173" s="4"/>
      <c r="MFM173" s="4"/>
      <c r="MFN173" s="4"/>
      <c r="MFO173" s="4"/>
      <c r="MFP173" s="4"/>
      <c r="MFQ173" s="4"/>
      <c r="MFR173" s="4"/>
      <c r="MFS173" s="4"/>
      <c r="MFT173" s="4"/>
      <c r="MFU173" s="4"/>
      <c r="MFV173" s="4"/>
      <c r="MFW173" s="4"/>
      <c r="MFX173" s="4"/>
      <c r="MFY173" s="4"/>
      <c r="MFZ173" s="4"/>
      <c r="MGA173" s="4"/>
      <c r="MGB173" s="4"/>
      <c r="MGC173" s="4"/>
      <c r="MGD173" s="4"/>
      <c r="MGE173" s="4"/>
      <c r="MGF173" s="4"/>
      <c r="MGG173" s="4"/>
      <c r="MGH173" s="4"/>
      <c r="MGI173" s="4"/>
      <c r="MGJ173" s="4"/>
      <c r="MGK173" s="4"/>
      <c r="MGL173" s="4"/>
      <c r="MGM173" s="4"/>
      <c r="MGN173" s="4"/>
      <c r="MGO173" s="4"/>
      <c r="MGP173" s="4"/>
      <c r="MGQ173" s="4"/>
      <c r="MGR173" s="4"/>
      <c r="MGS173" s="4"/>
      <c r="MGT173" s="4"/>
      <c r="MGU173" s="4"/>
      <c r="MGV173" s="4"/>
      <c r="MGW173" s="4"/>
      <c r="MGX173" s="4"/>
      <c r="MGY173" s="4"/>
      <c r="MGZ173" s="4"/>
      <c r="MHA173" s="4"/>
      <c r="MHB173" s="4"/>
      <c r="MHC173" s="4"/>
      <c r="MHD173" s="4"/>
      <c r="MHE173" s="4"/>
      <c r="MHF173" s="4"/>
      <c r="MHG173" s="4"/>
      <c r="MHH173" s="4"/>
      <c r="MHI173" s="4"/>
      <c r="MHJ173" s="4"/>
      <c r="MHK173" s="4"/>
      <c r="MHL173" s="4"/>
      <c r="MHM173" s="4"/>
      <c r="MHN173" s="4"/>
      <c r="MHO173" s="4"/>
      <c r="MHP173" s="4"/>
      <c r="MHQ173" s="4"/>
      <c r="MHR173" s="4"/>
      <c r="MHS173" s="4"/>
      <c r="MHT173" s="4"/>
      <c r="MHU173" s="4"/>
      <c r="MHV173" s="4"/>
      <c r="MHW173" s="4"/>
      <c r="MHX173" s="4"/>
      <c r="MHY173" s="4"/>
      <c r="MHZ173" s="4"/>
      <c r="MIA173" s="4"/>
      <c r="MIB173" s="4"/>
      <c r="MIC173" s="4"/>
      <c r="MID173" s="4"/>
      <c r="MIE173" s="4"/>
      <c r="MIF173" s="4"/>
      <c r="MIG173" s="4"/>
      <c r="MIH173" s="4"/>
      <c r="MII173" s="4"/>
      <c r="MIJ173" s="4"/>
      <c r="MIK173" s="4"/>
      <c r="MIL173" s="4"/>
      <c r="MIM173" s="4"/>
      <c r="MIN173" s="4"/>
      <c r="MIO173" s="4"/>
      <c r="MIP173" s="4"/>
      <c r="MIQ173" s="4"/>
      <c r="MIR173" s="4"/>
      <c r="MIS173" s="4"/>
      <c r="MIT173" s="4"/>
      <c r="MIU173" s="4"/>
      <c r="MIV173" s="4"/>
      <c r="MIW173" s="4"/>
      <c r="MIX173" s="4"/>
      <c r="MIY173" s="4"/>
      <c r="MIZ173" s="4"/>
      <c r="MJA173" s="4"/>
      <c r="MJB173" s="4"/>
      <c r="MJC173" s="4"/>
      <c r="MJD173" s="4"/>
      <c r="MJE173" s="4"/>
      <c r="MJF173" s="4"/>
      <c r="MJG173" s="4"/>
      <c r="MJH173" s="4"/>
      <c r="MJI173" s="4"/>
      <c r="MJJ173" s="4"/>
      <c r="MJK173" s="4"/>
      <c r="MJL173" s="4"/>
      <c r="MJM173" s="4"/>
      <c r="MJN173" s="4"/>
      <c r="MJO173" s="4"/>
      <c r="MJP173" s="4"/>
      <c r="MJQ173" s="4"/>
      <c r="MJR173" s="4"/>
      <c r="MJS173" s="4"/>
      <c r="MJT173" s="4"/>
      <c r="MJU173" s="4"/>
      <c r="MJV173" s="4"/>
      <c r="MJW173" s="4"/>
      <c r="MJX173" s="4"/>
      <c r="MJY173" s="4"/>
      <c r="MJZ173" s="4"/>
      <c r="MKA173" s="4"/>
      <c r="MKB173" s="4"/>
      <c r="MKC173" s="4"/>
      <c r="MKD173" s="4"/>
      <c r="MKE173" s="4"/>
      <c r="MKF173" s="4"/>
      <c r="MKG173" s="4"/>
      <c r="MKH173" s="4"/>
      <c r="MKI173" s="4"/>
      <c r="MKJ173" s="4"/>
      <c r="MKK173" s="4"/>
      <c r="MKL173" s="4"/>
      <c r="MKM173" s="4"/>
      <c r="MKN173" s="4"/>
      <c r="MKO173" s="4"/>
      <c r="MKP173" s="4"/>
      <c r="MKQ173" s="4"/>
      <c r="MKR173" s="4"/>
      <c r="MKS173" s="4"/>
      <c r="MKT173" s="4"/>
      <c r="MKU173" s="4"/>
      <c r="MKV173" s="4"/>
      <c r="MKW173" s="4"/>
      <c r="MKX173" s="4"/>
      <c r="MKY173" s="4"/>
      <c r="MKZ173" s="4"/>
      <c r="MLA173" s="4"/>
      <c r="MLB173" s="4"/>
      <c r="MLC173" s="4"/>
      <c r="MLD173" s="4"/>
      <c r="MLE173" s="4"/>
      <c r="MLF173" s="4"/>
      <c r="MLG173" s="4"/>
      <c r="MLH173" s="4"/>
      <c r="MLI173" s="4"/>
      <c r="MLJ173" s="4"/>
      <c r="MLK173" s="4"/>
      <c r="MLL173" s="4"/>
      <c r="MLM173" s="4"/>
      <c r="MLN173" s="4"/>
      <c r="MLO173" s="4"/>
      <c r="MLP173" s="4"/>
      <c r="MLQ173" s="4"/>
      <c r="MLR173" s="4"/>
      <c r="MLS173" s="4"/>
      <c r="MLT173" s="4"/>
      <c r="MLU173" s="4"/>
      <c r="MLV173" s="4"/>
      <c r="MLW173" s="4"/>
      <c r="MLX173" s="4"/>
      <c r="MLY173" s="4"/>
      <c r="MLZ173" s="4"/>
      <c r="MMA173" s="4"/>
      <c r="MMB173" s="4"/>
      <c r="MMC173" s="4"/>
      <c r="MMD173" s="4"/>
      <c r="MME173" s="4"/>
      <c r="MMF173" s="4"/>
      <c r="MMG173" s="4"/>
      <c r="MMH173" s="4"/>
      <c r="MMI173" s="4"/>
      <c r="MMJ173" s="4"/>
      <c r="MMK173" s="4"/>
      <c r="MML173" s="4"/>
      <c r="MMM173" s="4"/>
      <c r="MMN173" s="4"/>
      <c r="MMO173" s="4"/>
      <c r="MMP173" s="4"/>
      <c r="MMQ173" s="4"/>
      <c r="MMR173" s="4"/>
      <c r="MMS173" s="4"/>
      <c r="MMT173" s="4"/>
      <c r="MMU173" s="4"/>
      <c r="MMV173" s="4"/>
      <c r="MMW173" s="4"/>
      <c r="MMX173" s="4"/>
      <c r="MMY173" s="4"/>
      <c r="MMZ173" s="4"/>
      <c r="MNA173" s="4"/>
      <c r="MNB173" s="4"/>
      <c r="MNC173" s="4"/>
      <c r="MND173" s="4"/>
      <c r="MNE173" s="4"/>
      <c r="MNF173" s="4"/>
      <c r="MNG173" s="4"/>
      <c r="MNH173" s="4"/>
      <c r="MNI173" s="4"/>
      <c r="MNJ173" s="4"/>
      <c r="MNK173" s="4"/>
      <c r="MNL173" s="4"/>
      <c r="MNM173" s="4"/>
      <c r="MNN173" s="4"/>
      <c r="MNO173" s="4"/>
      <c r="MNP173" s="4"/>
      <c r="MNQ173" s="4"/>
      <c r="MNR173" s="4"/>
      <c r="MNS173" s="4"/>
      <c r="MNT173" s="4"/>
      <c r="MNU173" s="4"/>
      <c r="MNV173" s="4"/>
      <c r="MNW173" s="4"/>
      <c r="MNX173" s="4"/>
      <c r="MNY173" s="4"/>
      <c r="MNZ173" s="4"/>
      <c r="MOA173" s="4"/>
      <c r="MOB173" s="4"/>
      <c r="MOC173" s="4"/>
      <c r="MOD173" s="4"/>
      <c r="MOE173" s="4"/>
      <c r="MOF173" s="4"/>
      <c r="MOG173" s="4"/>
      <c r="MOH173" s="4"/>
      <c r="MOI173" s="4"/>
      <c r="MOJ173" s="4"/>
      <c r="MOK173" s="4"/>
      <c r="MOL173" s="4"/>
      <c r="MOM173" s="4"/>
      <c r="MON173" s="4"/>
      <c r="MOO173" s="4"/>
      <c r="MOP173" s="4"/>
      <c r="MOQ173" s="4"/>
      <c r="MOR173" s="4"/>
      <c r="MOS173" s="4"/>
      <c r="MOT173" s="4"/>
      <c r="MOU173" s="4"/>
      <c r="MOV173" s="4"/>
      <c r="MOW173" s="4"/>
      <c r="MOX173" s="4"/>
      <c r="MOY173" s="4"/>
      <c r="MOZ173" s="4"/>
      <c r="MPA173" s="4"/>
      <c r="MPB173" s="4"/>
      <c r="MPC173" s="4"/>
      <c r="MPD173" s="4"/>
      <c r="MPE173" s="4"/>
      <c r="MPF173" s="4"/>
      <c r="MPG173" s="4"/>
      <c r="MPH173" s="4"/>
      <c r="MPI173" s="4"/>
      <c r="MPJ173" s="4"/>
      <c r="MPK173" s="4"/>
      <c r="MPL173" s="4"/>
      <c r="MPM173" s="4"/>
      <c r="MPN173" s="4"/>
      <c r="MPO173" s="4"/>
      <c r="MPP173" s="4"/>
      <c r="MPQ173" s="4"/>
      <c r="MPR173" s="4"/>
      <c r="MPS173" s="4"/>
      <c r="MPT173" s="4"/>
      <c r="MPU173" s="4"/>
      <c r="MPV173" s="4"/>
      <c r="MPW173" s="4"/>
      <c r="MPX173" s="4"/>
      <c r="MPY173" s="4"/>
      <c r="MPZ173" s="4"/>
      <c r="MQA173" s="4"/>
      <c r="MQB173" s="4"/>
      <c r="MQC173" s="4"/>
      <c r="MQD173" s="4"/>
      <c r="MQE173" s="4"/>
      <c r="MQF173" s="4"/>
      <c r="MQG173" s="4"/>
      <c r="MQH173" s="4"/>
      <c r="MQI173" s="4"/>
      <c r="MQJ173" s="4"/>
      <c r="MQK173" s="4"/>
      <c r="MQL173" s="4"/>
      <c r="MQM173" s="4"/>
      <c r="MQN173" s="4"/>
      <c r="MQO173" s="4"/>
      <c r="MQP173" s="4"/>
      <c r="MQQ173" s="4"/>
      <c r="MQR173" s="4"/>
      <c r="MQS173" s="4"/>
      <c r="MQT173" s="4"/>
      <c r="MQU173" s="4"/>
      <c r="MQV173" s="4"/>
      <c r="MQW173" s="4"/>
      <c r="MQX173" s="4"/>
      <c r="MQY173" s="4"/>
      <c r="MQZ173" s="4"/>
      <c r="MRA173" s="4"/>
      <c r="MRB173" s="4"/>
      <c r="MRC173" s="4"/>
      <c r="MRD173" s="4"/>
      <c r="MRE173" s="4"/>
      <c r="MRF173" s="4"/>
      <c r="MRG173" s="4"/>
      <c r="MRH173" s="4"/>
      <c r="MRI173" s="4"/>
      <c r="MRJ173" s="4"/>
      <c r="MRK173" s="4"/>
      <c r="MRL173" s="4"/>
      <c r="MRM173" s="4"/>
      <c r="MRN173" s="4"/>
      <c r="MRO173" s="4"/>
      <c r="MRP173" s="4"/>
      <c r="MRQ173" s="4"/>
      <c r="MRR173" s="4"/>
      <c r="MRS173" s="4"/>
      <c r="MRT173" s="4"/>
      <c r="MRU173" s="4"/>
      <c r="MRV173" s="4"/>
      <c r="MRW173" s="4"/>
      <c r="MRX173" s="4"/>
      <c r="MRY173" s="4"/>
      <c r="MRZ173" s="4"/>
      <c r="MSA173" s="4"/>
      <c r="MSB173" s="4"/>
      <c r="MSC173" s="4"/>
      <c r="MSD173" s="4"/>
      <c r="MSE173" s="4"/>
      <c r="MSF173" s="4"/>
      <c r="MSG173" s="4"/>
      <c r="MSH173" s="4"/>
      <c r="MSI173" s="4"/>
      <c r="MSJ173" s="4"/>
      <c r="MSK173" s="4"/>
      <c r="MSL173" s="4"/>
      <c r="MSM173" s="4"/>
      <c r="MSN173" s="4"/>
      <c r="MSO173" s="4"/>
      <c r="MSP173" s="4"/>
      <c r="MSQ173" s="4"/>
      <c r="MSR173" s="4"/>
      <c r="MSS173" s="4"/>
      <c r="MST173" s="4"/>
      <c r="MSU173" s="4"/>
      <c r="MSV173" s="4"/>
      <c r="MSW173" s="4"/>
      <c r="MSX173" s="4"/>
      <c r="MSY173" s="4"/>
      <c r="MSZ173" s="4"/>
      <c r="MTA173" s="4"/>
      <c r="MTB173" s="4"/>
      <c r="MTC173" s="4"/>
      <c r="MTD173" s="4"/>
      <c r="MTE173" s="4"/>
      <c r="MTF173" s="4"/>
      <c r="MTG173" s="4"/>
      <c r="MTH173" s="4"/>
      <c r="MTI173" s="4"/>
      <c r="MTJ173" s="4"/>
      <c r="MTK173" s="4"/>
      <c r="MTL173" s="4"/>
      <c r="MTM173" s="4"/>
      <c r="MTN173" s="4"/>
      <c r="MTO173" s="4"/>
      <c r="MTP173" s="4"/>
      <c r="MTQ173" s="4"/>
      <c r="MTR173" s="4"/>
      <c r="MTS173" s="4"/>
      <c r="MTT173" s="4"/>
      <c r="MTU173" s="4"/>
      <c r="MTV173" s="4"/>
      <c r="MTW173" s="4"/>
      <c r="MTX173" s="4"/>
      <c r="MTY173" s="4"/>
      <c r="MTZ173" s="4"/>
      <c r="MUA173" s="4"/>
      <c r="MUB173" s="4"/>
      <c r="MUC173" s="4"/>
      <c r="MUD173" s="4"/>
      <c r="MUE173" s="4"/>
      <c r="MUF173" s="4"/>
      <c r="MUG173" s="4"/>
      <c r="MUH173" s="4"/>
      <c r="MUI173" s="4"/>
      <c r="MUJ173" s="4"/>
      <c r="MUK173" s="4"/>
      <c r="MUL173" s="4"/>
      <c r="MUM173" s="4"/>
      <c r="MUN173" s="4"/>
      <c r="MUO173" s="4"/>
      <c r="MUP173" s="4"/>
      <c r="MUQ173" s="4"/>
      <c r="MUR173" s="4"/>
      <c r="MUS173" s="4"/>
      <c r="MUT173" s="4"/>
      <c r="MUU173" s="4"/>
      <c r="MUV173" s="4"/>
      <c r="MUW173" s="4"/>
      <c r="MUX173" s="4"/>
      <c r="MUY173" s="4"/>
      <c r="MUZ173" s="4"/>
      <c r="MVA173" s="4"/>
      <c r="MVB173" s="4"/>
      <c r="MVC173" s="4"/>
      <c r="MVD173" s="4"/>
      <c r="MVE173" s="4"/>
      <c r="MVF173" s="4"/>
      <c r="MVG173" s="4"/>
      <c r="MVH173" s="4"/>
      <c r="MVI173" s="4"/>
      <c r="MVJ173" s="4"/>
      <c r="MVK173" s="4"/>
      <c r="MVL173" s="4"/>
      <c r="MVM173" s="4"/>
      <c r="MVN173" s="4"/>
      <c r="MVO173" s="4"/>
      <c r="MVP173" s="4"/>
      <c r="MVQ173" s="4"/>
      <c r="MVR173" s="4"/>
      <c r="MVS173" s="4"/>
      <c r="MVT173" s="4"/>
      <c r="MVU173" s="4"/>
      <c r="MVV173" s="4"/>
      <c r="MVW173" s="4"/>
      <c r="MVX173" s="4"/>
      <c r="MVY173" s="4"/>
      <c r="MVZ173" s="4"/>
      <c r="MWA173" s="4"/>
      <c r="MWB173" s="4"/>
      <c r="MWC173" s="4"/>
      <c r="MWD173" s="4"/>
      <c r="MWE173" s="4"/>
      <c r="MWF173" s="4"/>
      <c r="MWG173" s="4"/>
      <c r="MWH173" s="4"/>
      <c r="MWI173" s="4"/>
      <c r="MWJ173" s="4"/>
      <c r="MWK173" s="4"/>
      <c r="MWL173" s="4"/>
      <c r="MWM173" s="4"/>
      <c r="MWN173" s="4"/>
      <c r="MWO173" s="4"/>
      <c r="MWP173" s="4"/>
      <c r="MWQ173" s="4"/>
      <c r="MWR173" s="4"/>
      <c r="MWS173" s="4"/>
      <c r="MWT173" s="4"/>
      <c r="MWU173" s="4"/>
      <c r="MWV173" s="4"/>
      <c r="MWW173" s="4"/>
      <c r="MWX173" s="4"/>
      <c r="MWY173" s="4"/>
      <c r="MWZ173" s="4"/>
      <c r="MXA173" s="4"/>
      <c r="MXB173" s="4"/>
      <c r="MXC173" s="4"/>
      <c r="MXD173" s="4"/>
      <c r="MXE173" s="4"/>
      <c r="MXF173" s="4"/>
      <c r="MXG173" s="4"/>
      <c r="MXH173" s="4"/>
      <c r="MXI173" s="4"/>
      <c r="MXJ173" s="4"/>
      <c r="MXK173" s="4"/>
      <c r="MXL173" s="4"/>
      <c r="MXM173" s="4"/>
      <c r="MXN173" s="4"/>
      <c r="MXO173" s="4"/>
      <c r="MXP173" s="4"/>
      <c r="MXQ173" s="4"/>
      <c r="MXR173" s="4"/>
      <c r="MXS173" s="4"/>
      <c r="MXT173" s="4"/>
      <c r="MXU173" s="4"/>
      <c r="MXV173" s="4"/>
      <c r="MXW173" s="4"/>
      <c r="MXX173" s="4"/>
      <c r="MXY173" s="4"/>
      <c r="MXZ173" s="4"/>
      <c r="MYA173" s="4"/>
      <c r="MYB173" s="4"/>
      <c r="MYC173" s="4"/>
      <c r="MYD173" s="4"/>
      <c r="MYE173" s="4"/>
      <c r="MYF173" s="4"/>
      <c r="MYG173" s="4"/>
      <c r="MYH173" s="4"/>
      <c r="MYI173" s="4"/>
      <c r="MYJ173" s="4"/>
      <c r="MYK173" s="4"/>
      <c r="MYL173" s="4"/>
      <c r="MYM173" s="4"/>
      <c r="MYN173" s="4"/>
      <c r="MYO173" s="4"/>
      <c r="MYP173" s="4"/>
      <c r="MYQ173" s="4"/>
      <c r="MYR173" s="4"/>
      <c r="MYS173" s="4"/>
      <c r="MYT173" s="4"/>
      <c r="MYU173" s="4"/>
      <c r="MYV173" s="4"/>
      <c r="MYW173" s="4"/>
      <c r="MYX173" s="4"/>
      <c r="MYY173" s="4"/>
      <c r="MYZ173" s="4"/>
      <c r="MZA173" s="4"/>
      <c r="MZB173" s="4"/>
      <c r="MZC173" s="4"/>
      <c r="MZD173" s="4"/>
      <c r="MZE173" s="4"/>
      <c r="MZF173" s="4"/>
      <c r="MZG173" s="4"/>
      <c r="MZH173" s="4"/>
      <c r="MZI173" s="4"/>
      <c r="MZJ173" s="4"/>
      <c r="MZK173" s="4"/>
      <c r="MZL173" s="4"/>
      <c r="MZM173" s="4"/>
      <c r="MZN173" s="4"/>
      <c r="MZO173" s="4"/>
      <c r="MZP173" s="4"/>
      <c r="MZQ173" s="4"/>
      <c r="MZR173" s="4"/>
      <c r="MZS173" s="4"/>
      <c r="MZT173" s="4"/>
      <c r="MZU173" s="4"/>
      <c r="MZV173" s="4"/>
      <c r="MZW173" s="4"/>
      <c r="MZX173" s="4"/>
      <c r="MZY173" s="4"/>
      <c r="MZZ173" s="4"/>
      <c r="NAA173" s="4"/>
      <c r="NAB173" s="4"/>
      <c r="NAC173" s="4"/>
      <c r="NAD173" s="4"/>
      <c r="NAE173" s="4"/>
      <c r="NAF173" s="4"/>
      <c r="NAG173" s="4"/>
      <c r="NAH173" s="4"/>
      <c r="NAI173" s="4"/>
      <c r="NAJ173" s="4"/>
      <c r="NAK173" s="4"/>
      <c r="NAL173" s="4"/>
      <c r="NAM173" s="4"/>
      <c r="NAN173" s="4"/>
      <c r="NAO173" s="4"/>
      <c r="NAP173" s="4"/>
      <c r="NAQ173" s="4"/>
      <c r="NAR173" s="4"/>
      <c r="NAS173" s="4"/>
      <c r="NAT173" s="4"/>
      <c r="NAU173" s="4"/>
      <c r="NAV173" s="4"/>
      <c r="NAW173" s="4"/>
      <c r="NAX173" s="4"/>
      <c r="NAY173" s="4"/>
      <c r="NAZ173" s="4"/>
      <c r="NBA173" s="4"/>
      <c r="NBB173" s="4"/>
      <c r="NBC173" s="4"/>
      <c r="NBD173" s="4"/>
      <c r="NBE173" s="4"/>
      <c r="NBF173" s="4"/>
      <c r="NBG173" s="4"/>
      <c r="NBH173" s="4"/>
      <c r="NBI173" s="4"/>
      <c r="NBJ173" s="4"/>
      <c r="NBK173" s="4"/>
      <c r="NBL173" s="4"/>
      <c r="NBM173" s="4"/>
      <c r="NBN173" s="4"/>
      <c r="NBO173" s="4"/>
      <c r="NBP173" s="4"/>
      <c r="NBQ173" s="4"/>
      <c r="NBR173" s="4"/>
      <c r="NBS173" s="4"/>
      <c r="NBT173" s="4"/>
      <c r="NBU173" s="4"/>
      <c r="NBV173" s="4"/>
      <c r="NBW173" s="4"/>
      <c r="NBX173" s="4"/>
      <c r="NBY173" s="4"/>
      <c r="NBZ173" s="4"/>
      <c r="NCA173" s="4"/>
      <c r="NCB173" s="4"/>
      <c r="NCC173" s="4"/>
      <c r="NCD173" s="4"/>
      <c r="NCE173" s="4"/>
      <c r="NCF173" s="4"/>
      <c r="NCG173" s="4"/>
      <c r="NCH173" s="4"/>
      <c r="NCI173" s="4"/>
      <c r="NCJ173" s="4"/>
      <c r="NCK173" s="4"/>
      <c r="NCL173" s="4"/>
      <c r="NCM173" s="4"/>
      <c r="NCN173" s="4"/>
      <c r="NCO173" s="4"/>
      <c r="NCP173" s="4"/>
      <c r="NCQ173" s="4"/>
      <c r="NCR173" s="4"/>
      <c r="NCS173" s="4"/>
      <c r="NCT173" s="4"/>
      <c r="NCU173" s="4"/>
      <c r="NCV173" s="4"/>
      <c r="NCW173" s="4"/>
      <c r="NCX173" s="4"/>
      <c r="NCY173" s="4"/>
      <c r="NCZ173" s="4"/>
      <c r="NDA173" s="4"/>
      <c r="NDB173" s="4"/>
      <c r="NDC173" s="4"/>
      <c r="NDD173" s="4"/>
      <c r="NDE173" s="4"/>
      <c r="NDF173" s="4"/>
      <c r="NDG173" s="4"/>
      <c r="NDH173" s="4"/>
      <c r="NDI173" s="4"/>
      <c r="NDJ173" s="4"/>
      <c r="NDK173" s="4"/>
      <c r="NDL173" s="4"/>
      <c r="NDM173" s="4"/>
      <c r="NDN173" s="4"/>
      <c r="NDO173" s="4"/>
      <c r="NDP173" s="4"/>
      <c r="NDQ173" s="4"/>
      <c r="NDR173" s="4"/>
      <c r="NDS173" s="4"/>
      <c r="NDT173" s="4"/>
      <c r="NDU173" s="4"/>
      <c r="NDV173" s="4"/>
      <c r="NDW173" s="4"/>
      <c r="NDX173" s="4"/>
      <c r="NDY173" s="4"/>
      <c r="NDZ173" s="4"/>
      <c r="NEA173" s="4"/>
      <c r="NEB173" s="4"/>
      <c r="NEC173" s="4"/>
      <c r="NED173" s="4"/>
      <c r="NEE173" s="4"/>
      <c r="NEF173" s="4"/>
      <c r="NEG173" s="4"/>
      <c r="NEH173" s="4"/>
      <c r="NEI173" s="4"/>
      <c r="NEJ173" s="4"/>
      <c r="NEK173" s="4"/>
      <c r="NEL173" s="4"/>
      <c r="NEM173" s="4"/>
      <c r="NEN173" s="4"/>
      <c r="NEO173" s="4"/>
      <c r="NEP173" s="4"/>
      <c r="NEQ173" s="4"/>
      <c r="NER173" s="4"/>
      <c r="NES173" s="4"/>
      <c r="NET173" s="4"/>
      <c r="NEU173" s="4"/>
      <c r="NEV173" s="4"/>
      <c r="NEW173" s="4"/>
      <c r="NEX173" s="4"/>
      <c r="NEY173" s="4"/>
      <c r="NEZ173" s="4"/>
      <c r="NFA173" s="4"/>
      <c r="NFB173" s="4"/>
      <c r="NFC173" s="4"/>
      <c r="NFD173" s="4"/>
      <c r="NFE173" s="4"/>
      <c r="NFF173" s="4"/>
      <c r="NFG173" s="4"/>
      <c r="NFH173" s="4"/>
      <c r="NFI173" s="4"/>
      <c r="NFJ173" s="4"/>
      <c r="NFK173" s="4"/>
      <c r="NFL173" s="4"/>
      <c r="NFM173" s="4"/>
      <c r="NFN173" s="4"/>
      <c r="NFO173" s="4"/>
      <c r="NFP173" s="4"/>
      <c r="NFQ173" s="4"/>
      <c r="NFR173" s="4"/>
      <c r="NFS173" s="4"/>
      <c r="NFT173" s="4"/>
      <c r="NFU173" s="4"/>
      <c r="NFV173" s="4"/>
      <c r="NFW173" s="4"/>
      <c r="NFX173" s="4"/>
      <c r="NFY173" s="4"/>
      <c r="NFZ173" s="4"/>
      <c r="NGA173" s="4"/>
      <c r="NGB173" s="4"/>
      <c r="NGC173" s="4"/>
      <c r="NGD173" s="4"/>
      <c r="NGE173" s="4"/>
      <c r="NGF173" s="4"/>
      <c r="NGG173" s="4"/>
      <c r="NGH173" s="4"/>
      <c r="NGI173" s="4"/>
      <c r="NGJ173" s="4"/>
      <c r="NGK173" s="4"/>
      <c r="NGL173" s="4"/>
      <c r="NGM173" s="4"/>
      <c r="NGN173" s="4"/>
      <c r="NGO173" s="4"/>
      <c r="NGP173" s="4"/>
      <c r="NGQ173" s="4"/>
      <c r="NGR173" s="4"/>
      <c r="NGS173" s="4"/>
      <c r="NGT173" s="4"/>
      <c r="NGU173" s="4"/>
      <c r="NGV173" s="4"/>
      <c r="NGW173" s="4"/>
      <c r="NGX173" s="4"/>
      <c r="NGY173" s="4"/>
      <c r="NGZ173" s="4"/>
      <c r="NHA173" s="4"/>
      <c r="NHB173" s="4"/>
      <c r="NHC173" s="4"/>
      <c r="NHD173" s="4"/>
      <c r="NHE173" s="4"/>
      <c r="NHF173" s="4"/>
      <c r="NHG173" s="4"/>
      <c r="NHH173" s="4"/>
      <c r="NHI173" s="4"/>
      <c r="NHJ173" s="4"/>
      <c r="NHK173" s="4"/>
      <c r="NHL173" s="4"/>
      <c r="NHM173" s="4"/>
      <c r="NHN173" s="4"/>
      <c r="NHO173" s="4"/>
      <c r="NHP173" s="4"/>
      <c r="NHQ173" s="4"/>
      <c r="NHR173" s="4"/>
      <c r="NHS173" s="4"/>
      <c r="NHT173" s="4"/>
      <c r="NHU173" s="4"/>
      <c r="NHV173" s="4"/>
      <c r="NHW173" s="4"/>
      <c r="NHX173" s="4"/>
      <c r="NHY173" s="4"/>
      <c r="NHZ173" s="4"/>
      <c r="NIA173" s="4"/>
      <c r="NIB173" s="4"/>
      <c r="NIC173" s="4"/>
      <c r="NID173" s="4"/>
      <c r="NIE173" s="4"/>
      <c r="NIF173" s="4"/>
      <c r="NIG173" s="4"/>
      <c r="NIH173" s="4"/>
      <c r="NII173" s="4"/>
      <c r="NIJ173" s="4"/>
      <c r="NIK173" s="4"/>
      <c r="NIL173" s="4"/>
      <c r="NIM173" s="4"/>
      <c r="NIN173" s="4"/>
      <c r="NIO173" s="4"/>
      <c r="NIP173" s="4"/>
      <c r="NIQ173" s="4"/>
      <c r="NIR173" s="4"/>
      <c r="NIS173" s="4"/>
      <c r="NIT173" s="4"/>
      <c r="NIU173" s="4"/>
      <c r="NIV173" s="4"/>
      <c r="NIW173" s="4"/>
      <c r="NIX173" s="4"/>
      <c r="NIY173" s="4"/>
      <c r="NIZ173" s="4"/>
      <c r="NJA173" s="4"/>
      <c r="NJB173" s="4"/>
      <c r="NJC173" s="4"/>
      <c r="NJD173" s="4"/>
      <c r="NJE173" s="4"/>
      <c r="NJF173" s="4"/>
      <c r="NJG173" s="4"/>
      <c r="NJH173" s="4"/>
      <c r="NJI173" s="4"/>
      <c r="NJJ173" s="4"/>
      <c r="NJK173" s="4"/>
      <c r="NJL173" s="4"/>
      <c r="NJM173" s="4"/>
      <c r="NJN173" s="4"/>
      <c r="NJO173" s="4"/>
      <c r="NJP173" s="4"/>
      <c r="NJQ173" s="4"/>
      <c r="NJR173" s="4"/>
      <c r="NJS173" s="4"/>
      <c r="NJT173" s="4"/>
      <c r="NJU173" s="4"/>
      <c r="NJV173" s="4"/>
      <c r="NJW173" s="4"/>
      <c r="NJX173" s="4"/>
      <c r="NJY173" s="4"/>
      <c r="NJZ173" s="4"/>
      <c r="NKA173" s="4"/>
      <c r="NKB173" s="4"/>
      <c r="NKC173" s="4"/>
      <c r="NKD173" s="4"/>
      <c r="NKE173" s="4"/>
      <c r="NKF173" s="4"/>
      <c r="NKG173" s="4"/>
      <c r="NKH173" s="4"/>
      <c r="NKI173" s="4"/>
      <c r="NKJ173" s="4"/>
      <c r="NKK173" s="4"/>
      <c r="NKL173" s="4"/>
      <c r="NKM173" s="4"/>
      <c r="NKN173" s="4"/>
      <c r="NKO173" s="4"/>
      <c r="NKP173" s="4"/>
      <c r="NKQ173" s="4"/>
      <c r="NKR173" s="4"/>
      <c r="NKS173" s="4"/>
      <c r="NKT173" s="4"/>
      <c r="NKU173" s="4"/>
      <c r="NKV173" s="4"/>
      <c r="NKW173" s="4"/>
      <c r="NKX173" s="4"/>
      <c r="NKY173" s="4"/>
      <c r="NKZ173" s="4"/>
      <c r="NLA173" s="4"/>
      <c r="NLB173" s="4"/>
      <c r="NLC173" s="4"/>
      <c r="NLD173" s="4"/>
      <c r="NLE173" s="4"/>
      <c r="NLF173" s="4"/>
      <c r="NLG173" s="4"/>
      <c r="NLH173" s="4"/>
      <c r="NLI173" s="4"/>
      <c r="NLJ173" s="4"/>
      <c r="NLK173" s="4"/>
      <c r="NLL173" s="4"/>
      <c r="NLM173" s="4"/>
      <c r="NLN173" s="4"/>
      <c r="NLO173" s="4"/>
      <c r="NLP173" s="4"/>
      <c r="NLQ173" s="4"/>
      <c r="NLR173" s="4"/>
      <c r="NLS173" s="4"/>
      <c r="NLT173" s="4"/>
      <c r="NLU173" s="4"/>
      <c r="NLV173" s="4"/>
      <c r="NLW173" s="4"/>
      <c r="NLX173" s="4"/>
      <c r="NLY173" s="4"/>
      <c r="NLZ173" s="4"/>
      <c r="NMA173" s="4"/>
      <c r="NMB173" s="4"/>
      <c r="NMC173" s="4"/>
      <c r="NMD173" s="4"/>
      <c r="NME173" s="4"/>
      <c r="NMF173" s="4"/>
      <c r="NMG173" s="4"/>
      <c r="NMH173" s="4"/>
      <c r="NMI173" s="4"/>
      <c r="NMJ173" s="4"/>
      <c r="NMK173" s="4"/>
      <c r="NML173" s="4"/>
      <c r="NMM173" s="4"/>
      <c r="NMN173" s="4"/>
      <c r="NMO173" s="4"/>
      <c r="NMP173" s="4"/>
      <c r="NMQ173" s="4"/>
      <c r="NMR173" s="4"/>
      <c r="NMS173" s="4"/>
      <c r="NMT173" s="4"/>
      <c r="NMU173" s="4"/>
      <c r="NMV173" s="4"/>
      <c r="NMW173" s="4"/>
      <c r="NMX173" s="4"/>
      <c r="NMY173" s="4"/>
      <c r="NMZ173" s="4"/>
      <c r="NNA173" s="4"/>
      <c r="NNB173" s="4"/>
      <c r="NNC173" s="4"/>
      <c r="NND173" s="4"/>
      <c r="NNE173" s="4"/>
      <c r="NNF173" s="4"/>
      <c r="NNG173" s="4"/>
      <c r="NNH173" s="4"/>
      <c r="NNI173" s="4"/>
      <c r="NNJ173" s="4"/>
      <c r="NNK173" s="4"/>
      <c r="NNL173" s="4"/>
      <c r="NNM173" s="4"/>
      <c r="NNN173" s="4"/>
      <c r="NNO173" s="4"/>
      <c r="NNP173" s="4"/>
      <c r="NNQ173" s="4"/>
      <c r="NNR173" s="4"/>
      <c r="NNS173" s="4"/>
      <c r="NNT173" s="4"/>
      <c r="NNU173" s="4"/>
      <c r="NNV173" s="4"/>
      <c r="NNW173" s="4"/>
      <c r="NNX173" s="4"/>
      <c r="NNY173" s="4"/>
      <c r="NNZ173" s="4"/>
      <c r="NOA173" s="4"/>
      <c r="NOB173" s="4"/>
      <c r="NOC173" s="4"/>
      <c r="NOD173" s="4"/>
      <c r="NOE173" s="4"/>
      <c r="NOF173" s="4"/>
      <c r="NOG173" s="4"/>
      <c r="NOH173" s="4"/>
      <c r="NOI173" s="4"/>
      <c r="NOJ173" s="4"/>
      <c r="NOK173" s="4"/>
      <c r="NOL173" s="4"/>
      <c r="NOM173" s="4"/>
      <c r="NON173" s="4"/>
      <c r="NOO173" s="4"/>
      <c r="NOP173" s="4"/>
      <c r="NOQ173" s="4"/>
      <c r="NOR173" s="4"/>
      <c r="NOS173" s="4"/>
      <c r="NOT173" s="4"/>
      <c r="NOU173" s="4"/>
      <c r="NOV173" s="4"/>
      <c r="NOW173" s="4"/>
      <c r="NOX173" s="4"/>
      <c r="NOY173" s="4"/>
      <c r="NOZ173" s="4"/>
      <c r="NPA173" s="4"/>
      <c r="NPB173" s="4"/>
      <c r="NPC173" s="4"/>
      <c r="NPD173" s="4"/>
      <c r="NPE173" s="4"/>
      <c r="NPF173" s="4"/>
      <c r="NPG173" s="4"/>
      <c r="NPH173" s="4"/>
      <c r="NPI173" s="4"/>
      <c r="NPJ173" s="4"/>
      <c r="NPK173" s="4"/>
      <c r="NPL173" s="4"/>
      <c r="NPM173" s="4"/>
      <c r="NPN173" s="4"/>
      <c r="NPO173" s="4"/>
      <c r="NPP173" s="4"/>
      <c r="NPQ173" s="4"/>
      <c r="NPR173" s="4"/>
      <c r="NPS173" s="4"/>
      <c r="NPT173" s="4"/>
      <c r="NPU173" s="4"/>
      <c r="NPV173" s="4"/>
      <c r="NPW173" s="4"/>
      <c r="NPX173" s="4"/>
      <c r="NPY173" s="4"/>
      <c r="NPZ173" s="4"/>
      <c r="NQA173" s="4"/>
      <c r="NQB173" s="4"/>
      <c r="NQC173" s="4"/>
      <c r="NQD173" s="4"/>
      <c r="NQE173" s="4"/>
      <c r="NQF173" s="4"/>
      <c r="NQG173" s="4"/>
      <c r="NQH173" s="4"/>
      <c r="NQI173" s="4"/>
      <c r="NQJ173" s="4"/>
      <c r="NQK173" s="4"/>
      <c r="NQL173" s="4"/>
      <c r="NQM173" s="4"/>
      <c r="NQN173" s="4"/>
      <c r="NQO173" s="4"/>
      <c r="NQP173" s="4"/>
      <c r="NQQ173" s="4"/>
      <c r="NQR173" s="4"/>
      <c r="NQS173" s="4"/>
      <c r="NQT173" s="4"/>
      <c r="NQU173" s="4"/>
      <c r="NQV173" s="4"/>
      <c r="NQW173" s="4"/>
      <c r="NQX173" s="4"/>
      <c r="NQY173" s="4"/>
      <c r="NQZ173" s="4"/>
      <c r="NRA173" s="4"/>
      <c r="NRB173" s="4"/>
      <c r="NRC173" s="4"/>
      <c r="NRD173" s="4"/>
      <c r="NRE173" s="4"/>
      <c r="NRF173" s="4"/>
      <c r="NRG173" s="4"/>
      <c r="NRH173" s="4"/>
      <c r="NRI173" s="4"/>
      <c r="NRJ173" s="4"/>
      <c r="NRK173" s="4"/>
      <c r="NRL173" s="4"/>
      <c r="NRM173" s="4"/>
      <c r="NRN173" s="4"/>
      <c r="NRO173" s="4"/>
      <c r="NRP173" s="4"/>
      <c r="NRQ173" s="4"/>
      <c r="NRR173" s="4"/>
      <c r="NRS173" s="4"/>
      <c r="NRT173" s="4"/>
      <c r="NRU173" s="4"/>
      <c r="NRV173" s="4"/>
      <c r="NRW173" s="4"/>
      <c r="NRX173" s="4"/>
      <c r="NRY173" s="4"/>
      <c r="NRZ173" s="4"/>
      <c r="NSA173" s="4"/>
      <c r="NSB173" s="4"/>
      <c r="NSC173" s="4"/>
      <c r="NSD173" s="4"/>
      <c r="NSE173" s="4"/>
      <c r="NSF173" s="4"/>
      <c r="NSG173" s="4"/>
      <c r="NSH173" s="4"/>
      <c r="NSI173" s="4"/>
      <c r="NSJ173" s="4"/>
      <c r="NSK173" s="4"/>
      <c r="NSL173" s="4"/>
      <c r="NSM173" s="4"/>
      <c r="NSN173" s="4"/>
      <c r="NSO173" s="4"/>
      <c r="NSP173" s="4"/>
      <c r="NSQ173" s="4"/>
      <c r="NSR173" s="4"/>
      <c r="NSS173" s="4"/>
      <c r="NST173" s="4"/>
      <c r="NSU173" s="4"/>
      <c r="NSV173" s="4"/>
      <c r="NSW173" s="4"/>
      <c r="NSX173" s="4"/>
      <c r="NSY173" s="4"/>
      <c r="NSZ173" s="4"/>
      <c r="NTA173" s="4"/>
      <c r="NTB173" s="4"/>
      <c r="NTC173" s="4"/>
      <c r="NTD173" s="4"/>
      <c r="NTE173" s="4"/>
      <c r="NTF173" s="4"/>
      <c r="NTG173" s="4"/>
      <c r="NTH173" s="4"/>
      <c r="NTI173" s="4"/>
      <c r="NTJ173" s="4"/>
      <c r="NTK173" s="4"/>
      <c r="NTL173" s="4"/>
      <c r="NTM173" s="4"/>
      <c r="NTN173" s="4"/>
      <c r="NTO173" s="4"/>
      <c r="NTP173" s="4"/>
      <c r="NTQ173" s="4"/>
      <c r="NTR173" s="4"/>
      <c r="NTS173" s="4"/>
      <c r="NTT173" s="4"/>
      <c r="NTU173" s="4"/>
      <c r="NTV173" s="4"/>
      <c r="NTW173" s="4"/>
      <c r="NTX173" s="4"/>
      <c r="NTY173" s="4"/>
      <c r="NTZ173" s="4"/>
      <c r="NUA173" s="4"/>
      <c r="NUB173" s="4"/>
      <c r="NUC173" s="4"/>
      <c r="NUD173" s="4"/>
      <c r="NUE173" s="4"/>
      <c r="NUF173" s="4"/>
      <c r="NUG173" s="4"/>
      <c r="NUH173" s="4"/>
      <c r="NUI173" s="4"/>
      <c r="NUJ173" s="4"/>
      <c r="NUK173" s="4"/>
      <c r="NUL173" s="4"/>
      <c r="NUM173" s="4"/>
      <c r="NUN173" s="4"/>
      <c r="NUO173" s="4"/>
      <c r="NUP173" s="4"/>
      <c r="NUQ173" s="4"/>
      <c r="NUR173" s="4"/>
      <c r="NUS173" s="4"/>
      <c r="NUT173" s="4"/>
      <c r="NUU173" s="4"/>
      <c r="NUV173" s="4"/>
      <c r="NUW173" s="4"/>
      <c r="NUX173" s="4"/>
      <c r="NUY173" s="4"/>
      <c r="NUZ173" s="4"/>
      <c r="NVA173" s="4"/>
      <c r="NVB173" s="4"/>
      <c r="NVC173" s="4"/>
      <c r="NVD173" s="4"/>
      <c r="NVE173" s="4"/>
      <c r="NVF173" s="4"/>
      <c r="NVG173" s="4"/>
      <c r="NVH173" s="4"/>
      <c r="NVI173" s="4"/>
      <c r="NVJ173" s="4"/>
      <c r="NVK173" s="4"/>
      <c r="NVL173" s="4"/>
      <c r="NVM173" s="4"/>
      <c r="NVN173" s="4"/>
      <c r="NVO173" s="4"/>
      <c r="NVP173" s="4"/>
      <c r="NVQ173" s="4"/>
      <c r="NVR173" s="4"/>
      <c r="NVS173" s="4"/>
      <c r="NVT173" s="4"/>
      <c r="NVU173" s="4"/>
      <c r="NVV173" s="4"/>
      <c r="NVW173" s="4"/>
      <c r="NVX173" s="4"/>
      <c r="NVY173" s="4"/>
      <c r="NVZ173" s="4"/>
      <c r="NWA173" s="4"/>
      <c r="NWB173" s="4"/>
      <c r="NWC173" s="4"/>
      <c r="NWD173" s="4"/>
      <c r="NWE173" s="4"/>
      <c r="NWF173" s="4"/>
      <c r="NWG173" s="4"/>
      <c r="NWH173" s="4"/>
      <c r="NWI173" s="4"/>
      <c r="NWJ173" s="4"/>
      <c r="NWK173" s="4"/>
      <c r="NWL173" s="4"/>
      <c r="NWM173" s="4"/>
      <c r="NWN173" s="4"/>
      <c r="NWO173" s="4"/>
      <c r="NWP173" s="4"/>
      <c r="NWQ173" s="4"/>
      <c r="NWR173" s="4"/>
      <c r="NWS173" s="4"/>
      <c r="NWT173" s="4"/>
      <c r="NWU173" s="4"/>
      <c r="NWV173" s="4"/>
      <c r="NWW173" s="4"/>
      <c r="NWX173" s="4"/>
      <c r="NWY173" s="4"/>
      <c r="NWZ173" s="4"/>
      <c r="NXA173" s="4"/>
      <c r="NXB173" s="4"/>
      <c r="NXC173" s="4"/>
      <c r="NXD173" s="4"/>
      <c r="NXE173" s="4"/>
      <c r="NXF173" s="4"/>
      <c r="NXG173" s="4"/>
      <c r="NXH173" s="4"/>
      <c r="NXI173" s="4"/>
      <c r="NXJ173" s="4"/>
      <c r="NXK173" s="4"/>
      <c r="NXL173" s="4"/>
      <c r="NXM173" s="4"/>
      <c r="NXN173" s="4"/>
      <c r="NXO173" s="4"/>
      <c r="NXP173" s="4"/>
      <c r="NXQ173" s="4"/>
      <c r="NXR173" s="4"/>
      <c r="NXS173" s="4"/>
      <c r="NXT173" s="4"/>
      <c r="NXU173" s="4"/>
      <c r="NXV173" s="4"/>
      <c r="NXW173" s="4"/>
      <c r="NXX173" s="4"/>
      <c r="NXY173" s="4"/>
      <c r="NXZ173" s="4"/>
      <c r="NYA173" s="4"/>
      <c r="NYB173" s="4"/>
      <c r="NYC173" s="4"/>
      <c r="NYD173" s="4"/>
      <c r="NYE173" s="4"/>
      <c r="NYF173" s="4"/>
      <c r="NYG173" s="4"/>
      <c r="NYH173" s="4"/>
      <c r="NYI173" s="4"/>
      <c r="NYJ173" s="4"/>
      <c r="NYK173" s="4"/>
      <c r="NYL173" s="4"/>
      <c r="NYM173" s="4"/>
      <c r="NYN173" s="4"/>
      <c r="NYO173" s="4"/>
      <c r="NYP173" s="4"/>
      <c r="NYQ173" s="4"/>
      <c r="NYR173" s="4"/>
      <c r="NYS173" s="4"/>
      <c r="NYT173" s="4"/>
      <c r="NYU173" s="4"/>
      <c r="NYV173" s="4"/>
      <c r="NYW173" s="4"/>
      <c r="NYX173" s="4"/>
      <c r="NYY173" s="4"/>
      <c r="NYZ173" s="4"/>
      <c r="NZA173" s="4"/>
      <c r="NZB173" s="4"/>
      <c r="NZC173" s="4"/>
      <c r="NZD173" s="4"/>
      <c r="NZE173" s="4"/>
      <c r="NZF173" s="4"/>
      <c r="NZG173" s="4"/>
      <c r="NZH173" s="4"/>
      <c r="NZI173" s="4"/>
      <c r="NZJ173" s="4"/>
      <c r="NZK173" s="4"/>
      <c r="NZL173" s="4"/>
      <c r="NZM173" s="4"/>
      <c r="NZN173" s="4"/>
      <c r="NZO173" s="4"/>
      <c r="NZP173" s="4"/>
      <c r="NZQ173" s="4"/>
      <c r="NZR173" s="4"/>
      <c r="NZS173" s="4"/>
      <c r="NZT173" s="4"/>
      <c r="NZU173" s="4"/>
      <c r="NZV173" s="4"/>
      <c r="NZW173" s="4"/>
      <c r="NZX173" s="4"/>
      <c r="NZY173" s="4"/>
      <c r="NZZ173" s="4"/>
      <c r="OAA173" s="4"/>
      <c r="OAB173" s="4"/>
      <c r="OAC173" s="4"/>
      <c r="OAD173" s="4"/>
      <c r="OAE173" s="4"/>
      <c r="OAF173" s="4"/>
      <c r="OAG173" s="4"/>
      <c r="OAH173" s="4"/>
      <c r="OAI173" s="4"/>
      <c r="OAJ173" s="4"/>
      <c r="OAK173" s="4"/>
      <c r="OAL173" s="4"/>
      <c r="OAM173" s="4"/>
      <c r="OAN173" s="4"/>
      <c r="OAO173" s="4"/>
      <c r="OAP173" s="4"/>
      <c r="OAQ173" s="4"/>
      <c r="OAR173" s="4"/>
      <c r="OAS173" s="4"/>
      <c r="OAT173" s="4"/>
      <c r="OAU173" s="4"/>
      <c r="OAV173" s="4"/>
      <c r="OAW173" s="4"/>
      <c r="OAX173" s="4"/>
      <c r="OAY173" s="4"/>
      <c r="OAZ173" s="4"/>
      <c r="OBA173" s="4"/>
      <c r="OBB173" s="4"/>
      <c r="OBC173" s="4"/>
      <c r="OBD173" s="4"/>
      <c r="OBE173" s="4"/>
      <c r="OBF173" s="4"/>
      <c r="OBG173" s="4"/>
      <c r="OBH173" s="4"/>
      <c r="OBI173" s="4"/>
      <c r="OBJ173" s="4"/>
      <c r="OBK173" s="4"/>
      <c r="OBL173" s="4"/>
      <c r="OBM173" s="4"/>
      <c r="OBN173" s="4"/>
      <c r="OBO173" s="4"/>
      <c r="OBP173" s="4"/>
      <c r="OBQ173" s="4"/>
      <c r="OBR173" s="4"/>
      <c r="OBS173" s="4"/>
      <c r="OBT173" s="4"/>
      <c r="OBU173" s="4"/>
      <c r="OBV173" s="4"/>
      <c r="OBW173" s="4"/>
      <c r="OBX173" s="4"/>
      <c r="OBY173" s="4"/>
      <c r="OBZ173" s="4"/>
      <c r="OCA173" s="4"/>
      <c r="OCB173" s="4"/>
      <c r="OCC173" s="4"/>
      <c r="OCD173" s="4"/>
      <c r="OCE173" s="4"/>
      <c r="OCF173" s="4"/>
      <c r="OCG173" s="4"/>
      <c r="OCH173" s="4"/>
      <c r="OCI173" s="4"/>
      <c r="OCJ173" s="4"/>
      <c r="OCK173" s="4"/>
      <c r="OCL173" s="4"/>
      <c r="OCM173" s="4"/>
      <c r="OCN173" s="4"/>
      <c r="OCO173" s="4"/>
      <c r="OCP173" s="4"/>
      <c r="OCQ173" s="4"/>
      <c r="OCR173" s="4"/>
      <c r="OCS173" s="4"/>
      <c r="OCT173" s="4"/>
      <c r="OCU173" s="4"/>
      <c r="OCV173" s="4"/>
      <c r="OCW173" s="4"/>
      <c r="OCX173" s="4"/>
      <c r="OCY173" s="4"/>
      <c r="OCZ173" s="4"/>
      <c r="ODA173" s="4"/>
      <c r="ODB173" s="4"/>
      <c r="ODC173" s="4"/>
      <c r="ODD173" s="4"/>
      <c r="ODE173" s="4"/>
      <c r="ODF173" s="4"/>
      <c r="ODG173" s="4"/>
      <c r="ODH173" s="4"/>
      <c r="ODI173" s="4"/>
      <c r="ODJ173" s="4"/>
      <c r="ODK173" s="4"/>
      <c r="ODL173" s="4"/>
      <c r="ODM173" s="4"/>
      <c r="ODN173" s="4"/>
      <c r="ODO173" s="4"/>
      <c r="ODP173" s="4"/>
      <c r="ODQ173" s="4"/>
      <c r="ODR173" s="4"/>
      <c r="ODS173" s="4"/>
      <c r="ODT173" s="4"/>
      <c r="ODU173" s="4"/>
      <c r="ODV173" s="4"/>
      <c r="ODW173" s="4"/>
      <c r="ODX173" s="4"/>
      <c r="ODY173" s="4"/>
      <c r="ODZ173" s="4"/>
      <c r="OEA173" s="4"/>
      <c r="OEB173" s="4"/>
      <c r="OEC173" s="4"/>
      <c r="OED173" s="4"/>
      <c r="OEE173" s="4"/>
      <c r="OEF173" s="4"/>
      <c r="OEG173" s="4"/>
      <c r="OEH173" s="4"/>
      <c r="OEI173" s="4"/>
      <c r="OEJ173" s="4"/>
      <c r="OEK173" s="4"/>
      <c r="OEL173" s="4"/>
      <c r="OEM173" s="4"/>
      <c r="OEN173" s="4"/>
      <c r="OEO173" s="4"/>
      <c r="OEP173" s="4"/>
      <c r="OEQ173" s="4"/>
      <c r="OER173" s="4"/>
      <c r="OES173" s="4"/>
      <c r="OET173" s="4"/>
      <c r="OEU173" s="4"/>
      <c r="OEV173" s="4"/>
      <c r="OEW173" s="4"/>
      <c r="OEX173" s="4"/>
      <c r="OEY173" s="4"/>
      <c r="OEZ173" s="4"/>
      <c r="OFA173" s="4"/>
      <c r="OFB173" s="4"/>
      <c r="OFC173" s="4"/>
      <c r="OFD173" s="4"/>
      <c r="OFE173" s="4"/>
      <c r="OFF173" s="4"/>
      <c r="OFG173" s="4"/>
      <c r="OFH173" s="4"/>
      <c r="OFI173" s="4"/>
      <c r="OFJ173" s="4"/>
      <c r="OFK173" s="4"/>
      <c r="OFL173" s="4"/>
      <c r="OFM173" s="4"/>
      <c r="OFN173" s="4"/>
      <c r="OFO173" s="4"/>
      <c r="OFP173" s="4"/>
      <c r="OFQ173" s="4"/>
      <c r="OFR173" s="4"/>
      <c r="OFS173" s="4"/>
      <c r="OFT173" s="4"/>
      <c r="OFU173" s="4"/>
      <c r="OFV173" s="4"/>
      <c r="OFW173" s="4"/>
      <c r="OFX173" s="4"/>
      <c r="OFY173" s="4"/>
      <c r="OFZ173" s="4"/>
      <c r="OGA173" s="4"/>
      <c r="OGB173" s="4"/>
      <c r="OGC173" s="4"/>
      <c r="OGD173" s="4"/>
      <c r="OGE173" s="4"/>
      <c r="OGF173" s="4"/>
      <c r="OGG173" s="4"/>
      <c r="OGH173" s="4"/>
      <c r="OGI173" s="4"/>
      <c r="OGJ173" s="4"/>
      <c r="OGK173" s="4"/>
      <c r="OGL173" s="4"/>
      <c r="OGM173" s="4"/>
      <c r="OGN173" s="4"/>
      <c r="OGO173" s="4"/>
      <c r="OGP173" s="4"/>
      <c r="OGQ173" s="4"/>
      <c r="OGR173" s="4"/>
      <c r="OGS173" s="4"/>
      <c r="OGT173" s="4"/>
      <c r="OGU173" s="4"/>
      <c r="OGV173" s="4"/>
      <c r="OGW173" s="4"/>
      <c r="OGX173" s="4"/>
      <c r="OGY173" s="4"/>
      <c r="OGZ173" s="4"/>
      <c r="OHA173" s="4"/>
      <c r="OHB173" s="4"/>
      <c r="OHC173" s="4"/>
      <c r="OHD173" s="4"/>
      <c r="OHE173" s="4"/>
      <c r="OHF173" s="4"/>
      <c r="OHG173" s="4"/>
      <c r="OHH173" s="4"/>
      <c r="OHI173" s="4"/>
      <c r="OHJ173" s="4"/>
      <c r="OHK173" s="4"/>
      <c r="OHL173" s="4"/>
      <c r="OHM173" s="4"/>
      <c r="OHN173" s="4"/>
      <c r="OHO173" s="4"/>
      <c r="OHP173" s="4"/>
      <c r="OHQ173" s="4"/>
      <c r="OHR173" s="4"/>
      <c r="OHS173" s="4"/>
      <c r="OHT173" s="4"/>
      <c r="OHU173" s="4"/>
      <c r="OHV173" s="4"/>
      <c r="OHW173" s="4"/>
      <c r="OHX173" s="4"/>
      <c r="OHY173" s="4"/>
      <c r="OHZ173" s="4"/>
      <c r="OIA173" s="4"/>
      <c r="OIB173" s="4"/>
      <c r="OIC173" s="4"/>
      <c r="OID173" s="4"/>
      <c r="OIE173" s="4"/>
      <c r="OIF173" s="4"/>
      <c r="OIG173" s="4"/>
      <c r="OIH173" s="4"/>
      <c r="OII173" s="4"/>
      <c r="OIJ173" s="4"/>
      <c r="OIK173" s="4"/>
      <c r="OIL173" s="4"/>
      <c r="OIM173" s="4"/>
      <c r="OIN173" s="4"/>
      <c r="OIO173" s="4"/>
      <c r="OIP173" s="4"/>
      <c r="OIQ173" s="4"/>
      <c r="OIR173" s="4"/>
      <c r="OIS173" s="4"/>
      <c r="OIT173" s="4"/>
      <c r="OIU173" s="4"/>
      <c r="OIV173" s="4"/>
      <c r="OIW173" s="4"/>
      <c r="OIX173" s="4"/>
      <c r="OIY173" s="4"/>
      <c r="OIZ173" s="4"/>
      <c r="OJA173" s="4"/>
      <c r="OJB173" s="4"/>
      <c r="OJC173" s="4"/>
      <c r="OJD173" s="4"/>
      <c r="OJE173" s="4"/>
      <c r="OJF173" s="4"/>
      <c r="OJG173" s="4"/>
      <c r="OJH173" s="4"/>
      <c r="OJI173" s="4"/>
      <c r="OJJ173" s="4"/>
      <c r="OJK173" s="4"/>
      <c r="OJL173" s="4"/>
      <c r="OJM173" s="4"/>
      <c r="OJN173" s="4"/>
      <c r="OJO173" s="4"/>
      <c r="OJP173" s="4"/>
      <c r="OJQ173" s="4"/>
      <c r="OJR173" s="4"/>
      <c r="OJS173" s="4"/>
      <c r="OJT173" s="4"/>
      <c r="OJU173" s="4"/>
      <c r="OJV173" s="4"/>
      <c r="OJW173" s="4"/>
      <c r="OJX173" s="4"/>
      <c r="OJY173" s="4"/>
      <c r="OJZ173" s="4"/>
      <c r="OKA173" s="4"/>
      <c r="OKB173" s="4"/>
      <c r="OKC173" s="4"/>
      <c r="OKD173" s="4"/>
      <c r="OKE173" s="4"/>
      <c r="OKF173" s="4"/>
      <c r="OKG173" s="4"/>
      <c r="OKH173" s="4"/>
      <c r="OKI173" s="4"/>
      <c r="OKJ173" s="4"/>
      <c r="OKK173" s="4"/>
      <c r="OKL173" s="4"/>
      <c r="OKM173" s="4"/>
      <c r="OKN173" s="4"/>
      <c r="OKO173" s="4"/>
      <c r="OKP173" s="4"/>
      <c r="OKQ173" s="4"/>
      <c r="OKR173" s="4"/>
      <c r="OKS173" s="4"/>
      <c r="OKT173" s="4"/>
      <c r="OKU173" s="4"/>
      <c r="OKV173" s="4"/>
      <c r="OKW173" s="4"/>
      <c r="OKX173" s="4"/>
      <c r="OKY173" s="4"/>
      <c r="OKZ173" s="4"/>
      <c r="OLA173" s="4"/>
      <c r="OLB173" s="4"/>
      <c r="OLC173" s="4"/>
      <c r="OLD173" s="4"/>
      <c r="OLE173" s="4"/>
      <c r="OLF173" s="4"/>
      <c r="OLG173" s="4"/>
      <c r="OLH173" s="4"/>
      <c r="OLI173" s="4"/>
      <c r="OLJ173" s="4"/>
      <c r="OLK173" s="4"/>
      <c r="OLL173" s="4"/>
      <c r="OLM173" s="4"/>
      <c r="OLN173" s="4"/>
      <c r="OLO173" s="4"/>
      <c r="OLP173" s="4"/>
      <c r="OLQ173" s="4"/>
      <c r="OLR173" s="4"/>
      <c r="OLS173" s="4"/>
      <c r="OLT173" s="4"/>
      <c r="OLU173" s="4"/>
      <c r="OLV173" s="4"/>
      <c r="OLW173" s="4"/>
      <c r="OLX173" s="4"/>
      <c r="OLY173" s="4"/>
      <c r="OLZ173" s="4"/>
      <c r="OMA173" s="4"/>
      <c r="OMB173" s="4"/>
      <c r="OMC173" s="4"/>
      <c r="OMD173" s="4"/>
      <c r="OME173" s="4"/>
      <c r="OMF173" s="4"/>
      <c r="OMG173" s="4"/>
      <c r="OMH173" s="4"/>
      <c r="OMI173" s="4"/>
      <c r="OMJ173" s="4"/>
      <c r="OMK173" s="4"/>
      <c r="OML173" s="4"/>
      <c r="OMM173" s="4"/>
      <c r="OMN173" s="4"/>
      <c r="OMO173" s="4"/>
      <c r="OMP173" s="4"/>
      <c r="OMQ173" s="4"/>
      <c r="OMR173" s="4"/>
      <c r="OMS173" s="4"/>
      <c r="OMT173" s="4"/>
      <c r="OMU173" s="4"/>
      <c r="OMV173" s="4"/>
      <c r="OMW173" s="4"/>
      <c r="OMX173" s="4"/>
      <c r="OMY173" s="4"/>
      <c r="OMZ173" s="4"/>
      <c r="ONA173" s="4"/>
      <c r="ONB173" s="4"/>
      <c r="ONC173" s="4"/>
      <c r="OND173" s="4"/>
      <c r="ONE173" s="4"/>
      <c r="ONF173" s="4"/>
      <c r="ONG173" s="4"/>
      <c r="ONH173" s="4"/>
      <c r="ONI173" s="4"/>
      <c r="ONJ173" s="4"/>
      <c r="ONK173" s="4"/>
      <c r="ONL173" s="4"/>
      <c r="ONM173" s="4"/>
      <c r="ONN173" s="4"/>
      <c r="ONO173" s="4"/>
      <c r="ONP173" s="4"/>
      <c r="ONQ173" s="4"/>
      <c r="ONR173" s="4"/>
      <c r="ONS173" s="4"/>
      <c r="ONT173" s="4"/>
      <c r="ONU173" s="4"/>
      <c r="ONV173" s="4"/>
      <c r="ONW173" s="4"/>
      <c r="ONX173" s="4"/>
      <c r="ONY173" s="4"/>
      <c r="ONZ173" s="4"/>
      <c r="OOA173" s="4"/>
      <c r="OOB173" s="4"/>
      <c r="OOC173" s="4"/>
      <c r="OOD173" s="4"/>
      <c r="OOE173" s="4"/>
      <c r="OOF173" s="4"/>
      <c r="OOG173" s="4"/>
      <c r="OOH173" s="4"/>
      <c r="OOI173" s="4"/>
      <c r="OOJ173" s="4"/>
      <c r="OOK173" s="4"/>
      <c r="OOL173" s="4"/>
      <c r="OOM173" s="4"/>
      <c r="OON173" s="4"/>
      <c r="OOO173" s="4"/>
      <c r="OOP173" s="4"/>
      <c r="OOQ173" s="4"/>
      <c r="OOR173" s="4"/>
      <c r="OOS173" s="4"/>
      <c r="OOT173" s="4"/>
      <c r="OOU173" s="4"/>
      <c r="OOV173" s="4"/>
      <c r="OOW173" s="4"/>
      <c r="OOX173" s="4"/>
      <c r="OOY173" s="4"/>
      <c r="OOZ173" s="4"/>
      <c r="OPA173" s="4"/>
      <c r="OPB173" s="4"/>
      <c r="OPC173" s="4"/>
      <c r="OPD173" s="4"/>
      <c r="OPE173" s="4"/>
      <c r="OPF173" s="4"/>
      <c r="OPG173" s="4"/>
      <c r="OPH173" s="4"/>
      <c r="OPI173" s="4"/>
      <c r="OPJ173" s="4"/>
      <c r="OPK173" s="4"/>
      <c r="OPL173" s="4"/>
      <c r="OPM173" s="4"/>
      <c r="OPN173" s="4"/>
      <c r="OPO173" s="4"/>
      <c r="OPP173" s="4"/>
      <c r="OPQ173" s="4"/>
      <c r="OPR173" s="4"/>
      <c r="OPS173" s="4"/>
      <c r="OPT173" s="4"/>
      <c r="OPU173" s="4"/>
      <c r="OPV173" s="4"/>
      <c r="OPW173" s="4"/>
      <c r="OPX173" s="4"/>
      <c r="OPY173" s="4"/>
      <c r="OPZ173" s="4"/>
      <c r="OQA173" s="4"/>
      <c r="OQB173" s="4"/>
      <c r="OQC173" s="4"/>
      <c r="OQD173" s="4"/>
      <c r="OQE173" s="4"/>
      <c r="OQF173" s="4"/>
      <c r="OQG173" s="4"/>
      <c r="OQH173" s="4"/>
      <c r="OQI173" s="4"/>
      <c r="OQJ173" s="4"/>
      <c r="OQK173" s="4"/>
      <c r="OQL173" s="4"/>
      <c r="OQM173" s="4"/>
      <c r="OQN173" s="4"/>
      <c r="OQO173" s="4"/>
      <c r="OQP173" s="4"/>
      <c r="OQQ173" s="4"/>
      <c r="OQR173" s="4"/>
      <c r="OQS173" s="4"/>
      <c r="OQT173" s="4"/>
      <c r="OQU173" s="4"/>
      <c r="OQV173" s="4"/>
      <c r="OQW173" s="4"/>
      <c r="OQX173" s="4"/>
      <c r="OQY173" s="4"/>
      <c r="OQZ173" s="4"/>
      <c r="ORA173" s="4"/>
      <c r="ORB173" s="4"/>
      <c r="ORC173" s="4"/>
      <c r="ORD173" s="4"/>
      <c r="ORE173" s="4"/>
      <c r="ORF173" s="4"/>
      <c r="ORG173" s="4"/>
      <c r="ORH173" s="4"/>
      <c r="ORI173" s="4"/>
      <c r="ORJ173" s="4"/>
      <c r="ORK173" s="4"/>
      <c r="ORL173" s="4"/>
      <c r="ORM173" s="4"/>
      <c r="ORN173" s="4"/>
      <c r="ORO173" s="4"/>
      <c r="ORP173" s="4"/>
      <c r="ORQ173" s="4"/>
      <c r="ORR173" s="4"/>
      <c r="ORS173" s="4"/>
      <c r="ORT173" s="4"/>
      <c r="ORU173" s="4"/>
      <c r="ORV173" s="4"/>
      <c r="ORW173" s="4"/>
      <c r="ORX173" s="4"/>
      <c r="ORY173" s="4"/>
      <c r="ORZ173" s="4"/>
      <c r="OSA173" s="4"/>
      <c r="OSB173" s="4"/>
      <c r="OSC173" s="4"/>
      <c r="OSD173" s="4"/>
      <c r="OSE173" s="4"/>
      <c r="OSF173" s="4"/>
      <c r="OSG173" s="4"/>
      <c r="OSH173" s="4"/>
      <c r="OSI173" s="4"/>
      <c r="OSJ173" s="4"/>
      <c r="OSK173" s="4"/>
      <c r="OSL173" s="4"/>
      <c r="OSM173" s="4"/>
      <c r="OSN173" s="4"/>
      <c r="OSO173" s="4"/>
      <c r="OSP173" s="4"/>
      <c r="OSQ173" s="4"/>
      <c r="OSR173" s="4"/>
      <c r="OSS173" s="4"/>
      <c r="OST173" s="4"/>
      <c r="OSU173" s="4"/>
      <c r="OSV173" s="4"/>
      <c r="OSW173" s="4"/>
      <c r="OSX173" s="4"/>
      <c r="OSY173" s="4"/>
      <c r="OSZ173" s="4"/>
      <c r="OTA173" s="4"/>
      <c r="OTB173" s="4"/>
      <c r="OTC173" s="4"/>
      <c r="OTD173" s="4"/>
      <c r="OTE173" s="4"/>
      <c r="OTF173" s="4"/>
      <c r="OTG173" s="4"/>
      <c r="OTH173" s="4"/>
      <c r="OTI173" s="4"/>
      <c r="OTJ173" s="4"/>
      <c r="OTK173" s="4"/>
      <c r="OTL173" s="4"/>
      <c r="OTM173" s="4"/>
      <c r="OTN173" s="4"/>
      <c r="OTO173" s="4"/>
      <c r="OTP173" s="4"/>
      <c r="OTQ173" s="4"/>
      <c r="OTR173" s="4"/>
      <c r="OTS173" s="4"/>
      <c r="OTT173" s="4"/>
      <c r="OTU173" s="4"/>
      <c r="OTV173" s="4"/>
      <c r="OTW173" s="4"/>
      <c r="OTX173" s="4"/>
      <c r="OTY173" s="4"/>
      <c r="OTZ173" s="4"/>
      <c r="OUA173" s="4"/>
      <c r="OUB173" s="4"/>
      <c r="OUC173" s="4"/>
      <c r="OUD173" s="4"/>
      <c r="OUE173" s="4"/>
      <c r="OUF173" s="4"/>
      <c r="OUG173" s="4"/>
      <c r="OUH173" s="4"/>
      <c r="OUI173" s="4"/>
      <c r="OUJ173" s="4"/>
      <c r="OUK173" s="4"/>
      <c r="OUL173" s="4"/>
      <c r="OUM173" s="4"/>
      <c r="OUN173" s="4"/>
      <c r="OUO173" s="4"/>
      <c r="OUP173" s="4"/>
      <c r="OUQ173" s="4"/>
      <c r="OUR173" s="4"/>
      <c r="OUS173" s="4"/>
      <c r="OUT173" s="4"/>
      <c r="OUU173" s="4"/>
      <c r="OUV173" s="4"/>
      <c r="OUW173" s="4"/>
      <c r="OUX173" s="4"/>
      <c r="OUY173" s="4"/>
      <c r="OUZ173" s="4"/>
      <c r="OVA173" s="4"/>
      <c r="OVB173" s="4"/>
      <c r="OVC173" s="4"/>
      <c r="OVD173" s="4"/>
      <c r="OVE173" s="4"/>
      <c r="OVF173" s="4"/>
      <c r="OVG173" s="4"/>
      <c r="OVH173" s="4"/>
      <c r="OVI173" s="4"/>
      <c r="OVJ173" s="4"/>
      <c r="OVK173" s="4"/>
      <c r="OVL173" s="4"/>
      <c r="OVM173" s="4"/>
      <c r="OVN173" s="4"/>
      <c r="OVO173" s="4"/>
      <c r="OVP173" s="4"/>
      <c r="OVQ173" s="4"/>
      <c r="OVR173" s="4"/>
      <c r="OVS173" s="4"/>
      <c r="OVT173" s="4"/>
      <c r="OVU173" s="4"/>
      <c r="OVV173" s="4"/>
      <c r="OVW173" s="4"/>
      <c r="OVX173" s="4"/>
      <c r="OVY173" s="4"/>
      <c r="OVZ173" s="4"/>
      <c r="OWA173" s="4"/>
      <c r="OWB173" s="4"/>
      <c r="OWC173" s="4"/>
      <c r="OWD173" s="4"/>
      <c r="OWE173" s="4"/>
      <c r="OWF173" s="4"/>
      <c r="OWG173" s="4"/>
      <c r="OWH173" s="4"/>
      <c r="OWI173" s="4"/>
      <c r="OWJ173" s="4"/>
      <c r="OWK173" s="4"/>
      <c r="OWL173" s="4"/>
      <c r="OWM173" s="4"/>
      <c r="OWN173" s="4"/>
      <c r="OWO173" s="4"/>
      <c r="OWP173" s="4"/>
      <c r="OWQ173" s="4"/>
      <c r="OWR173" s="4"/>
      <c r="OWS173" s="4"/>
      <c r="OWT173" s="4"/>
      <c r="OWU173" s="4"/>
      <c r="OWV173" s="4"/>
      <c r="OWW173" s="4"/>
      <c r="OWX173" s="4"/>
      <c r="OWY173" s="4"/>
      <c r="OWZ173" s="4"/>
      <c r="OXA173" s="4"/>
      <c r="OXB173" s="4"/>
      <c r="OXC173" s="4"/>
      <c r="OXD173" s="4"/>
      <c r="OXE173" s="4"/>
      <c r="OXF173" s="4"/>
      <c r="OXG173" s="4"/>
      <c r="OXH173" s="4"/>
      <c r="OXI173" s="4"/>
      <c r="OXJ173" s="4"/>
      <c r="OXK173" s="4"/>
      <c r="OXL173" s="4"/>
      <c r="OXM173" s="4"/>
      <c r="OXN173" s="4"/>
      <c r="OXO173" s="4"/>
      <c r="OXP173" s="4"/>
      <c r="OXQ173" s="4"/>
      <c r="OXR173" s="4"/>
      <c r="OXS173" s="4"/>
      <c r="OXT173" s="4"/>
      <c r="OXU173" s="4"/>
      <c r="OXV173" s="4"/>
      <c r="OXW173" s="4"/>
      <c r="OXX173" s="4"/>
      <c r="OXY173" s="4"/>
      <c r="OXZ173" s="4"/>
      <c r="OYA173" s="4"/>
      <c r="OYB173" s="4"/>
      <c r="OYC173" s="4"/>
      <c r="OYD173" s="4"/>
      <c r="OYE173" s="4"/>
      <c r="OYF173" s="4"/>
      <c r="OYG173" s="4"/>
      <c r="OYH173" s="4"/>
      <c r="OYI173" s="4"/>
      <c r="OYJ173" s="4"/>
      <c r="OYK173" s="4"/>
      <c r="OYL173" s="4"/>
      <c r="OYM173" s="4"/>
      <c r="OYN173" s="4"/>
      <c r="OYO173" s="4"/>
      <c r="OYP173" s="4"/>
      <c r="OYQ173" s="4"/>
      <c r="OYR173" s="4"/>
      <c r="OYS173" s="4"/>
      <c r="OYT173" s="4"/>
      <c r="OYU173" s="4"/>
      <c r="OYV173" s="4"/>
      <c r="OYW173" s="4"/>
      <c r="OYX173" s="4"/>
      <c r="OYY173" s="4"/>
      <c r="OYZ173" s="4"/>
      <c r="OZA173" s="4"/>
      <c r="OZB173" s="4"/>
      <c r="OZC173" s="4"/>
      <c r="OZD173" s="4"/>
      <c r="OZE173" s="4"/>
      <c r="OZF173" s="4"/>
      <c r="OZG173" s="4"/>
      <c r="OZH173" s="4"/>
      <c r="OZI173" s="4"/>
      <c r="OZJ173" s="4"/>
      <c r="OZK173" s="4"/>
      <c r="OZL173" s="4"/>
      <c r="OZM173" s="4"/>
      <c r="OZN173" s="4"/>
      <c r="OZO173" s="4"/>
      <c r="OZP173" s="4"/>
      <c r="OZQ173" s="4"/>
      <c r="OZR173" s="4"/>
      <c r="OZS173" s="4"/>
      <c r="OZT173" s="4"/>
      <c r="OZU173" s="4"/>
      <c r="OZV173" s="4"/>
      <c r="OZW173" s="4"/>
      <c r="OZX173" s="4"/>
      <c r="OZY173" s="4"/>
      <c r="OZZ173" s="4"/>
      <c r="PAA173" s="4"/>
      <c r="PAB173" s="4"/>
      <c r="PAC173" s="4"/>
      <c r="PAD173" s="4"/>
      <c r="PAE173" s="4"/>
      <c r="PAF173" s="4"/>
      <c r="PAG173" s="4"/>
      <c r="PAH173" s="4"/>
      <c r="PAI173" s="4"/>
      <c r="PAJ173" s="4"/>
      <c r="PAK173" s="4"/>
      <c r="PAL173" s="4"/>
      <c r="PAM173" s="4"/>
      <c r="PAN173" s="4"/>
      <c r="PAO173" s="4"/>
      <c r="PAP173" s="4"/>
      <c r="PAQ173" s="4"/>
      <c r="PAR173" s="4"/>
      <c r="PAS173" s="4"/>
      <c r="PAT173" s="4"/>
      <c r="PAU173" s="4"/>
      <c r="PAV173" s="4"/>
      <c r="PAW173" s="4"/>
      <c r="PAX173" s="4"/>
      <c r="PAY173" s="4"/>
      <c r="PAZ173" s="4"/>
      <c r="PBA173" s="4"/>
      <c r="PBB173" s="4"/>
      <c r="PBC173" s="4"/>
      <c r="PBD173" s="4"/>
      <c r="PBE173" s="4"/>
      <c r="PBF173" s="4"/>
      <c r="PBG173" s="4"/>
      <c r="PBH173" s="4"/>
      <c r="PBI173" s="4"/>
      <c r="PBJ173" s="4"/>
      <c r="PBK173" s="4"/>
      <c r="PBL173" s="4"/>
      <c r="PBM173" s="4"/>
      <c r="PBN173" s="4"/>
      <c r="PBO173" s="4"/>
      <c r="PBP173" s="4"/>
      <c r="PBQ173" s="4"/>
      <c r="PBR173" s="4"/>
      <c r="PBS173" s="4"/>
      <c r="PBT173" s="4"/>
      <c r="PBU173" s="4"/>
      <c r="PBV173" s="4"/>
      <c r="PBW173" s="4"/>
      <c r="PBX173" s="4"/>
      <c r="PBY173" s="4"/>
      <c r="PBZ173" s="4"/>
      <c r="PCA173" s="4"/>
      <c r="PCB173" s="4"/>
      <c r="PCC173" s="4"/>
      <c r="PCD173" s="4"/>
      <c r="PCE173" s="4"/>
      <c r="PCF173" s="4"/>
      <c r="PCG173" s="4"/>
      <c r="PCH173" s="4"/>
      <c r="PCI173" s="4"/>
      <c r="PCJ173" s="4"/>
      <c r="PCK173" s="4"/>
      <c r="PCL173" s="4"/>
      <c r="PCM173" s="4"/>
      <c r="PCN173" s="4"/>
      <c r="PCO173" s="4"/>
      <c r="PCP173" s="4"/>
      <c r="PCQ173" s="4"/>
      <c r="PCR173" s="4"/>
      <c r="PCS173" s="4"/>
      <c r="PCT173" s="4"/>
      <c r="PCU173" s="4"/>
      <c r="PCV173" s="4"/>
      <c r="PCW173" s="4"/>
      <c r="PCX173" s="4"/>
      <c r="PCY173" s="4"/>
      <c r="PCZ173" s="4"/>
      <c r="PDA173" s="4"/>
      <c r="PDB173" s="4"/>
      <c r="PDC173" s="4"/>
      <c r="PDD173" s="4"/>
      <c r="PDE173" s="4"/>
      <c r="PDF173" s="4"/>
      <c r="PDG173" s="4"/>
      <c r="PDH173" s="4"/>
      <c r="PDI173" s="4"/>
      <c r="PDJ173" s="4"/>
      <c r="PDK173" s="4"/>
      <c r="PDL173" s="4"/>
      <c r="PDM173" s="4"/>
      <c r="PDN173" s="4"/>
      <c r="PDO173" s="4"/>
      <c r="PDP173" s="4"/>
      <c r="PDQ173" s="4"/>
      <c r="PDR173" s="4"/>
      <c r="PDS173" s="4"/>
      <c r="PDT173" s="4"/>
      <c r="PDU173" s="4"/>
      <c r="PDV173" s="4"/>
      <c r="PDW173" s="4"/>
      <c r="PDX173" s="4"/>
      <c r="PDY173" s="4"/>
      <c r="PDZ173" s="4"/>
      <c r="PEA173" s="4"/>
      <c r="PEB173" s="4"/>
      <c r="PEC173" s="4"/>
      <c r="PED173" s="4"/>
      <c r="PEE173" s="4"/>
      <c r="PEF173" s="4"/>
      <c r="PEG173" s="4"/>
      <c r="PEH173" s="4"/>
      <c r="PEI173" s="4"/>
      <c r="PEJ173" s="4"/>
      <c r="PEK173" s="4"/>
      <c r="PEL173" s="4"/>
      <c r="PEM173" s="4"/>
      <c r="PEN173" s="4"/>
      <c r="PEO173" s="4"/>
      <c r="PEP173" s="4"/>
      <c r="PEQ173" s="4"/>
      <c r="PER173" s="4"/>
      <c r="PES173" s="4"/>
      <c r="PET173" s="4"/>
      <c r="PEU173" s="4"/>
      <c r="PEV173" s="4"/>
      <c r="PEW173" s="4"/>
      <c r="PEX173" s="4"/>
      <c r="PEY173" s="4"/>
      <c r="PEZ173" s="4"/>
      <c r="PFA173" s="4"/>
      <c r="PFB173" s="4"/>
      <c r="PFC173" s="4"/>
      <c r="PFD173" s="4"/>
      <c r="PFE173" s="4"/>
      <c r="PFF173" s="4"/>
      <c r="PFG173" s="4"/>
      <c r="PFH173" s="4"/>
      <c r="PFI173" s="4"/>
      <c r="PFJ173" s="4"/>
      <c r="PFK173" s="4"/>
      <c r="PFL173" s="4"/>
      <c r="PFM173" s="4"/>
      <c r="PFN173" s="4"/>
      <c r="PFO173" s="4"/>
      <c r="PFP173" s="4"/>
      <c r="PFQ173" s="4"/>
      <c r="PFR173" s="4"/>
      <c r="PFS173" s="4"/>
      <c r="PFT173" s="4"/>
      <c r="PFU173" s="4"/>
      <c r="PFV173" s="4"/>
      <c r="PFW173" s="4"/>
      <c r="PFX173" s="4"/>
      <c r="PFY173" s="4"/>
      <c r="PFZ173" s="4"/>
      <c r="PGA173" s="4"/>
      <c r="PGB173" s="4"/>
      <c r="PGC173" s="4"/>
      <c r="PGD173" s="4"/>
      <c r="PGE173" s="4"/>
      <c r="PGF173" s="4"/>
      <c r="PGG173" s="4"/>
      <c r="PGH173" s="4"/>
      <c r="PGI173" s="4"/>
      <c r="PGJ173" s="4"/>
      <c r="PGK173" s="4"/>
      <c r="PGL173" s="4"/>
      <c r="PGM173" s="4"/>
      <c r="PGN173" s="4"/>
      <c r="PGO173" s="4"/>
      <c r="PGP173" s="4"/>
      <c r="PGQ173" s="4"/>
      <c r="PGR173" s="4"/>
      <c r="PGS173" s="4"/>
      <c r="PGT173" s="4"/>
      <c r="PGU173" s="4"/>
      <c r="PGV173" s="4"/>
      <c r="PGW173" s="4"/>
      <c r="PGX173" s="4"/>
      <c r="PGY173" s="4"/>
      <c r="PGZ173" s="4"/>
      <c r="PHA173" s="4"/>
      <c r="PHB173" s="4"/>
      <c r="PHC173" s="4"/>
      <c r="PHD173" s="4"/>
      <c r="PHE173" s="4"/>
      <c r="PHF173" s="4"/>
      <c r="PHG173" s="4"/>
      <c r="PHH173" s="4"/>
      <c r="PHI173" s="4"/>
      <c r="PHJ173" s="4"/>
      <c r="PHK173" s="4"/>
      <c r="PHL173" s="4"/>
      <c r="PHM173" s="4"/>
      <c r="PHN173" s="4"/>
      <c r="PHO173" s="4"/>
      <c r="PHP173" s="4"/>
      <c r="PHQ173" s="4"/>
      <c r="PHR173" s="4"/>
      <c r="PHS173" s="4"/>
      <c r="PHT173" s="4"/>
      <c r="PHU173" s="4"/>
      <c r="PHV173" s="4"/>
      <c r="PHW173" s="4"/>
      <c r="PHX173" s="4"/>
      <c r="PHY173" s="4"/>
      <c r="PHZ173" s="4"/>
      <c r="PIA173" s="4"/>
      <c r="PIB173" s="4"/>
      <c r="PIC173" s="4"/>
      <c r="PID173" s="4"/>
      <c r="PIE173" s="4"/>
      <c r="PIF173" s="4"/>
      <c r="PIG173" s="4"/>
      <c r="PIH173" s="4"/>
      <c r="PII173" s="4"/>
      <c r="PIJ173" s="4"/>
      <c r="PIK173" s="4"/>
      <c r="PIL173" s="4"/>
      <c r="PIM173" s="4"/>
      <c r="PIN173" s="4"/>
      <c r="PIO173" s="4"/>
      <c r="PIP173" s="4"/>
      <c r="PIQ173" s="4"/>
      <c r="PIR173" s="4"/>
      <c r="PIS173" s="4"/>
      <c r="PIT173" s="4"/>
      <c r="PIU173" s="4"/>
      <c r="PIV173" s="4"/>
      <c r="PIW173" s="4"/>
      <c r="PIX173" s="4"/>
      <c r="PIY173" s="4"/>
      <c r="PIZ173" s="4"/>
      <c r="PJA173" s="4"/>
      <c r="PJB173" s="4"/>
      <c r="PJC173" s="4"/>
      <c r="PJD173" s="4"/>
      <c r="PJE173" s="4"/>
      <c r="PJF173" s="4"/>
      <c r="PJG173" s="4"/>
      <c r="PJH173" s="4"/>
      <c r="PJI173" s="4"/>
      <c r="PJJ173" s="4"/>
      <c r="PJK173" s="4"/>
      <c r="PJL173" s="4"/>
      <c r="PJM173" s="4"/>
      <c r="PJN173" s="4"/>
      <c r="PJO173" s="4"/>
      <c r="PJP173" s="4"/>
      <c r="PJQ173" s="4"/>
      <c r="PJR173" s="4"/>
      <c r="PJS173" s="4"/>
      <c r="PJT173" s="4"/>
      <c r="PJU173" s="4"/>
      <c r="PJV173" s="4"/>
      <c r="PJW173" s="4"/>
      <c r="PJX173" s="4"/>
      <c r="PJY173" s="4"/>
      <c r="PJZ173" s="4"/>
      <c r="PKA173" s="4"/>
      <c r="PKB173" s="4"/>
      <c r="PKC173" s="4"/>
      <c r="PKD173" s="4"/>
      <c r="PKE173" s="4"/>
      <c r="PKF173" s="4"/>
      <c r="PKG173" s="4"/>
      <c r="PKH173" s="4"/>
      <c r="PKI173" s="4"/>
      <c r="PKJ173" s="4"/>
      <c r="PKK173" s="4"/>
      <c r="PKL173" s="4"/>
      <c r="PKM173" s="4"/>
      <c r="PKN173" s="4"/>
      <c r="PKO173" s="4"/>
      <c r="PKP173" s="4"/>
      <c r="PKQ173" s="4"/>
      <c r="PKR173" s="4"/>
      <c r="PKS173" s="4"/>
      <c r="PKT173" s="4"/>
      <c r="PKU173" s="4"/>
      <c r="PKV173" s="4"/>
      <c r="PKW173" s="4"/>
      <c r="PKX173" s="4"/>
      <c r="PKY173" s="4"/>
      <c r="PKZ173" s="4"/>
      <c r="PLA173" s="4"/>
      <c r="PLB173" s="4"/>
      <c r="PLC173" s="4"/>
      <c r="PLD173" s="4"/>
      <c r="PLE173" s="4"/>
      <c r="PLF173" s="4"/>
      <c r="PLG173" s="4"/>
      <c r="PLH173" s="4"/>
      <c r="PLI173" s="4"/>
      <c r="PLJ173" s="4"/>
      <c r="PLK173" s="4"/>
      <c r="PLL173" s="4"/>
      <c r="PLM173" s="4"/>
      <c r="PLN173" s="4"/>
      <c r="PLO173" s="4"/>
      <c r="PLP173" s="4"/>
      <c r="PLQ173" s="4"/>
      <c r="PLR173" s="4"/>
      <c r="PLS173" s="4"/>
      <c r="PLT173" s="4"/>
      <c r="PLU173" s="4"/>
      <c r="PLV173" s="4"/>
      <c r="PLW173" s="4"/>
      <c r="PLX173" s="4"/>
      <c r="PLY173" s="4"/>
      <c r="PLZ173" s="4"/>
      <c r="PMA173" s="4"/>
      <c r="PMB173" s="4"/>
      <c r="PMC173" s="4"/>
      <c r="PMD173" s="4"/>
      <c r="PME173" s="4"/>
      <c r="PMF173" s="4"/>
      <c r="PMG173" s="4"/>
      <c r="PMH173" s="4"/>
      <c r="PMI173" s="4"/>
      <c r="PMJ173" s="4"/>
      <c r="PMK173" s="4"/>
      <c r="PML173" s="4"/>
      <c r="PMM173" s="4"/>
      <c r="PMN173" s="4"/>
      <c r="PMO173" s="4"/>
      <c r="PMP173" s="4"/>
      <c r="PMQ173" s="4"/>
      <c r="PMR173" s="4"/>
      <c r="PMS173" s="4"/>
      <c r="PMT173" s="4"/>
      <c r="PMU173" s="4"/>
      <c r="PMV173" s="4"/>
      <c r="PMW173" s="4"/>
      <c r="PMX173" s="4"/>
      <c r="PMY173" s="4"/>
      <c r="PMZ173" s="4"/>
      <c r="PNA173" s="4"/>
      <c r="PNB173" s="4"/>
      <c r="PNC173" s="4"/>
      <c r="PND173" s="4"/>
      <c r="PNE173" s="4"/>
      <c r="PNF173" s="4"/>
      <c r="PNG173" s="4"/>
      <c r="PNH173" s="4"/>
      <c r="PNI173" s="4"/>
      <c r="PNJ173" s="4"/>
      <c r="PNK173" s="4"/>
      <c r="PNL173" s="4"/>
      <c r="PNM173" s="4"/>
      <c r="PNN173" s="4"/>
      <c r="PNO173" s="4"/>
      <c r="PNP173" s="4"/>
      <c r="PNQ173" s="4"/>
      <c r="PNR173" s="4"/>
      <c r="PNS173" s="4"/>
      <c r="PNT173" s="4"/>
      <c r="PNU173" s="4"/>
      <c r="PNV173" s="4"/>
      <c r="PNW173" s="4"/>
      <c r="PNX173" s="4"/>
      <c r="PNY173" s="4"/>
      <c r="PNZ173" s="4"/>
      <c r="POA173" s="4"/>
      <c r="POB173" s="4"/>
      <c r="POC173" s="4"/>
      <c r="POD173" s="4"/>
      <c r="POE173" s="4"/>
      <c r="POF173" s="4"/>
      <c r="POG173" s="4"/>
      <c r="POH173" s="4"/>
      <c r="POI173" s="4"/>
      <c r="POJ173" s="4"/>
      <c r="POK173" s="4"/>
      <c r="POL173" s="4"/>
      <c r="POM173" s="4"/>
      <c r="PON173" s="4"/>
      <c r="POO173" s="4"/>
      <c r="POP173" s="4"/>
      <c r="POQ173" s="4"/>
      <c r="POR173" s="4"/>
      <c r="POS173" s="4"/>
      <c r="POT173" s="4"/>
      <c r="POU173" s="4"/>
      <c r="POV173" s="4"/>
      <c r="POW173" s="4"/>
      <c r="POX173" s="4"/>
      <c r="POY173" s="4"/>
      <c r="POZ173" s="4"/>
      <c r="PPA173" s="4"/>
      <c r="PPB173" s="4"/>
      <c r="PPC173" s="4"/>
      <c r="PPD173" s="4"/>
      <c r="PPE173" s="4"/>
      <c r="PPF173" s="4"/>
      <c r="PPG173" s="4"/>
      <c r="PPH173" s="4"/>
      <c r="PPI173" s="4"/>
      <c r="PPJ173" s="4"/>
      <c r="PPK173" s="4"/>
      <c r="PPL173" s="4"/>
      <c r="PPM173" s="4"/>
      <c r="PPN173" s="4"/>
      <c r="PPO173" s="4"/>
      <c r="PPP173" s="4"/>
      <c r="PPQ173" s="4"/>
      <c r="PPR173" s="4"/>
      <c r="PPS173" s="4"/>
      <c r="PPT173" s="4"/>
      <c r="PPU173" s="4"/>
      <c r="PPV173" s="4"/>
      <c r="PPW173" s="4"/>
      <c r="PPX173" s="4"/>
      <c r="PPY173" s="4"/>
      <c r="PPZ173" s="4"/>
      <c r="PQA173" s="4"/>
      <c r="PQB173" s="4"/>
      <c r="PQC173" s="4"/>
      <c r="PQD173" s="4"/>
      <c r="PQE173" s="4"/>
      <c r="PQF173" s="4"/>
      <c r="PQG173" s="4"/>
      <c r="PQH173" s="4"/>
      <c r="PQI173" s="4"/>
      <c r="PQJ173" s="4"/>
      <c r="PQK173" s="4"/>
      <c r="PQL173" s="4"/>
      <c r="PQM173" s="4"/>
      <c r="PQN173" s="4"/>
      <c r="PQO173" s="4"/>
      <c r="PQP173" s="4"/>
      <c r="PQQ173" s="4"/>
      <c r="PQR173" s="4"/>
      <c r="PQS173" s="4"/>
      <c r="PQT173" s="4"/>
      <c r="PQU173" s="4"/>
      <c r="PQV173" s="4"/>
      <c r="PQW173" s="4"/>
      <c r="PQX173" s="4"/>
      <c r="PQY173" s="4"/>
      <c r="PQZ173" s="4"/>
      <c r="PRA173" s="4"/>
      <c r="PRB173" s="4"/>
      <c r="PRC173" s="4"/>
      <c r="PRD173" s="4"/>
      <c r="PRE173" s="4"/>
      <c r="PRF173" s="4"/>
      <c r="PRG173" s="4"/>
      <c r="PRH173" s="4"/>
      <c r="PRI173" s="4"/>
      <c r="PRJ173" s="4"/>
      <c r="PRK173" s="4"/>
      <c r="PRL173" s="4"/>
      <c r="PRM173" s="4"/>
      <c r="PRN173" s="4"/>
      <c r="PRO173" s="4"/>
      <c r="PRP173" s="4"/>
      <c r="PRQ173" s="4"/>
      <c r="PRR173" s="4"/>
      <c r="PRS173" s="4"/>
      <c r="PRT173" s="4"/>
      <c r="PRU173" s="4"/>
      <c r="PRV173" s="4"/>
      <c r="PRW173" s="4"/>
      <c r="PRX173" s="4"/>
      <c r="PRY173" s="4"/>
      <c r="PRZ173" s="4"/>
      <c r="PSA173" s="4"/>
      <c r="PSB173" s="4"/>
      <c r="PSC173" s="4"/>
      <c r="PSD173" s="4"/>
      <c r="PSE173" s="4"/>
      <c r="PSF173" s="4"/>
      <c r="PSG173" s="4"/>
      <c r="PSH173" s="4"/>
      <c r="PSI173" s="4"/>
      <c r="PSJ173" s="4"/>
      <c r="PSK173" s="4"/>
      <c r="PSL173" s="4"/>
      <c r="PSM173" s="4"/>
      <c r="PSN173" s="4"/>
      <c r="PSO173" s="4"/>
      <c r="PSP173" s="4"/>
      <c r="PSQ173" s="4"/>
      <c r="PSR173" s="4"/>
      <c r="PSS173" s="4"/>
      <c r="PST173" s="4"/>
      <c r="PSU173" s="4"/>
      <c r="PSV173" s="4"/>
      <c r="PSW173" s="4"/>
      <c r="PSX173" s="4"/>
      <c r="PSY173" s="4"/>
      <c r="PSZ173" s="4"/>
      <c r="PTA173" s="4"/>
      <c r="PTB173" s="4"/>
      <c r="PTC173" s="4"/>
      <c r="PTD173" s="4"/>
      <c r="PTE173" s="4"/>
      <c r="PTF173" s="4"/>
      <c r="PTG173" s="4"/>
      <c r="PTH173" s="4"/>
      <c r="PTI173" s="4"/>
      <c r="PTJ173" s="4"/>
      <c r="PTK173" s="4"/>
      <c r="PTL173" s="4"/>
      <c r="PTM173" s="4"/>
      <c r="PTN173" s="4"/>
      <c r="PTO173" s="4"/>
      <c r="PTP173" s="4"/>
      <c r="PTQ173" s="4"/>
      <c r="PTR173" s="4"/>
      <c r="PTS173" s="4"/>
      <c r="PTT173" s="4"/>
      <c r="PTU173" s="4"/>
      <c r="PTV173" s="4"/>
      <c r="PTW173" s="4"/>
      <c r="PTX173" s="4"/>
      <c r="PTY173" s="4"/>
      <c r="PTZ173" s="4"/>
      <c r="PUA173" s="4"/>
      <c r="PUB173" s="4"/>
      <c r="PUC173" s="4"/>
      <c r="PUD173" s="4"/>
      <c r="PUE173" s="4"/>
      <c r="PUF173" s="4"/>
      <c r="PUG173" s="4"/>
      <c r="PUH173" s="4"/>
      <c r="PUI173" s="4"/>
      <c r="PUJ173" s="4"/>
      <c r="PUK173" s="4"/>
      <c r="PUL173" s="4"/>
      <c r="PUM173" s="4"/>
      <c r="PUN173" s="4"/>
      <c r="PUO173" s="4"/>
      <c r="PUP173" s="4"/>
      <c r="PUQ173" s="4"/>
      <c r="PUR173" s="4"/>
      <c r="PUS173" s="4"/>
      <c r="PUT173" s="4"/>
      <c r="PUU173" s="4"/>
      <c r="PUV173" s="4"/>
      <c r="PUW173" s="4"/>
      <c r="PUX173" s="4"/>
      <c r="PUY173" s="4"/>
      <c r="PUZ173" s="4"/>
      <c r="PVA173" s="4"/>
      <c r="PVB173" s="4"/>
      <c r="PVC173" s="4"/>
      <c r="PVD173" s="4"/>
      <c r="PVE173" s="4"/>
      <c r="PVF173" s="4"/>
      <c r="PVG173" s="4"/>
      <c r="PVH173" s="4"/>
      <c r="PVI173" s="4"/>
      <c r="PVJ173" s="4"/>
      <c r="PVK173" s="4"/>
      <c r="PVL173" s="4"/>
      <c r="PVM173" s="4"/>
      <c r="PVN173" s="4"/>
      <c r="PVO173" s="4"/>
      <c r="PVP173" s="4"/>
      <c r="PVQ173" s="4"/>
      <c r="PVR173" s="4"/>
      <c r="PVS173" s="4"/>
      <c r="PVT173" s="4"/>
      <c r="PVU173" s="4"/>
      <c r="PVV173" s="4"/>
      <c r="PVW173" s="4"/>
      <c r="PVX173" s="4"/>
      <c r="PVY173" s="4"/>
      <c r="PVZ173" s="4"/>
      <c r="PWA173" s="4"/>
      <c r="PWB173" s="4"/>
      <c r="PWC173" s="4"/>
      <c r="PWD173" s="4"/>
      <c r="PWE173" s="4"/>
      <c r="PWF173" s="4"/>
      <c r="PWG173" s="4"/>
      <c r="PWH173" s="4"/>
      <c r="PWI173" s="4"/>
      <c r="PWJ173" s="4"/>
      <c r="PWK173" s="4"/>
      <c r="PWL173" s="4"/>
      <c r="PWM173" s="4"/>
      <c r="PWN173" s="4"/>
      <c r="PWO173" s="4"/>
      <c r="PWP173" s="4"/>
      <c r="PWQ173" s="4"/>
      <c r="PWR173" s="4"/>
      <c r="PWS173" s="4"/>
      <c r="PWT173" s="4"/>
      <c r="PWU173" s="4"/>
      <c r="PWV173" s="4"/>
      <c r="PWW173" s="4"/>
      <c r="PWX173" s="4"/>
      <c r="PWY173" s="4"/>
      <c r="PWZ173" s="4"/>
      <c r="PXA173" s="4"/>
      <c r="PXB173" s="4"/>
      <c r="PXC173" s="4"/>
      <c r="PXD173" s="4"/>
      <c r="PXE173" s="4"/>
      <c r="PXF173" s="4"/>
      <c r="PXG173" s="4"/>
      <c r="PXH173" s="4"/>
      <c r="PXI173" s="4"/>
      <c r="PXJ173" s="4"/>
      <c r="PXK173" s="4"/>
      <c r="PXL173" s="4"/>
      <c r="PXM173" s="4"/>
      <c r="PXN173" s="4"/>
      <c r="PXO173" s="4"/>
      <c r="PXP173" s="4"/>
      <c r="PXQ173" s="4"/>
      <c r="PXR173" s="4"/>
      <c r="PXS173" s="4"/>
      <c r="PXT173" s="4"/>
      <c r="PXU173" s="4"/>
      <c r="PXV173" s="4"/>
      <c r="PXW173" s="4"/>
      <c r="PXX173" s="4"/>
      <c r="PXY173" s="4"/>
      <c r="PXZ173" s="4"/>
      <c r="PYA173" s="4"/>
      <c r="PYB173" s="4"/>
      <c r="PYC173" s="4"/>
      <c r="PYD173" s="4"/>
      <c r="PYE173" s="4"/>
      <c r="PYF173" s="4"/>
      <c r="PYG173" s="4"/>
      <c r="PYH173" s="4"/>
      <c r="PYI173" s="4"/>
      <c r="PYJ173" s="4"/>
      <c r="PYK173" s="4"/>
      <c r="PYL173" s="4"/>
      <c r="PYM173" s="4"/>
      <c r="PYN173" s="4"/>
      <c r="PYO173" s="4"/>
      <c r="PYP173" s="4"/>
      <c r="PYQ173" s="4"/>
      <c r="PYR173" s="4"/>
      <c r="PYS173" s="4"/>
      <c r="PYT173" s="4"/>
      <c r="PYU173" s="4"/>
      <c r="PYV173" s="4"/>
      <c r="PYW173" s="4"/>
      <c r="PYX173" s="4"/>
      <c r="PYY173" s="4"/>
      <c r="PYZ173" s="4"/>
      <c r="PZA173" s="4"/>
      <c r="PZB173" s="4"/>
      <c r="PZC173" s="4"/>
      <c r="PZD173" s="4"/>
      <c r="PZE173" s="4"/>
      <c r="PZF173" s="4"/>
      <c r="PZG173" s="4"/>
      <c r="PZH173" s="4"/>
      <c r="PZI173" s="4"/>
      <c r="PZJ173" s="4"/>
      <c r="PZK173" s="4"/>
      <c r="PZL173" s="4"/>
      <c r="PZM173" s="4"/>
      <c r="PZN173" s="4"/>
      <c r="PZO173" s="4"/>
      <c r="PZP173" s="4"/>
      <c r="PZQ173" s="4"/>
      <c r="PZR173" s="4"/>
      <c r="PZS173" s="4"/>
      <c r="PZT173" s="4"/>
      <c r="PZU173" s="4"/>
      <c r="PZV173" s="4"/>
      <c r="PZW173" s="4"/>
      <c r="PZX173" s="4"/>
      <c r="PZY173" s="4"/>
      <c r="PZZ173" s="4"/>
      <c r="QAA173" s="4"/>
      <c r="QAB173" s="4"/>
      <c r="QAC173" s="4"/>
      <c r="QAD173" s="4"/>
      <c r="QAE173" s="4"/>
      <c r="QAF173" s="4"/>
      <c r="QAG173" s="4"/>
      <c r="QAH173" s="4"/>
      <c r="QAI173" s="4"/>
      <c r="QAJ173" s="4"/>
      <c r="QAK173" s="4"/>
      <c r="QAL173" s="4"/>
      <c r="QAM173" s="4"/>
      <c r="QAN173" s="4"/>
      <c r="QAO173" s="4"/>
      <c r="QAP173" s="4"/>
      <c r="QAQ173" s="4"/>
      <c r="QAR173" s="4"/>
      <c r="QAS173" s="4"/>
      <c r="QAT173" s="4"/>
      <c r="QAU173" s="4"/>
      <c r="QAV173" s="4"/>
      <c r="QAW173" s="4"/>
      <c r="QAX173" s="4"/>
      <c r="QAY173" s="4"/>
      <c r="QAZ173" s="4"/>
      <c r="QBA173" s="4"/>
      <c r="QBB173" s="4"/>
      <c r="QBC173" s="4"/>
      <c r="QBD173" s="4"/>
      <c r="QBE173" s="4"/>
      <c r="QBF173" s="4"/>
      <c r="QBG173" s="4"/>
      <c r="QBH173" s="4"/>
      <c r="QBI173" s="4"/>
      <c r="QBJ173" s="4"/>
      <c r="QBK173" s="4"/>
      <c r="QBL173" s="4"/>
      <c r="QBM173" s="4"/>
      <c r="QBN173" s="4"/>
      <c r="QBO173" s="4"/>
      <c r="QBP173" s="4"/>
      <c r="QBQ173" s="4"/>
      <c r="QBR173" s="4"/>
      <c r="QBS173" s="4"/>
      <c r="QBT173" s="4"/>
      <c r="QBU173" s="4"/>
      <c r="QBV173" s="4"/>
      <c r="QBW173" s="4"/>
      <c r="QBX173" s="4"/>
      <c r="QBY173" s="4"/>
      <c r="QBZ173" s="4"/>
      <c r="QCA173" s="4"/>
      <c r="QCB173" s="4"/>
      <c r="QCC173" s="4"/>
      <c r="QCD173" s="4"/>
      <c r="QCE173" s="4"/>
      <c r="QCF173" s="4"/>
      <c r="QCG173" s="4"/>
      <c r="QCH173" s="4"/>
      <c r="QCI173" s="4"/>
      <c r="QCJ173" s="4"/>
      <c r="QCK173" s="4"/>
      <c r="QCL173" s="4"/>
      <c r="QCM173" s="4"/>
      <c r="QCN173" s="4"/>
      <c r="QCO173" s="4"/>
      <c r="QCP173" s="4"/>
      <c r="QCQ173" s="4"/>
      <c r="QCR173" s="4"/>
      <c r="QCS173" s="4"/>
      <c r="QCT173" s="4"/>
      <c r="QCU173" s="4"/>
      <c r="QCV173" s="4"/>
      <c r="QCW173" s="4"/>
      <c r="QCX173" s="4"/>
      <c r="QCY173" s="4"/>
      <c r="QCZ173" s="4"/>
      <c r="QDA173" s="4"/>
      <c r="QDB173" s="4"/>
      <c r="QDC173" s="4"/>
      <c r="QDD173" s="4"/>
      <c r="QDE173" s="4"/>
      <c r="QDF173" s="4"/>
      <c r="QDG173" s="4"/>
      <c r="QDH173" s="4"/>
      <c r="QDI173" s="4"/>
      <c r="QDJ173" s="4"/>
      <c r="QDK173" s="4"/>
      <c r="QDL173" s="4"/>
      <c r="QDM173" s="4"/>
      <c r="QDN173" s="4"/>
      <c r="QDO173" s="4"/>
      <c r="QDP173" s="4"/>
      <c r="QDQ173" s="4"/>
      <c r="QDR173" s="4"/>
      <c r="QDS173" s="4"/>
      <c r="QDT173" s="4"/>
      <c r="QDU173" s="4"/>
      <c r="QDV173" s="4"/>
      <c r="QDW173" s="4"/>
      <c r="QDX173" s="4"/>
      <c r="QDY173" s="4"/>
      <c r="QDZ173" s="4"/>
      <c r="QEA173" s="4"/>
      <c r="QEB173" s="4"/>
      <c r="QEC173" s="4"/>
      <c r="QED173" s="4"/>
      <c r="QEE173" s="4"/>
      <c r="QEF173" s="4"/>
      <c r="QEG173" s="4"/>
      <c r="QEH173" s="4"/>
      <c r="QEI173" s="4"/>
      <c r="QEJ173" s="4"/>
      <c r="QEK173" s="4"/>
      <c r="QEL173" s="4"/>
      <c r="QEM173" s="4"/>
      <c r="QEN173" s="4"/>
      <c r="QEO173" s="4"/>
      <c r="QEP173" s="4"/>
      <c r="QEQ173" s="4"/>
      <c r="QER173" s="4"/>
      <c r="QES173" s="4"/>
      <c r="QET173" s="4"/>
      <c r="QEU173" s="4"/>
      <c r="QEV173" s="4"/>
      <c r="QEW173" s="4"/>
      <c r="QEX173" s="4"/>
      <c r="QEY173" s="4"/>
      <c r="QEZ173" s="4"/>
      <c r="QFA173" s="4"/>
      <c r="QFB173" s="4"/>
      <c r="QFC173" s="4"/>
      <c r="QFD173" s="4"/>
      <c r="QFE173" s="4"/>
      <c r="QFF173" s="4"/>
      <c r="QFG173" s="4"/>
      <c r="QFH173" s="4"/>
      <c r="QFI173" s="4"/>
      <c r="QFJ173" s="4"/>
      <c r="QFK173" s="4"/>
      <c r="QFL173" s="4"/>
      <c r="QFM173" s="4"/>
      <c r="QFN173" s="4"/>
      <c r="QFO173" s="4"/>
      <c r="QFP173" s="4"/>
      <c r="QFQ173" s="4"/>
      <c r="QFR173" s="4"/>
      <c r="QFS173" s="4"/>
      <c r="QFT173" s="4"/>
      <c r="QFU173" s="4"/>
      <c r="QFV173" s="4"/>
      <c r="QFW173" s="4"/>
      <c r="QFX173" s="4"/>
      <c r="QFY173" s="4"/>
      <c r="QFZ173" s="4"/>
      <c r="QGA173" s="4"/>
      <c r="QGB173" s="4"/>
      <c r="QGC173" s="4"/>
      <c r="QGD173" s="4"/>
      <c r="QGE173" s="4"/>
      <c r="QGF173" s="4"/>
      <c r="QGG173" s="4"/>
      <c r="QGH173" s="4"/>
      <c r="QGI173" s="4"/>
      <c r="QGJ173" s="4"/>
      <c r="QGK173" s="4"/>
      <c r="QGL173" s="4"/>
      <c r="QGM173" s="4"/>
      <c r="QGN173" s="4"/>
      <c r="QGO173" s="4"/>
      <c r="QGP173" s="4"/>
      <c r="QGQ173" s="4"/>
      <c r="QGR173" s="4"/>
      <c r="QGS173" s="4"/>
      <c r="QGT173" s="4"/>
      <c r="QGU173" s="4"/>
      <c r="QGV173" s="4"/>
      <c r="QGW173" s="4"/>
      <c r="QGX173" s="4"/>
      <c r="QGY173" s="4"/>
      <c r="QGZ173" s="4"/>
      <c r="QHA173" s="4"/>
      <c r="QHB173" s="4"/>
      <c r="QHC173" s="4"/>
      <c r="QHD173" s="4"/>
      <c r="QHE173" s="4"/>
      <c r="QHF173" s="4"/>
      <c r="QHG173" s="4"/>
      <c r="QHH173" s="4"/>
      <c r="QHI173" s="4"/>
      <c r="QHJ173" s="4"/>
      <c r="QHK173" s="4"/>
      <c r="QHL173" s="4"/>
      <c r="QHM173" s="4"/>
      <c r="QHN173" s="4"/>
      <c r="QHO173" s="4"/>
      <c r="QHP173" s="4"/>
      <c r="QHQ173" s="4"/>
      <c r="QHR173" s="4"/>
      <c r="QHS173" s="4"/>
      <c r="QHT173" s="4"/>
      <c r="QHU173" s="4"/>
      <c r="QHV173" s="4"/>
      <c r="QHW173" s="4"/>
      <c r="QHX173" s="4"/>
      <c r="QHY173" s="4"/>
      <c r="QHZ173" s="4"/>
      <c r="QIA173" s="4"/>
      <c r="QIB173" s="4"/>
      <c r="QIC173" s="4"/>
      <c r="QID173" s="4"/>
      <c r="QIE173" s="4"/>
      <c r="QIF173" s="4"/>
      <c r="QIG173" s="4"/>
      <c r="QIH173" s="4"/>
      <c r="QII173" s="4"/>
      <c r="QIJ173" s="4"/>
      <c r="QIK173" s="4"/>
      <c r="QIL173" s="4"/>
      <c r="QIM173" s="4"/>
      <c r="QIN173" s="4"/>
      <c r="QIO173" s="4"/>
      <c r="QIP173" s="4"/>
      <c r="QIQ173" s="4"/>
      <c r="QIR173" s="4"/>
      <c r="QIS173" s="4"/>
      <c r="QIT173" s="4"/>
      <c r="QIU173" s="4"/>
      <c r="QIV173" s="4"/>
      <c r="QIW173" s="4"/>
      <c r="QIX173" s="4"/>
      <c r="QIY173" s="4"/>
      <c r="QIZ173" s="4"/>
      <c r="QJA173" s="4"/>
      <c r="QJB173" s="4"/>
      <c r="QJC173" s="4"/>
      <c r="QJD173" s="4"/>
      <c r="QJE173" s="4"/>
      <c r="QJF173" s="4"/>
      <c r="QJG173" s="4"/>
      <c r="QJH173" s="4"/>
      <c r="QJI173" s="4"/>
      <c r="QJJ173" s="4"/>
      <c r="QJK173" s="4"/>
      <c r="QJL173" s="4"/>
      <c r="QJM173" s="4"/>
      <c r="QJN173" s="4"/>
      <c r="QJO173" s="4"/>
      <c r="QJP173" s="4"/>
      <c r="QJQ173" s="4"/>
      <c r="QJR173" s="4"/>
      <c r="QJS173" s="4"/>
      <c r="QJT173" s="4"/>
      <c r="QJU173" s="4"/>
      <c r="QJV173" s="4"/>
      <c r="QJW173" s="4"/>
      <c r="QJX173" s="4"/>
      <c r="QJY173" s="4"/>
      <c r="QJZ173" s="4"/>
      <c r="QKA173" s="4"/>
      <c r="QKB173" s="4"/>
      <c r="QKC173" s="4"/>
      <c r="QKD173" s="4"/>
      <c r="QKE173" s="4"/>
      <c r="QKF173" s="4"/>
      <c r="QKG173" s="4"/>
      <c r="QKH173" s="4"/>
      <c r="QKI173" s="4"/>
      <c r="QKJ173" s="4"/>
      <c r="QKK173" s="4"/>
      <c r="QKL173" s="4"/>
      <c r="QKM173" s="4"/>
      <c r="QKN173" s="4"/>
      <c r="QKO173" s="4"/>
      <c r="QKP173" s="4"/>
      <c r="QKQ173" s="4"/>
      <c r="QKR173" s="4"/>
      <c r="QKS173" s="4"/>
      <c r="QKT173" s="4"/>
      <c r="QKU173" s="4"/>
      <c r="QKV173" s="4"/>
      <c r="QKW173" s="4"/>
      <c r="QKX173" s="4"/>
      <c r="QKY173" s="4"/>
      <c r="QKZ173" s="4"/>
      <c r="QLA173" s="4"/>
      <c r="QLB173" s="4"/>
      <c r="QLC173" s="4"/>
      <c r="QLD173" s="4"/>
      <c r="QLE173" s="4"/>
      <c r="QLF173" s="4"/>
      <c r="QLG173" s="4"/>
      <c r="QLH173" s="4"/>
      <c r="QLI173" s="4"/>
      <c r="QLJ173" s="4"/>
      <c r="QLK173" s="4"/>
      <c r="QLL173" s="4"/>
      <c r="QLM173" s="4"/>
      <c r="QLN173" s="4"/>
      <c r="QLO173" s="4"/>
      <c r="QLP173" s="4"/>
      <c r="QLQ173" s="4"/>
      <c r="QLR173" s="4"/>
      <c r="QLS173" s="4"/>
      <c r="QLT173" s="4"/>
      <c r="QLU173" s="4"/>
      <c r="QLV173" s="4"/>
      <c r="QLW173" s="4"/>
      <c r="QLX173" s="4"/>
      <c r="QLY173" s="4"/>
      <c r="QLZ173" s="4"/>
      <c r="QMA173" s="4"/>
      <c r="QMB173" s="4"/>
      <c r="QMC173" s="4"/>
      <c r="QMD173" s="4"/>
      <c r="QME173" s="4"/>
      <c r="QMF173" s="4"/>
      <c r="QMG173" s="4"/>
      <c r="QMH173" s="4"/>
      <c r="QMI173" s="4"/>
      <c r="QMJ173" s="4"/>
      <c r="QMK173" s="4"/>
      <c r="QML173" s="4"/>
      <c r="QMM173" s="4"/>
      <c r="QMN173" s="4"/>
      <c r="QMO173" s="4"/>
      <c r="QMP173" s="4"/>
      <c r="QMQ173" s="4"/>
      <c r="QMR173" s="4"/>
      <c r="QMS173" s="4"/>
      <c r="QMT173" s="4"/>
      <c r="QMU173" s="4"/>
      <c r="QMV173" s="4"/>
      <c r="QMW173" s="4"/>
      <c r="QMX173" s="4"/>
      <c r="QMY173" s="4"/>
      <c r="QMZ173" s="4"/>
      <c r="QNA173" s="4"/>
      <c r="QNB173" s="4"/>
      <c r="QNC173" s="4"/>
      <c r="QND173" s="4"/>
      <c r="QNE173" s="4"/>
      <c r="QNF173" s="4"/>
      <c r="QNG173" s="4"/>
      <c r="QNH173" s="4"/>
      <c r="QNI173" s="4"/>
      <c r="QNJ173" s="4"/>
      <c r="QNK173" s="4"/>
      <c r="QNL173" s="4"/>
      <c r="QNM173" s="4"/>
      <c r="QNN173" s="4"/>
      <c r="QNO173" s="4"/>
      <c r="QNP173" s="4"/>
      <c r="QNQ173" s="4"/>
      <c r="QNR173" s="4"/>
      <c r="QNS173" s="4"/>
      <c r="QNT173" s="4"/>
      <c r="QNU173" s="4"/>
      <c r="QNV173" s="4"/>
      <c r="QNW173" s="4"/>
      <c r="QNX173" s="4"/>
      <c r="QNY173" s="4"/>
      <c r="QNZ173" s="4"/>
      <c r="QOA173" s="4"/>
      <c r="QOB173" s="4"/>
      <c r="QOC173" s="4"/>
      <c r="QOD173" s="4"/>
      <c r="QOE173" s="4"/>
      <c r="QOF173" s="4"/>
      <c r="QOG173" s="4"/>
      <c r="QOH173" s="4"/>
      <c r="QOI173" s="4"/>
      <c r="QOJ173" s="4"/>
      <c r="QOK173" s="4"/>
      <c r="QOL173" s="4"/>
      <c r="QOM173" s="4"/>
      <c r="QON173" s="4"/>
      <c r="QOO173" s="4"/>
      <c r="QOP173" s="4"/>
      <c r="QOQ173" s="4"/>
      <c r="QOR173" s="4"/>
      <c r="QOS173" s="4"/>
      <c r="QOT173" s="4"/>
      <c r="QOU173" s="4"/>
      <c r="QOV173" s="4"/>
      <c r="QOW173" s="4"/>
      <c r="QOX173" s="4"/>
      <c r="QOY173" s="4"/>
      <c r="QOZ173" s="4"/>
      <c r="QPA173" s="4"/>
      <c r="QPB173" s="4"/>
      <c r="QPC173" s="4"/>
      <c r="QPD173" s="4"/>
      <c r="QPE173" s="4"/>
      <c r="QPF173" s="4"/>
      <c r="QPG173" s="4"/>
      <c r="QPH173" s="4"/>
      <c r="QPI173" s="4"/>
      <c r="QPJ173" s="4"/>
      <c r="QPK173" s="4"/>
      <c r="QPL173" s="4"/>
      <c r="QPM173" s="4"/>
      <c r="QPN173" s="4"/>
      <c r="QPO173" s="4"/>
      <c r="QPP173" s="4"/>
      <c r="QPQ173" s="4"/>
      <c r="QPR173" s="4"/>
      <c r="QPS173" s="4"/>
      <c r="QPT173" s="4"/>
      <c r="QPU173" s="4"/>
      <c r="QPV173" s="4"/>
      <c r="QPW173" s="4"/>
      <c r="QPX173" s="4"/>
      <c r="QPY173" s="4"/>
      <c r="QPZ173" s="4"/>
      <c r="QQA173" s="4"/>
      <c r="QQB173" s="4"/>
      <c r="QQC173" s="4"/>
      <c r="QQD173" s="4"/>
      <c r="QQE173" s="4"/>
      <c r="QQF173" s="4"/>
      <c r="QQG173" s="4"/>
      <c r="QQH173" s="4"/>
      <c r="QQI173" s="4"/>
      <c r="QQJ173" s="4"/>
      <c r="QQK173" s="4"/>
      <c r="QQL173" s="4"/>
      <c r="QQM173" s="4"/>
      <c r="QQN173" s="4"/>
      <c r="QQO173" s="4"/>
      <c r="QQP173" s="4"/>
      <c r="QQQ173" s="4"/>
      <c r="QQR173" s="4"/>
      <c r="QQS173" s="4"/>
      <c r="QQT173" s="4"/>
      <c r="QQU173" s="4"/>
      <c r="QQV173" s="4"/>
      <c r="QQW173" s="4"/>
      <c r="QQX173" s="4"/>
      <c r="QQY173" s="4"/>
      <c r="QQZ173" s="4"/>
      <c r="QRA173" s="4"/>
      <c r="QRB173" s="4"/>
      <c r="QRC173" s="4"/>
      <c r="QRD173" s="4"/>
      <c r="QRE173" s="4"/>
      <c r="QRF173" s="4"/>
      <c r="QRG173" s="4"/>
      <c r="QRH173" s="4"/>
      <c r="QRI173" s="4"/>
      <c r="QRJ173" s="4"/>
      <c r="QRK173" s="4"/>
      <c r="QRL173" s="4"/>
      <c r="QRM173" s="4"/>
      <c r="QRN173" s="4"/>
      <c r="QRO173" s="4"/>
      <c r="QRP173" s="4"/>
      <c r="QRQ173" s="4"/>
      <c r="QRR173" s="4"/>
      <c r="QRS173" s="4"/>
      <c r="QRT173" s="4"/>
      <c r="QRU173" s="4"/>
      <c r="QRV173" s="4"/>
      <c r="QRW173" s="4"/>
      <c r="QRX173" s="4"/>
      <c r="QRY173" s="4"/>
      <c r="QRZ173" s="4"/>
      <c r="QSA173" s="4"/>
      <c r="QSB173" s="4"/>
      <c r="QSC173" s="4"/>
      <c r="QSD173" s="4"/>
      <c r="QSE173" s="4"/>
      <c r="QSF173" s="4"/>
      <c r="QSG173" s="4"/>
      <c r="QSH173" s="4"/>
      <c r="QSI173" s="4"/>
      <c r="QSJ173" s="4"/>
      <c r="QSK173" s="4"/>
      <c r="QSL173" s="4"/>
      <c r="QSM173" s="4"/>
      <c r="QSN173" s="4"/>
      <c r="QSO173" s="4"/>
      <c r="QSP173" s="4"/>
      <c r="QSQ173" s="4"/>
      <c r="QSR173" s="4"/>
      <c r="QSS173" s="4"/>
      <c r="QST173" s="4"/>
      <c r="QSU173" s="4"/>
      <c r="QSV173" s="4"/>
      <c r="QSW173" s="4"/>
      <c r="QSX173" s="4"/>
      <c r="QSY173" s="4"/>
      <c r="QSZ173" s="4"/>
      <c r="QTA173" s="4"/>
      <c r="QTB173" s="4"/>
      <c r="QTC173" s="4"/>
      <c r="QTD173" s="4"/>
      <c r="QTE173" s="4"/>
      <c r="QTF173" s="4"/>
      <c r="QTG173" s="4"/>
      <c r="QTH173" s="4"/>
      <c r="QTI173" s="4"/>
      <c r="QTJ173" s="4"/>
      <c r="QTK173" s="4"/>
      <c r="QTL173" s="4"/>
      <c r="QTM173" s="4"/>
      <c r="QTN173" s="4"/>
      <c r="QTO173" s="4"/>
      <c r="QTP173" s="4"/>
      <c r="QTQ173" s="4"/>
      <c r="QTR173" s="4"/>
      <c r="QTS173" s="4"/>
      <c r="QTT173" s="4"/>
      <c r="QTU173" s="4"/>
      <c r="QTV173" s="4"/>
      <c r="QTW173" s="4"/>
      <c r="QTX173" s="4"/>
      <c r="QTY173" s="4"/>
      <c r="QTZ173" s="4"/>
      <c r="QUA173" s="4"/>
      <c r="QUB173" s="4"/>
      <c r="QUC173" s="4"/>
      <c r="QUD173" s="4"/>
      <c r="QUE173" s="4"/>
      <c r="QUF173" s="4"/>
      <c r="QUG173" s="4"/>
      <c r="QUH173" s="4"/>
      <c r="QUI173" s="4"/>
      <c r="QUJ173" s="4"/>
      <c r="QUK173" s="4"/>
      <c r="QUL173" s="4"/>
      <c r="QUM173" s="4"/>
      <c r="QUN173" s="4"/>
      <c r="QUO173" s="4"/>
      <c r="QUP173" s="4"/>
      <c r="QUQ173" s="4"/>
      <c r="QUR173" s="4"/>
      <c r="QUS173" s="4"/>
      <c r="QUT173" s="4"/>
      <c r="QUU173" s="4"/>
      <c r="QUV173" s="4"/>
      <c r="QUW173" s="4"/>
      <c r="QUX173" s="4"/>
      <c r="QUY173" s="4"/>
      <c r="QUZ173" s="4"/>
      <c r="QVA173" s="4"/>
      <c r="QVB173" s="4"/>
      <c r="QVC173" s="4"/>
      <c r="QVD173" s="4"/>
      <c r="QVE173" s="4"/>
      <c r="QVF173" s="4"/>
      <c r="QVG173" s="4"/>
      <c r="QVH173" s="4"/>
      <c r="QVI173" s="4"/>
      <c r="QVJ173" s="4"/>
      <c r="QVK173" s="4"/>
      <c r="QVL173" s="4"/>
      <c r="QVM173" s="4"/>
      <c r="QVN173" s="4"/>
      <c r="QVO173" s="4"/>
      <c r="QVP173" s="4"/>
      <c r="QVQ173" s="4"/>
      <c r="QVR173" s="4"/>
      <c r="QVS173" s="4"/>
      <c r="QVT173" s="4"/>
      <c r="QVU173" s="4"/>
      <c r="QVV173" s="4"/>
      <c r="QVW173" s="4"/>
      <c r="QVX173" s="4"/>
      <c r="QVY173" s="4"/>
      <c r="QVZ173" s="4"/>
      <c r="QWA173" s="4"/>
      <c r="QWB173" s="4"/>
      <c r="QWC173" s="4"/>
      <c r="QWD173" s="4"/>
      <c r="QWE173" s="4"/>
      <c r="QWF173" s="4"/>
      <c r="QWG173" s="4"/>
      <c r="QWH173" s="4"/>
      <c r="QWI173" s="4"/>
      <c r="QWJ173" s="4"/>
      <c r="QWK173" s="4"/>
      <c r="QWL173" s="4"/>
      <c r="QWM173" s="4"/>
      <c r="QWN173" s="4"/>
      <c r="QWO173" s="4"/>
      <c r="QWP173" s="4"/>
      <c r="QWQ173" s="4"/>
      <c r="QWR173" s="4"/>
      <c r="QWS173" s="4"/>
      <c r="QWT173" s="4"/>
      <c r="QWU173" s="4"/>
      <c r="QWV173" s="4"/>
      <c r="QWW173" s="4"/>
      <c r="QWX173" s="4"/>
      <c r="QWY173" s="4"/>
      <c r="QWZ173" s="4"/>
      <c r="QXA173" s="4"/>
      <c r="QXB173" s="4"/>
      <c r="QXC173" s="4"/>
      <c r="QXD173" s="4"/>
      <c r="QXE173" s="4"/>
      <c r="QXF173" s="4"/>
      <c r="QXG173" s="4"/>
      <c r="QXH173" s="4"/>
      <c r="QXI173" s="4"/>
      <c r="QXJ173" s="4"/>
      <c r="QXK173" s="4"/>
      <c r="QXL173" s="4"/>
      <c r="QXM173" s="4"/>
      <c r="QXN173" s="4"/>
      <c r="QXO173" s="4"/>
      <c r="QXP173" s="4"/>
      <c r="QXQ173" s="4"/>
      <c r="QXR173" s="4"/>
      <c r="QXS173" s="4"/>
      <c r="QXT173" s="4"/>
      <c r="QXU173" s="4"/>
      <c r="QXV173" s="4"/>
      <c r="QXW173" s="4"/>
      <c r="QXX173" s="4"/>
      <c r="QXY173" s="4"/>
      <c r="QXZ173" s="4"/>
      <c r="QYA173" s="4"/>
      <c r="QYB173" s="4"/>
      <c r="QYC173" s="4"/>
      <c r="QYD173" s="4"/>
      <c r="QYE173" s="4"/>
      <c r="QYF173" s="4"/>
      <c r="QYG173" s="4"/>
      <c r="QYH173" s="4"/>
      <c r="QYI173" s="4"/>
      <c r="QYJ173" s="4"/>
      <c r="QYK173" s="4"/>
      <c r="QYL173" s="4"/>
      <c r="QYM173" s="4"/>
      <c r="QYN173" s="4"/>
      <c r="QYO173" s="4"/>
      <c r="QYP173" s="4"/>
      <c r="QYQ173" s="4"/>
      <c r="QYR173" s="4"/>
      <c r="QYS173" s="4"/>
      <c r="QYT173" s="4"/>
      <c r="QYU173" s="4"/>
      <c r="QYV173" s="4"/>
      <c r="QYW173" s="4"/>
      <c r="QYX173" s="4"/>
      <c r="QYY173" s="4"/>
      <c r="QYZ173" s="4"/>
      <c r="QZA173" s="4"/>
      <c r="QZB173" s="4"/>
      <c r="QZC173" s="4"/>
      <c r="QZD173" s="4"/>
      <c r="QZE173" s="4"/>
      <c r="QZF173" s="4"/>
      <c r="QZG173" s="4"/>
      <c r="QZH173" s="4"/>
      <c r="QZI173" s="4"/>
      <c r="QZJ173" s="4"/>
      <c r="QZK173" s="4"/>
      <c r="QZL173" s="4"/>
      <c r="QZM173" s="4"/>
      <c r="QZN173" s="4"/>
      <c r="QZO173" s="4"/>
      <c r="QZP173" s="4"/>
      <c r="QZQ173" s="4"/>
      <c r="QZR173" s="4"/>
      <c r="QZS173" s="4"/>
      <c r="QZT173" s="4"/>
      <c r="QZU173" s="4"/>
      <c r="QZV173" s="4"/>
      <c r="QZW173" s="4"/>
      <c r="QZX173" s="4"/>
      <c r="QZY173" s="4"/>
      <c r="QZZ173" s="4"/>
      <c r="RAA173" s="4"/>
      <c r="RAB173" s="4"/>
      <c r="RAC173" s="4"/>
      <c r="RAD173" s="4"/>
      <c r="RAE173" s="4"/>
      <c r="RAF173" s="4"/>
      <c r="RAG173" s="4"/>
      <c r="RAH173" s="4"/>
      <c r="RAI173" s="4"/>
      <c r="RAJ173" s="4"/>
      <c r="RAK173" s="4"/>
      <c r="RAL173" s="4"/>
      <c r="RAM173" s="4"/>
      <c r="RAN173" s="4"/>
      <c r="RAO173" s="4"/>
      <c r="RAP173" s="4"/>
      <c r="RAQ173" s="4"/>
      <c r="RAR173" s="4"/>
      <c r="RAS173" s="4"/>
      <c r="RAT173" s="4"/>
      <c r="RAU173" s="4"/>
      <c r="RAV173" s="4"/>
      <c r="RAW173" s="4"/>
      <c r="RAX173" s="4"/>
      <c r="RAY173" s="4"/>
      <c r="RAZ173" s="4"/>
      <c r="RBA173" s="4"/>
      <c r="RBB173" s="4"/>
      <c r="RBC173" s="4"/>
      <c r="RBD173" s="4"/>
      <c r="RBE173" s="4"/>
      <c r="RBF173" s="4"/>
      <c r="RBG173" s="4"/>
      <c r="RBH173" s="4"/>
      <c r="RBI173" s="4"/>
      <c r="RBJ173" s="4"/>
      <c r="RBK173" s="4"/>
      <c r="RBL173" s="4"/>
      <c r="RBM173" s="4"/>
      <c r="RBN173" s="4"/>
      <c r="RBO173" s="4"/>
      <c r="RBP173" s="4"/>
      <c r="RBQ173" s="4"/>
      <c r="RBR173" s="4"/>
      <c r="RBS173" s="4"/>
      <c r="RBT173" s="4"/>
      <c r="RBU173" s="4"/>
      <c r="RBV173" s="4"/>
      <c r="RBW173" s="4"/>
      <c r="RBX173" s="4"/>
      <c r="RBY173" s="4"/>
      <c r="RBZ173" s="4"/>
      <c r="RCA173" s="4"/>
      <c r="RCB173" s="4"/>
      <c r="RCC173" s="4"/>
      <c r="RCD173" s="4"/>
      <c r="RCE173" s="4"/>
      <c r="RCF173" s="4"/>
      <c r="RCG173" s="4"/>
      <c r="RCH173" s="4"/>
      <c r="RCI173" s="4"/>
      <c r="RCJ173" s="4"/>
      <c r="RCK173" s="4"/>
      <c r="RCL173" s="4"/>
      <c r="RCM173" s="4"/>
      <c r="RCN173" s="4"/>
      <c r="RCO173" s="4"/>
      <c r="RCP173" s="4"/>
      <c r="RCQ173" s="4"/>
      <c r="RCR173" s="4"/>
      <c r="RCS173" s="4"/>
      <c r="RCT173" s="4"/>
      <c r="RCU173" s="4"/>
      <c r="RCV173" s="4"/>
      <c r="RCW173" s="4"/>
      <c r="RCX173" s="4"/>
      <c r="RCY173" s="4"/>
      <c r="RCZ173" s="4"/>
      <c r="RDA173" s="4"/>
      <c r="RDB173" s="4"/>
      <c r="RDC173" s="4"/>
      <c r="RDD173" s="4"/>
      <c r="RDE173" s="4"/>
      <c r="RDF173" s="4"/>
      <c r="RDG173" s="4"/>
      <c r="RDH173" s="4"/>
      <c r="RDI173" s="4"/>
      <c r="RDJ173" s="4"/>
      <c r="RDK173" s="4"/>
      <c r="RDL173" s="4"/>
      <c r="RDM173" s="4"/>
      <c r="RDN173" s="4"/>
      <c r="RDO173" s="4"/>
      <c r="RDP173" s="4"/>
      <c r="RDQ173" s="4"/>
      <c r="RDR173" s="4"/>
      <c r="RDS173" s="4"/>
      <c r="RDT173" s="4"/>
      <c r="RDU173" s="4"/>
      <c r="RDV173" s="4"/>
      <c r="RDW173" s="4"/>
      <c r="RDX173" s="4"/>
      <c r="RDY173" s="4"/>
      <c r="RDZ173" s="4"/>
      <c r="REA173" s="4"/>
      <c r="REB173" s="4"/>
      <c r="REC173" s="4"/>
      <c r="RED173" s="4"/>
      <c r="REE173" s="4"/>
      <c r="REF173" s="4"/>
      <c r="REG173" s="4"/>
      <c r="REH173" s="4"/>
      <c r="REI173" s="4"/>
      <c r="REJ173" s="4"/>
      <c r="REK173" s="4"/>
      <c r="REL173" s="4"/>
      <c r="REM173" s="4"/>
      <c r="REN173" s="4"/>
      <c r="REO173" s="4"/>
      <c r="REP173" s="4"/>
      <c r="REQ173" s="4"/>
      <c r="RER173" s="4"/>
      <c r="RES173" s="4"/>
      <c r="RET173" s="4"/>
      <c r="REU173" s="4"/>
      <c r="REV173" s="4"/>
      <c r="REW173" s="4"/>
      <c r="REX173" s="4"/>
      <c r="REY173" s="4"/>
      <c r="REZ173" s="4"/>
      <c r="RFA173" s="4"/>
      <c r="RFB173" s="4"/>
      <c r="RFC173" s="4"/>
      <c r="RFD173" s="4"/>
      <c r="RFE173" s="4"/>
      <c r="RFF173" s="4"/>
      <c r="RFG173" s="4"/>
      <c r="RFH173" s="4"/>
      <c r="RFI173" s="4"/>
      <c r="RFJ173" s="4"/>
      <c r="RFK173" s="4"/>
      <c r="RFL173" s="4"/>
      <c r="RFM173" s="4"/>
      <c r="RFN173" s="4"/>
      <c r="RFO173" s="4"/>
      <c r="RFP173" s="4"/>
      <c r="RFQ173" s="4"/>
      <c r="RFR173" s="4"/>
      <c r="RFS173" s="4"/>
      <c r="RFT173" s="4"/>
      <c r="RFU173" s="4"/>
      <c r="RFV173" s="4"/>
      <c r="RFW173" s="4"/>
      <c r="RFX173" s="4"/>
      <c r="RFY173" s="4"/>
      <c r="RFZ173" s="4"/>
      <c r="RGA173" s="4"/>
      <c r="RGB173" s="4"/>
      <c r="RGC173" s="4"/>
      <c r="RGD173" s="4"/>
      <c r="RGE173" s="4"/>
      <c r="RGF173" s="4"/>
      <c r="RGG173" s="4"/>
      <c r="RGH173" s="4"/>
      <c r="RGI173" s="4"/>
      <c r="RGJ173" s="4"/>
      <c r="RGK173" s="4"/>
      <c r="RGL173" s="4"/>
      <c r="RGM173" s="4"/>
      <c r="RGN173" s="4"/>
      <c r="RGO173" s="4"/>
      <c r="RGP173" s="4"/>
      <c r="RGQ173" s="4"/>
      <c r="RGR173" s="4"/>
      <c r="RGS173" s="4"/>
      <c r="RGT173" s="4"/>
      <c r="RGU173" s="4"/>
      <c r="RGV173" s="4"/>
      <c r="RGW173" s="4"/>
      <c r="RGX173" s="4"/>
      <c r="RGY173" s="4"/>
      <c r="RGZ173" s="4"/>
      <c r="RHA173" s="4"/>
      <c r="RHB173" s="4"/>
      <c r="RHC173" s="4"/>
      <c r="RHD173" s="4"/>
      <c r="RHE173" s="4"/>
      <c r="RHF173" s="4"/>
      <c r="RHG173" s="4"/>
      <c r="RHH173" s="4"/>
      <c r="RHI173" s="4"/>
      <c r="RHJ173" s="4"/>
      <c r="RHK173" s="4"/>
      <c r="RHL173" s="4"/>
      <c r="RHM173" s="4"/>
      <c r="RHN173" s="4"/>
      <c r="RHO173" s="4"/>
      <c r="RHP173" s="4"/>
      <c r="RHQ173" s="4"/>
      <c r="RHR173" s="4"/>
      <c r="RHS173" s="4"/>
      <c r="RHT173" s="4"/>
      <c r="RHU173" s="4"/>
      <c r="RHV173" s="4"/>
      <c r="RHW173" s="4"/>
      <c r="RHX173" s="4"/>
      <c r="RHY173" s="4"/>
      <c r="RHZ173" s="4"/>
      <c r="RIA173" s="4"/>
      <c r="RIB173" s="4"/>
      <c r="RIC173" s="4"/>
      <c r="RID173" s="4"/>
      <c r="RIE173" s="4"/>
      <c r="RIF173" s="4"/>
      <c r="RIG173" s="4"/>
      <c r="RIH173" s="4"/>
      <c r="RII173" s="4"/>
      <c r="RIJ173" s="4"/>
      <c r="RIK173" s="4"/>
      <c r="RIL173" s="4"/>
      <c r="RIM173" s="4"/>
      <c r="RIN173" s="4"/>
      <c r="RIO173" s="4"/>
      <c r="RIP173" s="4"/>
      <c r="RIQ173" s="4"/>
      <c r="RIR173" s="4"/>
      <c r="RIS173" s="4"/>
      <c r="RIT173" s="4"/>
      <c r="RIU173" s="4"/>
      <c r="RIV173" s="4"/>
      <c r="RIW173" s="4"/>
      <c r="RIX173" s="4"/>
      <c r="RIY173" s="4"/>
      <c r="RIZ173" s="4"/>
      <c r="RJA173" s="4"/>
      <c r="RJB173" s="4"/>
      <c r="RJC173" s="4"/>
      <c r="RJD173" s="4"/>
      <c r="RJE173" s="4"/>
      <c r="RJF173" s="4"/>
      <c r="RJG173" s="4"/>
      <c r="RJH173" s="4"/>
      <c r="RJI173" s="4"/>
      <c r="RJJ173" s="4"/>
      <c r="RJK173" s="4"/>
      <c r="RJL173" s="4"/>
      <c r="RJM173" s="4"/>
      <c r="RJN173" s="4"/>
      <c r="RJO173" s="4"/>
      <c r="RJP173" s="4"/>
      <c r="RJQ173" s="4"/>
      <c r="RJR173" s="4"/>
      <c r="RJS173" s="4"/>
      <c r="RJT173" s="4"/>
      <c r="RJU173" s="4"/>
      <c r="RJV173" s="4"/>
      <c r="RJW173" s="4"/>
      <c r="RJX173" s="4"/>
      <c r="RJY173" s="4"/>
      <c r="RJZ173" s="4"/>
      <c r="RKA173" s="4"/>
      <c r="RKB173" s="4"/>
      <c r="RKC173" s="4"/>
      <c r="RKD173" s="4"/>
      <c r="RKE173" s="4"/>
      <c r="RKF173" s="4"/>
      <c r="RKG173" s="4"/>
      <c r="RKH173" s="4"/>
      <c r="RKI173" s="4"/>
      <c r="RKJ173" s="4"/>
      <c r="RKK173" s="4"/>
      <c r="RKL173" s="4"/>
      <c r="RKM173" s="4"/>
      <c r="RKN173" s="4"/>
      <c r="RKO173" s="4"/>
      <c r="RKP173" s="4"/>
      <c r="RKQ173" s="4"/>
      <c r="RKR173" s="4"/>
      <c r="RKS173" s="4"/>
      <c r="RKT173" s="4"/>
      <c r="RKU173" s="4"/>
      <c r="RKV173" s="4"/>
      <c r="RKW173" s="4"/>
      <c r="RKX173" s="4"/>
      <c r="RKY173" s="4"/>
      <c r="RKZ173" s="4"/>
      <c r="RLA173" s="4"/>
      <c r="RLB173" s="4"/>
      <c r="RLC173" s="4"/>
      <c r="RLD173" s="4"/>
      <c r="RLE173" s="4"/>
      <c r="RLF173" s="4"/>
      <c r="RLG173" s="4"/>
      <c r="RLH173" s="4"/>
      <c r="RLI173" s="4"/>
      <c r="RLJ173" s="4"/>
      <c r="RLK173" s="4"/>
      <c r="RLL173" s="4"/>
      <c r="RLM173" s="4"/>
      <c r="RLN173" s="4"/>
      <c r="RLO173" s="4"/>
      <c r="RLP173" s="4"/>
      <c r="RLQ173" s="4"/>
      <c r="RLR173" s="4"/>
      <c r="RLS173" s="4"/>
      <c r="RLT173" s="4"/>
      <c r="RLU173" s="4"/>
      <c r="RLV173" s="4"/>
      <c r="RLW173" s="4"/>
      <c r="RLX173" s="4"/>
      <c r="RLY173" s="4"/>
      <c r="RLZ173" s="4"/>
      <c r="RMA173" s="4"/>
      <c r="RMB173" s="4"/>
      <c r="RMC173" s="4"/>
      <c r="RMD173" s="4"/>
      <c r="RME173" s="4"/>
      <c r="RMF173" s="4"/>
      <c r="RMG173" s="4"/>
      <c r="RMH173" s="4"/>
      <c r="RMI173" s="4"/>
      <c r="RMJ173" s="4"/>
      <c r="RMK173" s="4"/>
      <c r="RML173" s="4"/>
      <c r="RMM173" s="4"/>
      <c r="RMN173" s="4"/>
      <c r="RMO173" s="4"/>
      <c r="RMP173" s="4"/>
      <c r="RMQ173" s="4"/>
      <c r="RMR173" s="4"/>
      <c r="RMS173" s="4"/>
      <c r="RMT173" s="4"/>
      <c r="RMU173" s="4"/>
      <c r="RMV173" s="4"/>
      <c r="RMW173" s="4"/>
      <c r="RMX173" s="4"/>
      <c r="RMY173" s="4"/>
      <c r="RMZ173" s="4"/>
      <c r="RNA173" s="4"/>
      <c r="RNB173" s="4"/>
      <c r="RNC173" s="4"/>
      <c r="RND173" s="4"/>
      <c r="RNE173" s="4"/>
      <c r="RNF173" s="4"/>
      <c r="RNG173" s="4"/>
      <c r="RNH173" s="4"/>
      <c r="RNI173" s="4"/>
      <c r="RNJ173" s="4"/>
      <c r="RNK173" s="4"/>
      <c r="RNL173" s="4"/>
      <c r="RNM173" s="4"/>
      <c r="RNN173" s="4"/>
      <c r="RNO173" s="4"/>
      <c r="RNP173" s="4"/>
      <c r="RNQ173" s="4"/>
      <c r="RNR173" s="4"/>
      <c r="RNS173" s="4"/>
      <c r="RNT173" s="4"/>
      <c r="RNU173" s="4"/>
      <c r="RNV173" s="4"/>
      <c r="RNW173" s="4"/>
      <c r="RNX173" s="4"/>
      <c r="RNY173" s="4"/>
      <c r="RNZ173" s="4"/>
      <c r="ROA173" s="4"/>
      <c r="ROB173" s="4"/>
      <c r="ROC173" s="4"/>
      <c r="ROD173" s="4"/>
      <c r="ROE173" s="4"/>
      <c r="ROF173" s="4"/>
      <c r="ROG173" s="4"/>
      <c r="ROH173" s="4"/>
      <c r="ROI173" s="4"/>
      <c r="ROJ173" s="4"/>
      <c r="ROK173" s="4"/>
      <c r="ROL173" s="4"/>
      <c r="ROM173" s="4"/>
      <c r="RON173" s="4"/>
      <c r="ROO173" s="4"/>
      <c r="ROP173" s="4"/>
      <c r="ROQ173" s="4"/>
      <c r="ROR173" s="4"/>
      <c r="ROS173" s="4"/>
      <c r="ROT173" s="4"/>
      <c r="ROU173" s="4"/>
      <c r="ROV173" s="4"/>
      <c r="ROW173" s="4"/>
      <c r="ROX173" s="4"/>
      <c r="ROY173" s="4"/>
      <c r="ROZ173" s="4"/>
      <c r="RPA173" s="4"/>
      <c r="RPB173" s="4"/>
      <c r="RPC173" s="4"/>
      <c r="RPD173" s="4"/>
      <c r="RPE173" s="4"/>
      <c r="RPF173" s="4"/>
      <c r="RPG173" s="4"/>
      <c r="RPH173" s="4"/>
      <c r="RPI173" s="4"/>
      <c r="RPJ173" s="4"/>
      <c r="RPK173" s="4"/>
      <c r="RPL173" s="4"/>
      <c r="RPM173" s="4"/>
      <c r="RPN173" s="4"/>
      <c r="RPO173" s="4"/>
      <c r="RPP173" s="4"/>
      <c r="RPQ173" s="4"/>
      <c r="RPR173" s="4"/>
      <c r="RPS173" s="4"/>
      <c r="RPT173" s="4"/>
      <c r="RPU173" s="4"/>
      <c r="RPV173" s="4"/>
      <c r="RPW173" s="4"/>
      <c r="RPX173" s="4"/>
      <c r="RPY173" s="4"/>
      <c r="RPZ173" s="4"/>
      <c r="RQA173" s="4"/>
      <c r="RQB173" s="4"/>
      <c r="RQC173" s="4"/>
      <c r="RQD173" s="4"/>
      <c r="RQE173" s="4"/>
      <c r="RQF173" s="4"/>
      <c r="RQG173" s="4"/>
      <c r="RQH173" s="4"/>
      <c r="RQI173" s="4"/>
      <c r="RQJ173" s="4"/>
      <c r="RQK173" s="4"/>
      <c r="RQL173" s="4"/>
      <c r="RQM173" s="4"/>
      <c r="RQN173" s="4"/>
      <c r="RQO173" s="4"/>
      <c r="RQP173" s="4"/>
      <c r="RQQ173" s="4"/>
      <c r="RQR173" s="4"/>
      <c r="RQS173" s="4"/>
      <c r="RQT173" s="4"/>
      <c r="RQU173" s="4"/>
      <c r="RQV173" s="4"/>
      <c r="RQW173" s="4"/>
      <c r="RQX173" s="4"/>
      <c r="RQY173" s="4"/>
      <c r="RQZ173" s="4"/>
      <c r="RRA173" s="4"/>
      <c r="RRB173" s="4"/>
      <c r="RRC173" s="4"/>
      <c r="RRD173" s="4"/>
      <c r="RRE173" s="4"/>
      <c r="RRF173" s="4"/>
      <c r="RRG173" s="4"/>
      <c r="RRH173" s="4"/>
      <c r="RRI173" s="4"/>
      <c r="RRJ173" s="4"/>
      <c r="RRK173" s="4"/>
      <c r="RRL173" s="4"/>
      <c r="RRM173" s="4"/>
      <c r="RRN173" s="4"/>
      <c r="RRO173" s="4"/>
      <c r="RRP173" s="4"/>
      <c r="RRQ173" s="4"/>
      <c r="RRR173" s="4"/>
      <c r="RRS173" s="4"/>
      <c r="RRT173" s="4"/>
      <c r="RRU173" s="4"/>
      <c r="RRV173" s="4"/>
      <c r="RRW173" s="4"/>
      <c r="RRX173" s="4"/>
      <c r="RRY173" s="4"/>
      <c r="RRZ173" s="4"/>
      <c r="RSA173" s="4"/>
      <c r="RSB173" s="4"/>
      <c r="RSC173" s="4"/>
      <c r="RSD173" s="4"/>
      <c r="RSE173" s="4"/>
      <c r="RSF173" s="4"/>
      <c r="RSG173" s="4"/>
      <c r="RSH173" s="4"/>
      <c r="RSI173" s="4"/>
      <c r="RSJ173" s="4"/>
      <c r="RSK173" s="4"/>
      <c r="RSL173" s="4"/>
      <c r="RSM173" s="4"/>
      <c r="RSN173" s="4"/>
      <c r="RSO173" s="4"/>
      <c r="RSP173" s="4"/>
      <c r="RSQ173" s="4"/>
      <c r="RSR173" s="4"/>
      <c r="RSS173" s="4"/>
      <c r="RST173" s="4"/>
      <c r="RSU173" s="4"/>
      <c r="RSV173" s="4"/>
      <c r="RSW173" s="4"/>
      <c r="RSX173" s="4"/>
      <c r="RSY173" s="4"/>
      <c r="RSZ173" s="4"/>
      <c r="RTA173" s="4"/>
      <c r="RTB173" s="4"/>
      <c r="RTC173" s="4"/>
      <c r="RTD173" s="4"/>
      <c r="RTE173" s="4"/>
      <c r="RTF173" s="4"/>
      <c r="RTG173" s="4"/>
      <c r="RTH173" s="4"/>
      <c r="RTI173" s="4"/>
      <c r="RTJ173" s="4"/>
      <c r="RTK173" s="4"/>
      <c r="RTL173" s="4"/>
      <c r="RTM173" s="4"/>
      <c r="RTN173" s="4"/>
      <c r="RTO173" s="4"/>
      <c r="RTP173" s="4"/>
      <c r="RTQ173" s="4"/>
      <c r="RTR173" s="4"/>
      <c r="RTS173" s="4"/>
      <c r="RTT173" s="4"/>
      <c r="RTU173" s="4"/>
      <c r="RTV173" s="4"/>
      <c r="RTW173" s="4"/>
      <c r="RTX173" s="4"/>
      <c r="RTY173" s="4"/>
      <c r="RTZ173" s="4"/>
      <c r="RUA173" s="4"/>
      <c r="RUB173" s="4"/>
      <c r="RUC173" s="4"/>
      <c r="RUD173" s="4"/>
      <c r="RUE173" s="4"/>
      <c r="RUF173" s="4"/>
      <c r="RUG173" s="4"/>
      <c r="RUH173" s="4"/>
      <c r="RUI173" s="4"/>
      <c r="RUJ173" s="4"/>
      <c r="RUK173" s="4"/>
      <c r="RUL173" s="4"/>
      <c r="RUM173" s="4"/>
      <c r="RUN173" s="4"/>
      <c r="RUO173" s="4"/>
      <c r="RUP173" s="4"/>
      <c r="RUQ173" s="4"/>
      <c r="RUR173" s="4"/>
      <c r="RUS173" s="4"/>
      <c r="RUT173" s="4"/>
      <c r="RUU173" s="4"/>
      <c r="RUV173" s="4"/>
      <c r="RUW173" s="4"/>
      <c r="RUX173" s="4"/>
      <c r="RUY173" s="4"/>
      <c r="RUZ173" s="4"/>
      <c r="RVA173" s="4"/>
      <c r="RVB173" s="4"/>
      <c r="RVC173" s="4"/>
      <c r="RVD173" s="4"/>
      <c r="RVE173" s="4"/>
      <c r="RVF173" s="4"/>
      <c r="RVG173" s="4"/>
      <c r="RVH173" s="4"/>
      <c r="RVI173" s="4"/>
      <c r="RVJ173" s="4"/>
      <c r="RVK173" s="4"/>
      <c r="RVL173" s="4"/>
      <c r="RVM173" s="4"/>
      <c r="RVN173" s="4"/>
      <c r="RVO173" s="4"/>
      <c r="RVP173" s="4"/>
      <c r="RVQ173" s="4"/>
      <c r="RVR173" s="4"/>
      <c r="RVS173" s="4"/>
      <c r="RVT173" s="4"/>
      <c r="RVU173" s="4"/>
      <c r="RVV173" s="4"/>
      <c r="RVW173" s="4"/>
      <c r="RVX173" s="4"/>
      <c r="RVY173" s="4"/>
      <c r="RVZ173" s="4"/>
      <c r="RWA173" s="4"/>
      <c r="RWB173" s="4"/>
      <c r="RWC173" s="4"/>
      <c r="RWD173" s="4"/>
      <c r="RWE173" s="4"/>
      <c r="RWF173" s="4"/>
      <c r="RWG173" s="4"/>
      <c r="RWH173" s="4"/>
      <c r="RWI173" s="4"/>
      <c r="RWJ173" s="4"/>
      <c r="RWK173" s="4"/>
      <c r="RWL173" s="4"/>
      <c r="RWM173" s="4"/>
      <c r="RWN173" s="4"/>
      <c r="RWO173" s="4"/>
      <c r="RWP173" s="4"/>
      <c r="RWQ173" s="4"/>
      <c r="RWR173" s="4"/>
      <c r="RWS173" s="4"/>
      <c r="RWT173" s="4"/>
      <c r="RWU173" s="4"/>
      <c r="RWV173" s="4"/>
      <c r="RWW173" s="4"/>
      <c r="RWX173" s="4"/>
      <c r="RWY173" s="4"/>
      <c r="RWZ173" s="4"/>
      <c r="RXA173" s="4"/>
      <c r="RXB173" s="4"/>
      <c r="RXC173" s="4"/>
      <c r="RXD173" s="4"/>
      <c r="RXE173" s="4"/>
      <c r="RXF173" s="4"/>
      <c r="RXG173" s="4"/>
      <c r="RXH173" s="4"/>
      <c r="RXI173" s="4"/>
      <c r="RXJ173" s="4"/>
      <c r="RXK173" s="4"/>
      <c r="RXL173" s="4"/>
      <c r="RXM173" s="4"/>
      <c r="RXN173" s="4"/>
      <c r="RXO173" s="4"/>
      <c r="RXP173" s="4"/>
      <c r="RXQ173" s="4"/>
      <c r="RXR173" s="4"/>
      <c r="RXS173" s="4"/>
      <c r="RXT173" s="4"/>
      <c r="RXU173" s="4"/>
      <c r="RXV173" s="4"/>
      <c r="RXW173" s="4"/>
      <c r="RXX173" s="4"/>
      <c r="RXY173" s="4"/>
      <c r="RXZ173" s="4"/>
      <c r="RYA173" s="4"/>
      <c r="RYB173" s="4"/>
      <c r="RYC173" s="4"/>
      <c r="RYD173" s="4"/>
      <c r="RYE173" s="4"/>
      <c r="RYF173" s="4"/>
      <c r="RYG173" s="4"/>
      <c r="RYH173" s="4"/>
      <c r="RYI173" s="4"/>
      <c r="RYJ173" s="4"/>
      <c r="RYK173" s="4"/>
      <c r="RYL173" s="4"/>
      <c r="RYM173" s="4"/>
      <c r="RYN173" s="4"/>
      <c r="RYO173" s="4"/>
      <c r="RYP173" s="4"/>
      <c r="RYQ173" s="4"/>
      <c r="RYR173" s="4"/>
      <c r="RYS173" s="4"/>
      <c r="RYT173" s="4"/>
      <c r="RYU173" s="4"/>
      <c r="RYV173" s="4"/>
      <c r="RYW173" s="4"/>
      <c r="RYX173" s="4"/>
      <c r="RYY173" s="4"/>
      <c r="RYZ173" s="4"/>
      <c r="RZA173" s="4"/>
      <c r="RZB173" s="4"/>
      <c r="RZC173" s="4"/>
      <c r="RZD173" s="4"/>
      <c r="RZE173" s="4"/>
      <c r="RZF173" s="4"/>
      <c r="RZG173" s="4"/>
      <c r="RZH173" s="4"/>
      <c r="RZI173" s="4"/>
      <c r="RZJ173" s="4"/>
      <c r="RZK173" s="4"/>
      <c r="RZL173" s="4"/>
      <c r="RZM173" s="4"/>
      <c r="RZN173" s="4"/>
      <c r="RZO173" s="4"/>
      <c r="RZP173" s="4"/>
      <c r="RZQ173" s="4"/>
      <c r="RZR173" s="4"/>
      <c r="RZS173" s="4"/>
      <c r="RZT173" s="4"/>
      <c r="RZU173" s="4"/>
      <c r="RZV173" s="4"/>
      <c r="RZW173" s="4"/>
      <c r="RZX173" s="4"/>
      <c r="RZY173" s="4"/>
      <c r="RZZ173" s="4"/>
      <c r="SAA173" s="4"/>
      <c r="SAB173" s="4"/>
      <c r="SAC173" s="4"/>
      <c r="SAD173" s="4"/>
      <c r="SAE173" s="4"/>
      <c r="SAF173" s="4"/>
      <c r="SAG173" s="4"/>
      <c r="SAH173" s="4"/>
      <c r="SAI173" s="4"/>
      <c r="SAJ173" s="4"/>
      <c r="SAK173" s="4"/>
      <c r="SAL173" s="4"/>
      <c r="SAM173" s="4"/>
      <c r="SAN173" s="4"/>
      <c r="SAO173" s="4"/>
      <c r="SAP173" s="4"/>
      <c r="SAQ173" s="4"/>
      <c r="SAR173" s="4"/>
      <c r="SAS173" s="4"/>
      <c r="SAT173" s="4"/>
      <c r="SAU173" s="4"/>
      <c r="SAV173" s="4"/>
      <c r="SAW173" s="4"/>
      <c r="SAX173" s="4"/>
      <c r="SAY173" s="4"/>
      <c r="SAZ173" s="4"/>
      <c r="SBA173" s="4"/>
      <c r="SBB173" s="4"/>
      <c r="SBC173" s="4"/>
      <c r="SBD173" s="4"/>
      <c r="SBE173" s="4"/>
      <c r="SBF173" s="4"/>
      <c r="SBG173" s="4"/>
      <c r="SBH173" s="4"/>
      <c r="SBI173" s="4"/>
      <c r="SBJ173" s="4"/>
      <c r="SBK173" s="4"/>
      <c r="SBL173" s="4"/>
      <c r="SBM173" s="4"/>
      <c r="SBN173" s="4"/>
      <c r="SBO173" s="4"/>
      <c r="SBP173" s="4"/>
      <c r="SBQ173" s="4"/>
      <c r="SBR173" s="4"/>
      <c r="SBS173" s="4"/>
      <c r="SBT173" s="4"/>
      <c r="SBU173" s="4"/>
      <c r="SBV173" s="4"/>
      <c r="SBW173" s="4"/>
      <c r="SBX173" s="4"/>
      <c r="SBY173" s="4"/>
      <c r="SBZ173" s="4"/>
      <c r="SCA173" s="4"/>
      <c r="SCB173" s="4"/>
      <c r="SCC173" s="4"/>
      <c r="SCD173" s="4"/>
      <c r="SCE173" s="4"/>
      <c r="SCF173" s="4"/>
      <c r="SCG173" s="4"/>
      <c r="SCH173" s="4"/>
      <c r="SCI173" s="4"/>
      <c r="SCJ173" s="4"/>
      <c r="SCK173" s="4"/>
      <c r="SCL173" s="4"/>
      <c r="SCM173" s="4"/>
      <c r="SCN173" s="4"/>
      <c r="SCO173" s="4"/>
      <c r="SCP173" s="4"/>
      <c r="SCQ173" s="4"/>
      <c r="SCR173" s="4"/>
      <c r="SCS173" s="4"/>
      <c r="SCT173" s="4"/>
      <c r="SCU173" s="4"/>
      <c r="SCV173" s="4"/>
      <c r="SCW173" s="4"/>
      <c r="SCX173" s="4"/>
      <c r="SCY173" s="4"/>
      <c r="SCZ173" s="4"/>
      <c r="SDA173" s="4"/>
      <c r="SDB173" s="4"/>
      <c r="SDC173" s="4"/>
      <c r="SDD173" s="4"/>
      <c r="SDE173" s="4"/>
      <c r="SDF173" s="4"/>
      <c r="SDG173" s="4"/>
      <c r="SDH173" s="4"/>
      <c r="SDI173" s="4"/>
      <c r="SDJ173" s="4"/>
      <c r="SDK173" s="4"/>
      <c r="SDL173" s="4"/>
      <c r="SDM173" s="4"/>
      <c r="SDN173" s="4"/>
      <c r="SDO173" s="4"/>
      <c r="SDP173" s="4"/>
      <c r="SDQ173" s="4"/>
      <c r="SDR173" s="4"/>
      <c r="SDS173" s="4"/>
      <c r="SDT173" s="4"/>
      <c r="SDU173" s="4"/>
      <c r="SDV173" s="4"/>
      <c r="SDW173" s="4"/>
      <c r="SDX173" s="4"/>
      <c r="SDY173" s="4"/>
      <c r="SDZ173" s="4"/>
      <c r="SEA173" s="4"/>
      <c r="SEB173" s="4"/>
      <c r="SEC173" s="4"/>
      <c r="SED173" s="4"/>
      <c r="SEE173" s="4"/>
      <c r="SEF173" s="4"/>
      <c r="SEG173" s="4"/>
      <c r="SEH173" s="4"/>
      <c r="SEI173" s="4"/>
      <c r="SEJ173" s="4"/>
      <c r="SEK173" s="4"/>
      <c r="SEL173" s="4"/>
      <c r="SEM173" s="4"/>
      <c r="SEN173" s="4"/>
      <c r="SEO173" s="4"/>
      <c r="SEP173" s="4"/>
      <c r="SEQ173" s="4"/>
      <c r="SER173" s="4"/>
      <c r="SES173" s="4"/>
      <c r="SET173" s="4"/>
      <c r="SEU173" s="4"/>
      <c r="SEV173" s="4"/>
      <c r="SEW173" s="4"/>
      <c r="SEX173" s="4"/>
      <c r="SEY173" s="4"/>
      <c r="SEZ173" s="4"/>
      <c r="SFA173" s="4"/>
      <c r="SFB173" s="4"/>
      <c r="SFC173" s="4"/>
      <c r="SFD173" s="4"/>
      <c r="SFE173" s="4"/>
      <c r="SFF173" s="4"/>
      <c r="SFG173" s="4"/>
      <c r="SFH173" s="4"/>
      <c r="SFI173" s="4"/>
      <c r="SFJ173" s="4"/>
      <c r="SFK173" s="4"/>
      <c r="SFL173" s="4"/>
      <c r="SFM173" s="4"/>
      <c r="SFN173" s="4"/>
      <c r="SFO173" s="4"/>
      <c r="SFP173" s="4"/>
      <c r="SFQ173" s="4"/>
      <c r="SFR173" s="4"/>
      <c r="SFS173" s="4"/>
      <c r="SFT173" s="4"/>
      <c r="SFU173" s="4"/>
      <c r="SFV173" s="4"/>
      <c r="SFW173" s="4"/>
      <c r="SFX173" s="4"/>
      <c r="SFY173" s="4"/>
      <c r="SFZ173" s="4"/>
      <c r="SGA173" s="4"/>
      <c r="SGB173" s="4"/>
      <c r="SGC173" s="4"/>
      <c r="SGD173" s="4"/>
      <c r="SGE173" s="4"/>
      <c r="SGF173" s="4"/>
      <c r="SGG173" s="4"/>
      <c r="SGH173" s="4"/>
      <c r="SGI173" s="4"/>
      <c r="SGJ173" s="4"/>
      <c r="SGK173" s="4"/>
      <c r="SGL173" s="4"/>
      <c r="SGM173" s="4"/>
      <c r="SGN173" s="4"/>
      <c r="SGO173" s="4"/>
      <c r="SGP173" s="4"/>
      <c r="SGQ173" s="4"/>
      <c r="SGR173" s="4"/>
      <c r="SGS173" s="4"/>
      <c r="SGT173" s="4"/>
      <c r="SGU173" s="4"/>
      <c r="SGV173" s="4"/>
      <c r="SGW173" s="4"/>
      <c r="SGX173" s="4"/>
      <c r="SGY173" s="4"/>
      <c r="SGZ173" s="4"/>
      <c r="SHA173" s="4"/>
      <c r="SHB173" s="4"/>
      <c r="SHC173" s="4"/>
      <c r="SHD173" s="4"/>
      <c r="SHE173" s="4"/>
      <c r="SHF173" s="4"/>
      <c r="SHG173" s="4"/>
      <c r="SHH173" s="4"/>
      <c r="SHI173" s="4"/>
      <c r="SHJ173" s="4"/>
      <c r="SHK173" s="4"/>
      <c r="SHL173" s="4"/>
      <c r="SHM173" s="4"/>
      <c r="SHN173" s="4"/>
      <c r="SHO173" s="4"/>
      <c r="SHP173" s="4"/>
      <c r="SHQ173" s="4"/>
      <c r="SHR173" s="4"/>
      <c r="SHS173" s="4"/>
      <c r="SHT173" s="4"/>
      <c r="SHU173" s="4"/>
      <c r="SHV173" s="4"/>
      <c r="SHW173" s="4"/>
      <c r="SHX173" s="4"/>
      <c r="SHY173" s="4"/>
      <c r="SHZ173" s="4"/>
      <c r="SIA173" s="4"/>
      <c r="SIB173" s="4"/>
      <c r="SIC173" s="4"/>
      <c r="SID173" s="4"/>
      <c r="SIE173" s="4"/>
      <c r="SIF173" s="4"/>
      <c r="SIG173" s="4"/>
      <c r="SIH173" s="4"/>
      <c r="SII173" s="4"/>
      <c r="SIJ173" s="4"/>
      <c r="SIK173" s="4"/>
      <c r="SIL173" s="4"/>
      <c r="SIM173" s="4"/>
      <c r="SIN173" s="4"/>
      <c r="SIO173" s="4"/>
      <c r="SIP173" s="4"/>
      <c r="SIQ173" s="4"/>
      <c r="SIR173" s="4"/>
      <c r="SIS173" s="4"/>
      <c r="SIT173" s="4"/>
      <c r="SIU173" s="4"/>
      <c r="SIV173" s="4"/>
      <c r="SIW173" s="4"/>
      <c r="SIX173" s="4"/>
      <c r="SIY173" s="4"/>
      <c r="SIZ173" s="4"/>
      <c r="SJA173" s="4"/>
      <c r="SJB173" s="4"/>
      <c r="SJC173" s="4"/>
      <c r="SJD173" s="4"/>
      <c r="SJE173" s="4"/>
      <c r="SJF173" s="4"/>
      <c r="SJG173" s="4"/>
      <c r="SJH173" s="4"/>
      <c r="SJI173" s="4"/>
      <c r="SJJ173" s="4"/>
      <c r="SJK173" s="4"/>
      <c r="SJL173" s="4"/>
      <c r="SJM173" s="4"/>
      <c r="SJN173" s="4"/>
      <c r="SJO173" s="4"/>
      <c r="SJP173" s="4"/>
      <c r="SJQ173" s="4"/>
      <c r="SJR173" s="4"/>
      <c r="SJS173" s="4"/>
      <c r="SJT173" s="4"/>
      <c r="SJU173" s="4"/>
      <c r="SJV173" s="4"/>
      <c r="SJW173" s="4"/>
      <c r="SJX173" s="4"/>
      <c r="SJY173" s="4"/>
      <c r="SJZ173" s="4"/>
      <c r="SKA173" s="4"/>
      <c r="SKB173" s="4"/>
      <c r="SKC173" s="4"/>
      <c r="SKD173" s="4"/>
      <c r="SKE173" s="4"/>
      <c r="SKF173" s="4"/>
      <c r="SKG173" s="4"/>
      <c r="SKH173" s="4"/>
      <c r="SKI173" s="4"/>
      <c r="SKJ173" s="4"/>
      <c r="SKK173" s="4"/>
      <c r="SKL173" s="4"/>
      <c r="SKM173" s="4"/>
      <c r="SKN173" s="4"/>
      <c r="SKO173" s="4"/>
      <c r="SKP173" s="4"/>
      <c r="SKQ173" s="4"/>
      <c r="SKR173" s="4"/>
      <c r="SKS173" s="4"/>
      <c r="SKT173" s="4"/>
      <c r="SKU173" s="4"/>
      <c r="SKV173" s="4"/>
      <c r="SKW173" s="4"/>
      <c r="SKX173" s="4"/>
      <c r="SKY173" s="4"/>
      <c r="SKZ173" s="4"/>
      <c r="SLA173" s="4"/>
      <c r="SLB173" s="4"/>
      <c r="SLC173" s="4"/>
      <c r="SLD173" s="4"/>
      <c r="SLE173" s="4"/>
      <c r="SLF173" s="4"/>
      <c r="SLG173" s="4"/>
      <c r="SLH173" s="4"/>
      <c r="SLI173" s="4"/>
      <c r="SLJ173" s="4"/>
      <c r="SLK173" s="4"/>
      <c r="SLL173" s="4"/>
      <c r="SLM173" s="4"/>
      <c r="SLN173" s="4"/>
      <c r="SLO173" s="4"/>
      <c r="SLP173" s="4"/>
      <c r="SLQ173" s="4"/>
      <c r="SLR173" s="4"/>
      <c r="SLS173" s="4"/>
      <c r="SLT173" s="4"/>
      <c r="SLU173" s="4"/>
      <c r="SLV173" s="4"/>
      <c r="SLW173" s="4"/>
      <c r="SLX173" s="4"/>
      <c r="SLY173" s="4"/>
      <c r="SLZ173" s="4"/>
      <c r="SMA173" s="4"/>
      <c r="SMB173" s="4"/>
      <c r="SMC173" s="4"/>
      <c r="SMD173" s="4"/>
      <c r="SME173" s="4"/>
      <c r="SMF173" s="4"/>
      <c r="SMG173" s="4"/>
      <c r="SMH173" s="4"/>
      <c r="SMI173" s="4"/>
      <c r="SMJ173" s="4"/>
      <c r="SMK173" s="4"/>
      <c r="SML173" s="4"/>
      <c r="SMM173" s="4"/>
      <c r="SMN173" s="4"/>
      <c r="SMO173" s="4"/>
      <c r="SMP173" s="4"/>
      <c r="SMQ173" s="4"/>
      <c r="SMR173" s="4"/>
      <c r="SMS173" s="4"/>
      <c r="SMT173" s="4"/>
      <c r="SMU173" s="4"/>
      <c r="SMV173" s="4"/>
      <c r="SMW173" s="4"/>
      <c r="SMX173" s="4"/>
      <c r="SMY173" s="4"/>
      <c r="SMZ173" s="4"/>
      <c r="SNA173" s="4"/>
      <c r="SNB173" s="4"/>
      <c r="SNC173" s="4"/>
      <c r="SND173" s="4"/>
      <c r="SNE173" s="4"/>
      <c r="SNF173" s="4"/>
      <c r="SNG173" s="4"/>
      <c r="SNH173" s="4"/>
      <c r="SNI173" s="4"/>
      <c r="SNJ173" s="4"/>
      <c r="SNK173" s="4"/>
      <c r="SNL173" s="4"/>
      <c r="SNM173" s="4"/>
      <c r="SNN173" s="4"/>
      <c r="SNO173" s="4"/>
      <c r="SNP173" s="4"/>
      <c r="SNQ173" s="4"/>
      <c r="SNR173" s="4"/>
      <c r="SNS173" s="4"/>
      <c r="SNT173" s="4"/>
      <c r="SNU173" s="4"/>
      <c r="SNV173" s="4"/>
      <c r="SNW173" s="4"/>
      <c r="SNX173" s="4"/>
      <c r="SNY173" s="4"/>
      <c r="SNZ173" s="4"/>
      <c r="SOA173" s="4"/>
      <c r="SOB173" s="4"/>
      <c r="SOC173" s="4"/>
      <c r="SOD173" s="4"/>
      <c r="SOE173" s="4"/>
      <c r="SOF173" s="4"/>
      <c r="SOG173" s="4"/>
      <c r="SOH173" s="4"/>
      <c r="SOI173" s="4"/>
      <c r="SOJ173" s="4"/>
      <c r="SOK173" s="4"/>
      <c r="SOL173" s="4"/>
      <c r="SOM173" s="4"/>
      <c r="SON173" s="4"/>
      <c r="SOO173" s="4"/>
      <c r="SOP173" s="4"/>
      <c r="SOQ173" s="4"/>
      <c r="SOR173" s="4"/>
      <c r="SOS173" s="4"/>
      <c r="SOT173" s="4"/>
      <c r="SOU173" s="4"/>
      <c r="SOV173" s="4"/>
      <c r="SOW173" s="4"/>
      <c r="SOX173" s="4"/>
      <c r="SOY173" s="4"/>
      <c r="SOZ173" s="4"/>
      <c r="SPA173" s="4"/>
      <c r="SPB173" s="4"/>
      <c r="SPC173" s="4"/>
      <c r="SPD173" s="4"/>
      <c r="SPE173" s="4"/>
      <c r="SPF173" s="4"/>
      <c r="SPG173" s="4"/>
      <c r="SPH173" s="4"/>
      <c r="SPI173" s="4"/>
      <c r="SPJ173" s="4"/>
      <c r="SPK173" s="4"/>
      <c r="SPL173" s="4"/>
      <c r="SPM173" s="4"/>
      <c r="SPN173" s="4"/>
      <c r="SPO173" s="4"/>
      <c r="SPP173" s="4"/>
      <c r="SPQ173" s="4"/>
      <c r="SPR173" s="4"/>
      <c r="SPS173" s="4"/>
      <c r="SPT173" s="4"/>
      <c r="SPU173" s="4"/>
      <c r="SPV173" s="4"/>
      <c r="SPW173" s="4"/>
      <c r="SPX173" s="4"/>
      <c r="SPY173" s="4"/>
      <c r="SPZ173" s="4"/>
      <c r="SQA173" s="4"/>
      <c r="SQB173" s="4"/>
      <c r="SQC173" s="4"/>
      <c r="SQD173" s="4"/>
      <c r="SQE173" s="4"/>
      <c r="SQF173" s="4"/>
      <c r="SQG173" s="4"/>
      <c r="SQH173" s="4"/>
      <c r="SQI173" s="4"/>
      <c r="SQJ173" s="4"/>
      <c r="SQK173" s="4"/>
      <c r="SQL173" s="4"/>
      <c r="SQM173" s="4"/>
      <c r="SQN173" s="4"/>
      <c r="SQO173" s="4"/>
      <c r="SQP173" s="4"/>
      <c r="SQQ173" s="4"/>
      <c r="SQR173" s="4"/>
      <c r="SQS173" s="4"/>
      <c r="SQT173" s="4"/>
      <c r="SQU173" s="4"/>
      <c r="SQV173" s="4"/>
      <c r="SQW173" s="4"/>
      <c r="SQX173" s="4"/>
      <c r="SQY173" s="4"/>
      <c r="SQZ173" s="4"/>
      <c r="SRA173" s="4"/>
      <c r="SRB173" s="4"/>
      <c r="SRC173" s="4"/>
      <c r="SRD173" s="4"/>
      <c r="SRE173" s="4"/>
      <c r="SRF173" s="4"/>
      <c r="SRG173" s="4"/>
      <c r="SRH173" s="4"/>
      <c r="SRI173" s="4"/>
      <c r="SRJ173" s="4"/>
      <c r="SRK173" s="4"/>
      <c r="SRL173" s="4"/>
      <c r="SRM173" s="4"/>
      <c r="SRN173" s="4"/>
      <c r="SRO173" s="4"/>
      <c r="SRP173" s="4"/>
      <c r="SRQ173" s="4"/>
      <c r="SRR173" s="4"/>
      <c r="SRS173" s="4"/>
      <c r="SRT173" s="4"/>
      <c r="SRU173" s="4"/>
      <c r="SRV173" s="4"/>
      <c r="SRW173" s="4"/>
      <c r="SRX173" s="4"/>
      <c r="SRY173" s="4"/>
      <c r="SRZ173" s="4"/>
      <c r="SSA173" s="4"/>
      <c r="SSB173" s="4"/>
      <c r="SSC173" s="4"/>
      <c r="SSD173" s="4"/>
      <c r="SSE173" s="4"/>
      <c r="SSF173" s="4"/>
      <c r="SSG173" s="4"/>
      <c r="SSH173" s="4"/>
      <c r="SSI173" s="4"/>
      <c r="SSJ173" s="4"/>
      <c r="SSK173" s="4"/>
      <c r="SSL173" s="4"/>
      <c r="SSM173" s="4"/>
      <c r="SSN173" s="4"/>
      <c r="SSO173" s="4"/>
      <c r="SSP173" s="4"/>
      <c r="SSQ173" s="4"/>
      <c r="SSR173" s="4"/>
      <c r="SSS173" s="4"/>
      <c r="SST173" s="4"/>
      <c r="SSU173" s="4"/>
      <c r="SSV173" s="4"/>
      <c r="SSW173" s="4"/>
      <c r="SSX173" s="4"/>
      <c r="SSY173" s="4"/>
      <c r="SSZ173" s="4"/>
      <c r="STA173" s="4"/>
      <c r="STB173" s="4"/>
      <c r="STC173" s="4"/>
      <c r="STD173" s="4"/>
      <c r="STE173" s="4"/>
      <c r="STF173" s="4"/>
      <c r="STG173" s="4"/>
      <c r="STH173" s="4"/>
      <c r="STI173" s="4"/>
      <c r="STJ173" s="4"/>
      <c r="STK173" s="4"/>
      <c r="STL173" s="4"/>
      <c r="STM173" s="4"/>
      <c r="STN173" s="4"/>
      <c r="STO173" s="4"/>
      <c r="STP173" s="4"/>
      <c r="STQ173" s="4"/>
      <c r="STR173" s="4"/>
      <c r="STS173" s="4"/>
      <c r="STT173" s="4"/>
      <c r="STU173" s="4"/>
      <c r="STV173" s="4"/>
      <c r="STW173" s="4"/>
      <c r="STX173" s="4"/>
      <c r="STY173" s="4"/>
      <c r="STZ173" s="4"/>
      <c r="SUA173" s="4"/>
      <c r="SUB173" s="4"/>
      <c r="SUC173" s="4"/>
      <c r="SUD173" s="4"/>
      <c r="SUE173" s="4"/>
      <c r="SUF173" s="4"/>
      <c r="SUG173" s="4"/>
      <c r="SUH173" s="4"/>
      <c r="SUI173" s="4"/>
      <c r="SUJ173" s="4"/>
      <c r="SUK173" s="4"/>
      <c r="SUL173" s="4"/>
      <c r="SUM173" s="4"/>
      <c r="SUN173" s="4"/>
      <c r="SUO173" s="4"/>
      <c r="SUP173" s="4"/>
      <c r="SUQ173" s="4"/>
      <c r="SUR173" s="4"/>
      <c r="SUS173" s="4"/>
      <c r="SUT173" s="4"/>
      <c r="SUU173" s="4"/>
      <c r="SUV173" s="4"/>
      <c r="SUW173" s="4"/>
      <c r="SUX173" s="4"/>
      <c r="SUY173" s="4"/>
      <c r="SUZ173" s="4"/>
      <c r="SVA173" s="4"/>
      <c r="SVB173" s="4"/>
      <c r="SVC173" s="4"/>
      <c r="SVD173" s="4"/>
      <c r="SVE173" s="4"/>
      <c r="SVF173" s="4"/>
      <c r="SVG173" s="4"/>
      <c r="SVH173" s="4"/>
      <c r="SVI173" s="4"/>
      <c r="SVJ173" s="4"/>
      <c r="SVK173" s="4"/>
      <c r="SVL173" s="4"/>
      <c r="SVM173" s="4"/>
      <c r="SVN173" s="4"/>
      <c r="SVO173" s="4"/>
      <c r="SVP173" s="4"/>
      <c r="SVQ173" s="4"/>
      <c r="SVR173" s="4"/>
      <c r="SVS173" s="4"/>
      <c r="SVT173" s="4"/>
      <c r="SVU173" s="4"/>
      <c r="SVV173" s="4"/>
      <c r="SVW173" s="4"/>
      <c r="SVX173" s="4"/>
      <c r="SVY173" s="4"/>
      <c r="SVZ173" s="4"/>
      <c r="SWA173" s="4"/>
      <c r="SWB173" s="4"/>
      <c r="SWC173" s="4"/>
      <c r="SWD173" s="4"/>
      <c r="SWE173" s="4"/>
      <c r="SWF173" s="4"/>
      <c r="SWG173" s="4"/>
      <c r="SWH173" s="4"/>
      <c r="SWI173" s="4"/>
      <c r="SWJ173" s="4"/>
      <c r="SWK173" s="4"/>
      <c r="SWL173" s="4"/>
      <c r="SWM173" s="4"/>
      <c r="SWN173" s="4"/>
      <c r="SWO173" s="4"/>
      <c r="SWP173" s="4"/>
      <c r="SWQ173" s="4"/>
      <c r="SWR173" s="4"/>
      <c r="SWS173" s="4"/>
      <c r="SWT173" s="4"/>
      <c r="SWU173" s="4"/>
      <c r="SWV173" s="4"/>
      <c r="SWW173" s="4"/>
      <c r="SWX173" s="4"/>
      <c r="SWY173" s="4"/>
      <c r="SWZ173" s="4"/>
      <c r="SXA173" s="4"/>
      <c r="SXB173" s="4"/>
      <c r="SXC173" s="4"/>
      <c r="SXD173" s="4"/>
      <c r="SXE173" s="4"/>
      <c r="SXF173" s="4"/>
      <c r="SXG173" s="4"/>
      <c r="SXH173" s="4"/>
      <c r="SXI173" s="4"/>
      <c r="SXJ173" s="4"/>
      <c r="SXK173" s="4"/>
      <c r="SXL173" s="4"/>
      <c r="SXM173" s="4"/>
      <c r="SXN173" s="4"/>
      <c r="SXO173" s="4"/>
      <c r="SXP173" s="4"/>
      <c r="SXQ173" s="4"/>
      <c r="SXR173" s="4"/>
      <c r="SXS173" s="4"/>
      <c r="SXT173" s="4"/>
      <c r="SXU173" s="4"/>
      <c r="SXV173" s="4"/>
      <c r="SXW173" s="4"/>
      <c r="SXX173" s="4"/>
      <c r="SXY173" s="4"/>
      <c r="SXZ173" s="4"/>
      <c r="SYA173" s="4"/>
      <c r="SYB173" s="4"/>
      <c r="SYC173" s="4"/>
      <c r="SYD173" s="4"/>
      <c r="SYE173" s="4"/>
      <c r="SYF173" s="4"/>
      <c r="SYG173" s="4"/>
      <c r="SYH173" s="4"/>
      <c r="SYI173" s="4"/>
      <c r="SYJ173" s="4"/>
      <c r="SYK173" s="4"/>
      <c r="SYL173" s="4"/>
      <c r="SYM173" s="4"/>
      <c r="SYN173" s="4"/>
      <c r="SYO173" s="4"/>
      <c r="SYP173" s="4"/>
      <c r="SYQ173" s="4"/>
      <c r="SYR173" s="4"/>
      <c r="SYS173" s="4"/>
      <c r="SYT173" s="4"/>
      <c r="SYU173" s="4"/>
      <c r="SYV173" s="4"/>
      <c r="SYW173" s="4"/>
      <c r="SYX173" s="4"/>
      <c r="SYY173" s="4"/>
      <c r="SYZ173" s="4"/>
      <c r="SZA173" s="4"/>
      <c r="SZB173" s="4"/>
      <c r="SZC173" s="4"/>
      <c r="SZD173" s="4"/>
      <c r="SZE173" s="4"/>
      <c r="SZF173" s="4"/>
      <c r="SZG173" s="4"/>
      <c r="SZH173" s="4"/>
      <c r="SZI173" s="4"/>
      <c r="SZJ173" s="4"/>
      <c r="SZK173" s="4"/>
      <c r="SZL173" s="4"/>
      <c r="SZM173" s="4"/>
      <c r="SZN173" s="4"/>
      <c r="SZO173" s="4"/>
      <c r="SZP173" s="4"/>
      <c r="SZQ173" s="4"/>
      <c r="SZR173" s="4"/>
      <c r="SZS173" s="4"/>
      <c r="SZT173" s="4"/>
      <c r="SZU173" s="4"/>
      <c r="SZV173" s="4"/>
      <c r="SZW173" s="4"/>
      <c r="SZX173" s="4"/>
      <c r="SZY173" s="4"/>
      <c r="SZZ173" s="4"/>
      <c r="TAA173" s="4"/>
      <c r="TAB173" s="4"/>
      <c r="TAC173" s="4"/>
      <c r="TAD173" s="4"/>
      <c r="TAE173" s="4"/>
      <c r="TAF173" s="4"/>
      <c r="TAG173" s="4"/>
      <c r="TAH173" s="4"/>
      <c r="TAI173" s="4"/>
      <c r="TAJ173" s="4"/>
      <c r="TAK173" s="4"/>
      <c r="TAL173" s="4"/>
      <c r="TAM173" s="4"/>
      <c r="TAN173" s="4"/>
      <c r="TAO173" s="4"/>
      <c r="TAP173" s="4"/>
      <c r="TAQ173" s="4"/>
      <c r="TAR173" s="4"/>
      <c r="TAS173" s="4"/>
      <c r="TAT173" s="4"/>
      <c r="TAU173" s="4"/>
      <c r="TAV173" s="4"/>
      <c r="TAW173" s="4"/>
      <c r="TAX173" s="4"/>
      <c r="TAY173" s="4"/>
      <c r="TAZ173" s="4"/>
      <c r="TBA173" s="4"/>
      <c r="TBB173" s="4"/>
      <c r="TBC173" s="4"/>
      <c r="TBD173" s="4"/>
      <c r="TBE173" s="4"/>
      <c r="TBF173" s="4"/>
      <c r="TBG173" s="4"/>
      <c r="TBH173" s="4"/>
      <c r="TBI173" s="4"/>
      <c r="TBJ173" s="4"/>
      <c r="TBK173" s="4"/>
      <c r="TBL173" s="4"/>
      <c r="TBM173" s="4"/>
      <c r="TBN173" s="4"/>
      <c r="TBO173" s="4"/>
      <c r="TBP173" s="4"/>
      <c r="TBQ173" s="4"/>
      <c r="TBR173" s="4"/>
      <c r="TBS173" s="4"/>
      <c r="TBT173" s="4"/>
      <c r="TBU173" s="4"/>
      <c r="TBV173" s="4"/>
      <c r="TBW173" s="4"/>
      <c r="TBX173" s="4"/>
      <c r="TBY173" s="4"/>
      <c r="TBZ173" s="4"/>
      <c r="TCA173" s="4"/>
      <c r="TCB173" s="4"/>
      <c r="TCC173" s="4"/>
      <c r="TCD173" s="4"/>
      <c r="TCE173" s="4"/>
      <c r="TCF173" s="4"/>
      <c r="TCG173" s="4"/>
      <c r="TCH173" s="4"/>
      <c r="TCI173" s="4"/>
      <c r="TCJ173" s="4"/>
      <c r="TCK173" s="4"/>
      <c r="TCL173" s="4"/>
      <c r="TCM173" s="4"/>
      <c r="TCN173" s="4"/>
      <c r="TCO173" s="4"/>
      <c r="TCP173" s="4"/>
      <c r="TCQ173" s="4"/>
      <c r="TCR173" s="4"/>
      <c r="TCS173" s="4"/>
      <c r="TCT173" s="4"/>
      <c r="TCU173" s="4"/>
      <c r="TCV173" s="4"/>
      <c r="TCW173" s="4"/>
      <c r="TCX173" s="4"/>
      <c r="TCY173" s="4"/>
      <c r="TCZ173" s="4"/>
      <c r="TDA173" s="4"/>
      <c r="TDB173" s="4"/>
      <c r="TDC173" s="4"/>
      <c r="TDD173" s="4"/>
      <c r="TDE173" s="4"/>
      <c r="TDF173" s="4"/>
      <c r="TDG173" s="4"/>
      <c r="TDH173" s="4"/>
      <c r="TDI173" s="4"/>
      <c r="TDJ173" s="4"/>
      <c r="TDK173" s="4"/>
      <c r="TDL173" s="4"/>
      <c r="TDM173" s="4"/>
      <c r="TDN173" s="4"/>
      <c r="TDO173" s="4"/>
      <c r="TDP173" s="4"/>
      <c r="TDQ173" s="4"/>
      <c r="TDR173" s="4"/>
      <c r="TDS173" s="4"/>
      <c r="TDT173" s="4"/>
      <c r="TDU173" s="4"/>
      <c r="TDV173" s="4"/>
      <c r="TDW173" s="4"/>
      <c r="TDX173" s="4"/>
      <c r="TDY173" s="4"/>
      <c r="TDZ173" s="4"/>
      <c r="TEA173" s="4"/>
      <c r="TEB173" s="4"/>
      <c r="TEC173" s="4"/>
      <c r="TED173" s="4"/>
      <c r="TEE173" s="4"/>
      <c r="TEF173" s="4"/>
      <c r="TEG173" s="4"/>
      <c r="TEH173" s="4"/>
      <c r="TEI173" s="4"/>
      <c r="TEJ173" s="4"/>
      <c r="TEK173" s="4"/>
      <c r="TEL173" s="4"/>
      <c r="TEM173" s="4"/>
      <c r="TEN173" s="4"/>
      <c r="TEO173" s="4"/>
      <c r="TEP173" s="4"/>
      <c r="TEQ173" s="4"/>
      <c r="TER173" s="4"/>
      <c r="TES173" s="4"/>
      <c r="TET173" s="4"/>
      <c r="TEU173" s="4"/>
      <c r="TEV173" s="4"/>
      <c r="TEW173" s="4"/>
      <c r="TEX173" s="4"/>
      <c r="TEY173" s="4"/>
      <c r="TEZ173" s="4"/>
      <c r="TFA173" s="4"/>
      <c r="TFB173" s="4"/>
      <c r="TFC173" s="4"/>
      <c r="TFD173" s="4"/>
      <c r="TFE173" s="4"/>
      <c r="TFF173" s="4"/>
      <c r="TFG173" s="4"/>
      <c r="TFH173" s="4"/>
      <c r="TFI173" s="4"/>
      <c r="TFJ173" s="4"/>
      <c r="TFK173" s="4"/>
      <c r="TFL173" s="4"/>
      <c r="TFM173" s="4"/>
      <c r="TFN173" s="4"/>
      <c r="TFO173" s="4"/>
      <c r="TFP173" s="4"/>
      <c r="TFQ173" s="4"/>
      <c r="TFR173" s="4"/>
      <c r="TFS173" s="4"/>
      <c r="TFT173" s="4"/>
      <c r="TFU173" s="4"/>
      <c r="TFV173" s="4"/>
      <c r="TFW173" s="4"/>
      <c r="TFX173" s="4"/>
      <c r="TFY173" s="4"/>
      <c r="TFZ173" s="4"/>
      <c r="TGA173" s="4"/>
      <c r="TGB173" s="4"/>
      <c r="TGC173" s="4"/>
      <c r="TGD173" s="4"/>
      <c r="TGE173" s="4"/>
      <c r="TGF173" s="4"/>
      <c r="TGG173" s="4"/>
      <c r="TGH173" s="4"/>
      <c r="TGI173" s="4"/>
      <c r="TGJ173" s="4"/>
      <c r="TGK173" s="4"/>
      <c r="TGL173" s="4"/>
      <c r="TGM173" s="4"/>
      <c r="TGN173" s="4"/>
      <c r="TGO173" s="4"/>
      <c r="TGP173" s="4"/>
      <c r="TGQ173" s="4"/>
      <c r="TGR173" s="4"/>
      <c r="TGS173" s="4"/>
      <c r="TGT173" s="4"/>
      <c r="TGU173" s="4"/>
      <c r="TGV173" s="4"/>
      <c r="TGW173" s="4"/>
      <c r="TGX173" s="4"/>
      <c r="TGY173" s="4"/>
      <c r="TGZ173" s="4"/>
      <c r="THA173" s="4"/>
      <c r="THB173" s="4"/>
      <c r="THC173" s="4"/>
      <c r="THD173" s="4"/>
      <c r="THE173" s="4"/>
      <c r="THF173" s="4"/>
      <c r="THG173" s="4"/>
      <c r="THH173" s="4"/>
      <c r="THI173" s="4"/>
      <c r="THJ173" s="4"/>
      <c r="THK173" s="4"/>
      <c r="THL173" s="4"/>
      <c r="THM173" s="4"/>
      <c r="THN173" s="4"/>
      <c r="THO173" s="4"/>
      <c r="THP173" s="4"/>
      <c r="THQ173" s="4"/>
      <c r="THR173" s="4"/>
      <c r="THS173" s="4"/>
      <c r="THT173" s="4"/>
      <c r="THU173" s="4"/>
      <c r="THV173" s="4"/>
      <c r="THW173" s="4"/>
      <c r="THX173" s="4"/>
      <c r="THY173" s="4"/>
      <c r="THZ173" s="4"/>
      <c r="TIA173" s="4"/>
      <c r="TIB173" s="4"/>
      <c r="TIC173" s="4"/>
      <c r="TID173" s="4"/>
      <c r="TIE173" s="4"/>
      <c r="TIF173" s="4"/>
      <c r="TIG173" s="4"/>
      <c r="TIH173" s="4"/>
      <c r="TII173" s="4"/>
      <c r="TIJ173" s="4"/>
      <c r="TIK173" s="4"/>
      <c r="TIL173" s="4"/>
      <c r="TIM173" s="4"/>
      <c r="TIN173" s="4"/>
      <c r="TIO173" s="4"/>
      <c r="TIP173" s="4"/>
      <c r="TIQ173" s="4"/>
      <c r="TIR173" s="4"/>
      <c r="TIS173" s="4"/>
      <c r="TIT173" s="4"/>
      <c r="TIU173" s="4"/>
      <c r="TIV173" s="4"/>
      <c r="TIW173" s="4"/>
      <c r="TIX173" s="4"/>
      <c r="TIY173" s="4"/>
      <c r="TIZ173" s="4"/>
      <c r="TJA173" s="4"/>
      <c r="TJB173" s="4"/>
      <c r="TJC173" s="4"/>
      <c r="TJD173" s="4"/>
      <c r="TJE173" s="4"/>
      <c r="TJF173" s="4"/>
      <c r="TJG173" s="4"/>
      <c r="TJH173" s="4"/>
      <c r="TJI173" s="4"/>
      <c r="TJJ173" s="4"/>
      <c r="TJK173" s="4"/>
      <c r="TJL173" s="4"/>
      <c r="TJM173" s="4"/>
      <c r="TJN173" s="4"/>
      <c r="TJO173" s="4"/>
      <c r="TJP173" s="4"/>
      <c r="TJQ173" s="4"/>
      <c r="TJR173" s="4"/>
      <c r="TJS173" s="4"/>
      <c r="TJT173" s="4"/>
      <c r="TJU173" s="4"/>
      <c r="TJV173" s="4"/>
      <c r="TJW173" s="4"/>
      <c r="TJX173" s="4"/>
      <c r="TJY173" s="4"/>
      <c r="TJZ173" s="4"/>
      <c r="TKA173" s="4"/>
      <c r="TKB173" s="4"/>
      <c r="TKC173" s="4"/>
      <c r="TKD173" s="4"/>
      <c r="TKE173" s="4"/>
      <c r="TKF173" s="4"/>
      <c r="TKG173" s="4"/>
      <c r="TKH173" s="4"/>
      <c r="TKI173" s="4"/>
      <c r="TKJ173" s="4"/>
      <c r="TKK173" s="4"/>
      <c r="TKL173" s="4"/>
      <c r="TKM173" s="4"/>
      <c r="TKN173" s="4"/>
      <c r="TKO173" s="4"/>
      <c r="TKP173" s="4"/>
      <c r="TKQ173" s="4"/>
      <c r="TKR173" s="4"/>
      <c r="TKS173" s="4"/>
      <c r="TKT173" s="4"/>
      <c r="TKU173" s="4"/>
      <c r="TKV173" s="4"/>
      <c r="TKW173" s="4"/>
      <c r="TKX173" s="4"/>
      <c r="TKY173" s="4"/>
      <c r="TKZ173" s="4"/>
      <c r="TLA173" s="4"/>
      <c r="TLB173" s="4"/>
      <c r="TLC173" s="4"/>
      <c r="TLD173" s="4"/>
      <c r="TLE173" s="4"/>
      <c r="TLF173" s="4"/>
      <c r="TLG173" s="4"/>
      <c r="TLH173" s="4"/>
      <c r="TLI173" s="4"/>
      <c r="TLJ173" s="4"/>
      <c r="TLK173" s="4"/>
      <c r="TLL173" s="4"/>
      <c r="TLM173" s="4"/>
      <c r="TLN173" s="4"/>
      <c r="TLO173" s="4"/>
      <c r="TLP173" s="4"/>
      <c r="TLQ173" s="4"/>
      <c r="TLR173" s="4"/>
      <c r="TLS173" s="4"/>
      <c r="TLT173" s="4"/>
      <c r="TLU173" s="4"/>
      <c r="TLV173" s="4"/>
      <c r="TLW173" s="4"/>
      <c r="TLX173" s="4"/>
      <c r="TLY173" s="4"/>
      <c r="TLZ173" s="4"/>
      <c r="TMA173" s="4"/>
      <c r="TMB173" s="4"/>
      <c r="TMC173" s="4"/>
      <c r="TMD173" s="4"/>
      <c r="TME173" s="4"/>
      <c r="TMF173" s="4"/>
      <c r="TMG173" s="4"/>
      <c r="TMH173" s="4"/>
      <c r="TMI173" s="4"/>
      <c r="TMJ173" s="4"/>
      <c r="TMK173" s="4"/>
      <c r="TML173" s="4"/>
      <c r="TMM173" s="4"/>
      <c r="TMN173" s="4"/>
      <c r="TMO173" s="4"/>
      <c r="TMP173" s="4"/>
      <c r="TMQ173" s="4"/>
      <c r="TMR173" s="4"/>
      <c r="TMS173" s="4"/>
      <c r="TMT173" s="4"/>
      <c r="TMU173" s="4"/>
      <c r="TMV173" s="4"/>
      <c r="TMW173" s="4"/>
      <c r="TMX173" s="4"/>
      <c r="TMY173" s="4"/>
      <c r="TMZ173" s="4"/>
      <c r="TNA173" s="4"/>
      <c r="TNB173" s="4"/>
      <c r="TNC173" s="4"/>
      <c r="TND173" s="4"/>
      <c r="TNE173" s="4"/>
      <c r="TNF173" s="4"/>
      <c r="TNG173" s="4"/>
      <c r="TNH173" s="4"/>
      <c r="TNI173" s="4"/>
      <c r="TNJ173" s="4"/>
      <c r="TNK173" s="4"/>
      <c r="TNL173" s="4"/>
      <c r="TNM173" s="4"/>
      <c r="TNN173" s="4"/>
      <c r="TNO173" s="4"/>
      <c r="TNP173" s="4"/>
      <c r="TNQ173" s="4"/>
      <c r="TNR173" s="4"/>
      <c r="TNS173" s="4"/>
      <c r="TNT173" s="4"/>
      <c r="TNU173" s="4"/>
      <c r="TNV173" s="4"/>
      <c r="TNW173" s="4"/>
      <c r="TNX173" s="4"/>
      <c r="TNY173" s="4"/>
      <c r="TNZ173" s="4"/>
      <c r="TOA173" s="4"/>
      <c r="TOB173" s="4"/>
      <c r="TOC173" s="4"/>
      <c r="TOD173" s="4"/>
      <c r="TOE173" s="4"/>
      <c r="TOF173" s="4"/>
      <c r="TOG173" s="4"/>
      <c r="TOH173" s="4"/>
      <c r="TOI173" s="4"/>
      <c r="TOJ173" s="4"/>
      <c r="TOK173" s="4"/>
      <c r="TOL173" s="4"/>
      <c r="TOM173" s="4"/>
      <c r="TON173" s="4"/>
      <c r="TOO173" s="4"/>
      <c r="TOP173" s="4"/>
      <c r="TOQ173" s="4"/>
      <c r="TOR173" s="4"/>
      <c r="TOS173" s="4"/>
      <c r="TOT173" s="4"/>
      <c r="TOU173" s="4"/>
      <c r="TOV173" s="4"/>
      <c r="TOW173" s="4"/>
      <c r="TOX173" s="4"/>
      <c r="TOY173" s="4"/>
      <c r="TOZ173" s="4"/>
      <c r="TPA173" s="4"/>
      <c r="TPB173" s="4"/>
      <c r="TPC173" s="4"/>
      <c r="TPD173" s="4"/>
      <c r="TPE173" s="4"/>
      <c r="TPF173" s="4"/>
      <c r="TPG173" s="4"/>
      <c r="TPH173" s="4"/>
      <c r="TPI173" s="4"/>
      <c r="TPJ173" s="4"/>
      <c r="TPK173" s="4"/>
      <c r="TPL173" s="4"/>
      <c r="TPM173" s="4"/>
      <c r="TPN173" s="4"/>
      <c r="TPO173" s="4"/>
      <c r="TPP173" s="4"/>
      <c r="TPQ173" s="4"/>
      <c r="TPR173" s="4"/>
      <c r="TPS173" s="4"/>
      <c r="TPT173" s="4"/>
      <c r="TPU173" s="4"/>
      <c r="TPV173" s="4"/>
      <c r="TPW173" s="4"/>
      <c r="TPX173" s="4"/>
      <c r="TPY173" s="4"/>
      <c r="TPZ173" s="4"/>
      <c r="TQA173" s="4"/>
      <c r="TQB173" s="4"/>
      <c r="TQC173" s="4"/>
      <c r="TQD173" s="4"/>
      <c r="TQE173" s="4"/>
      <c r="TQF173" s="4"/>
      <c r="TQG173" s="4"/>
      <c r="TQH173" s="4"/>
      <c r="TQI173" s="4"/>
      <c r="TQJ173" s="4"/>
      <c r="TQK173" s="4"/>
      <c r="TQL173" s="4"/>
      <c r="TQM173" s="4"/>
      <c r="TQN173" s="4"/>
      <c r="TQO173" s="4"/>
      <c r="TQP173" s="4"/>
      <c r="TQQ173" s="4"/>
      <c r="TQR173" s="4"/>
      <c r="TQS173" s="4"/>
      <c r="TQT173" s="4"/>
      <c r="TQU173" s="4"/>
      <c r="TQV173" s="4"/>
      <c r="TQW173" s="4"/>
      <c r="TQX173" s="4"/>
      <c r="TQY173" s="4"/>
      <c r="TQZ173" s="4"/>
      <c r="TRA173" s="4"/>
      <c r="TRB173" s="4"/>
      <c r="TRC173" s="4"/>
      <c r="TRD173" s="4"/>
      <c r="TRE173" s="4"/>
      <c r="TRF173" s="4"/>
      <c r="TRG173" s="4"/>
      <c r="TRH173" s="4"/>
      <c r="TRI173" s="4"/>
      <c r="TRJ173" s="4"/>
      <c r="TRK173" s="4"/>
      <c r="TRL173" s="4"/>
      <c r="TRM173" s="4"/>
      <c r="TRN173" s="4"/>
      <c r="TRO173" s="4"/>
      <c r="TRP173" s="4"/>
      <c r="TRQ173" s="4"/>
      <c r="TRR173" s="4"/>
      <c r="TRS173" s="4"/>
      <c r="TRT173" s="4"/>
      <c r="TRU173" s="4"/>
      <c r="TRV173" s="4"/>
      <c r="TRW173" s="4"/>
      <c r="TRX173" s="4"/>
      <c r="TRY173" s="4"/>
      <c r="TRZ173" s="4"/>
      <c r="TSA173" s="4"/>
      <c r="TSB173" s="4"/>
      <c r="TSC173" s="4"/>
      <c r="TSD173" s="4"/>
      <c r="TSE173" s="4"/>
      <c r="TSF173" s="4"/>
      <c r="TSG173" s="4"/>
      <c r="TSH173" s="4"/>
      <c r="TSI173" s="4"/>
      <c r="TSJ173" s="4"/>
      <c r="TSK173" s="4"/>
      <c r="TSL173" s="4"/>
      <c r="TSM173" s="4"/>
      <c r="TSN173" s="4"/>
      <c r="TSO173" s="4"/>
      <c r="TSP173" s="4"/>
      <c r="TSQ173" s="4"/>
      <c r="TSR173" s="4"/>
      <c r="TSS173" s="4"/>
      <c r="TST173" s="4"/>
      <c r="TSU173" s="4"/>
      <c r="TSV173" s="4"/>
      <c r="TSW173" s="4"/>
      <c r="TSX173" s="4"/>
      <c r="TSY173" s="4"/>
      <c r="TSZ173" s="4"/>
      <c r="TTA173" s="4"/>
      <c r="TTB173" s="4"/>
      <c r="TTC173" s="4"/>
      <c r="TTD173" s="4"/>
      <c r="TTE173" s="4"/>
      <c r="TTF173" s="4"/>
      <c r="TTG173" s="4"/>
      <c r="TTH173" s="4"/>
      <c r="TTI173" s="4"/>
      <c r="TTJ173" s="4"/>
      <c r="TTK173" s="4"/>
      <c r="TTL173" s="4"/>
      <c r="TTM173" s="4"/>
      <c r="TTN173" s="4"/>
      <c r="TTO173" s="4"/>
      <c r="TTP173" s="4"/>
      <c r="TTQ173" s="4"/>
      <c r="TTR173" s="4"/>
      <c r="TTS173" s="4"/>
      <c r="TTT173" s="4"/>
      <c r="TTU173" s="4"/>
      <c r="TTV173" s="4"/>
      <c r="TTW173" s="4"/>
      <c r="TTX173" s="4"/>
      <c r="TTY173" s="4"/>
      <c r="TTZ173" s="4"/>
      <c r="TUA173" s="4"/>
      <c r="TUB173" s="4"/>
      <c r="TUC173" s="4"/>
      <c r="TUD173" s="4"/>
      <c r="TUE173" s="4"/>
      <c r="TUF173" s="4"/>
      <c r="TUG173" s="4"/>
      <c r="TUH173" s="4"/>
      <c r="TUI173" s="4"/>
      <c r="TUJ173" s="4"/>
      <c r="TUK173" s="4"/>
      <c r="TUL173" s="4"/>
      <c r="TUM173" s="4"/>
      <c r="TUN173" s="4"/>
      <c r="TUO173" s="4"/>
      <c r="TUP173" s="4"/>
      <c r="TUQ173" s="4"/>
      <c r="TUR173" s="4"/>
      <c r="TUS173" s="4"/>
      <c r="TUT173" s="4"/>
      <c r="TUU173" s="4"/>
      <c r="TUV173" s="4"/>
      <c r="TUW173" s="4"/>
      <c r="TUX173" s="4"/>
      <c r="TUY173" s="4"/>
      <c r="TUZ173" s="4"/>
      <c r="TVA173" s="4"/>
      <c r="TVB173" s="4"/>
      <c r="TVC173" s="4"/>
      <c r="TVD173" s="4"/>
      <c r="TVE173" s="4"/>
      <c r="TVF173" s="4"/>
      <c r="TVG173" s="4"/>
      <c r="TVH173" s="4"/>
      <c r="TVI173" s="4"/>
      <c r="TVJ173" s="4"/>
      <c r="TVK173" s="4"/>
      <c r="TVL173" s="4"/>
      <c r="TVM173" s="4"/>
      <c r="TVN173" s="4"/>
      <c r="TVO173" s="4"/>
      <c r="TVP173" s="4"/>
      <c r="TVQ173" s="4"/>
      <c r="TVR173" s="4"/>
      <c r="TVS173" s="4"/>
      <c r="TVT173" s="4"/>
      <c r="TVU173" s="4"/>
      <c r="TVV173" s="4"/>
      <c r="TVW173" s="4"/>
      <c r="TVX173" s="4"/>
      <c r="TVY173" s="4"/>
      <c r="TVZ173" s="4"/>
      <c r="TWA173" s="4"/>
      <c r="TWB173" s="4"/>
      <c r="TWC173" s="4"/>
      <c r="TWD173" s="4"/>
      <c r="TWE173" s="4"/>
      <c r="TWF173" s="4"/>
      <c r="TWG173" s="4"/>
      <c r="TWH173" s="4"/>
      <c r="TWI173" s="4"/>
      <c r="TWJ173" s="4"/>
      <c r="TWK173" s="4"/>
      <c r="TWL173" s="4"/>
      <c r="TWM173" s="4"/>
      <c r="TWN173" s="4"/>
      <c r="TWO173" s="4"/>
      <c r="TWP173" s="4"/>
      <c r="TWQ173" s="4"/>
      <c r="TWR173" s="4"/>
      <c r="TWS173" s="4"/>
      <c r="TWT173" s="4"/>
      <c r="TWU173" s="4"/>
      <c r="TWV173" s="4"/>
      <c r="TWW173" s="4"/>
      <c r="TWX173" s="4"/>
      <c r="TWY173" s="4"/>
      <c r="TWZ173" s="4"/>
      <c r="TXA173" s="4"/>
      <c r="TXB173" s="4"/>
      <c r="TXC173" s="4"/>
      <c r="TXD173" s="4"/>
      <c r="TXE173" s="4"/>
      <c r="TXF173" s="4"/>
      <c r="TXG173" s="4"/>
      <c r="TXH173" s="4"/>
      <c r="TXI173" s="4"/>
      <c r="TXJ173" s="4"/>
      <c r="TXK173" s="4"/>
      <c r="TXL173" s="4"/>
      <c r="TXM173" s="4"/>
      <c r="TXN173" s="4"/>
      <c r="TXO173" s="4"/>
      <c r="TXP173" s="4"/>
      <c r="TXQ173" s="4"/>
      <c r="TXR173" s="4"/>
      <c r="TXS173" s="4"/>
      <c r="TXT173" s="4"/>
      <c r="TXU173" s="4"/>
      <c r="TXV173" s="4"/>
      <c r="TXW173" s="4"/>
      <c r="TXX173" s="4"/>
      <c r="TXY173" s="4"/>
      <c r="TXZ173" s="4"/>
      <c r="TYA173" s="4"/>
      <c r="TYB173" s="4"/>
      <c r="TYC173" s="4"/>
      <c r="TYD173" s="4"/>
      <c r="TYE173" s="4"/>
      <c r="TYF173" s="4"/>
      <c r="TYG173" s="4"/>
      <c r="TYH173" s="4"/>
      <c r="TYI173" s="4"/>
      <c r="TYJ173" s="4"/>
      <c r="TYK173" s="4"/>
      <c r="TYL173" s="4"/>
      <c r="TYM173" s="4"/>
      <c r="TYN173" s="4"/>
      <c r="TYO173" s="4"/>
      <c r="TYP173" s="4"/>
      <c r="TYQ173" s="4"/>
      <c r="TYR173" s="4"/>
      <c r="TYS173" s="4"/>
      <c r="TYT173" s="4"/>
      <c r="TYU173" s="4"/>
      <c r="TYV173" s="4"/>
      <c r="TYW173" s="4"/>
      <c r="TYX173" s="4"/>
      <c r="TYY173" s="4"/>
      <c r="TYZ173" s="4"/>
      <c r="TZA173" s="4"/>
      <c r="TZB173" s="4"/>
      <c r="TZC173" s="4"/>
      <c r="TZD173" s="4"/>
      <c r="TZE173" s="4"/>
      <c r="TZF173" s="4"/>
      <c r="TZG173" s="4"/>
      <c r="TZH173" s="4"/>
      <c r="TZI173" s="4"/>
      <c r="TZJ173" s="4"/>
      <c r="TZK173" s="4"/>
      <c r="TZL173" s="4"/>
      <c r="TZM173" s="4"/>
      <c r="TZN173" s="4"/>
      <c r="TZO173" s="4"/>
      <c r="TZP173" s="4"/>
      <c r="TZQ173" s="4"/>
      <c r="TZR173" s="4"/>
      <c r="TZS173" s="4"/>
      <c r="TZT173" s="4"/>
      <c r="TZU173" s="4"/>
      <c r="TZV173" s="4"/>
      <c r="TZW173" s="4"/>
      <c r="TZX173" s="4"/>
      <c r="TZY173" s="4"/>
      <c r="TZZ173" s="4"/>
      <c r="UAA173" s="4"/>
      <c r="UAB173" s="4"/>
      <c r="UAC173" s="4"/>
      <c r="UAD173" s="4"/>
      <c r="UAE173" s="4"/>
      <c r="UAF173" s="4"/>
      <c r="UAG173" s="4"/>
      <c r="UAH173" s="4"/>
      <c r="UAI173" s="4"/>
      <c r="UAJ173" s="4"/>
      <c r="UAK173" s="4"/>
      <c r="UAL173" s="4"/>
      <c r="UAM173" s="4"/>
      <c r="UAN173" s="4"/>
      <c r="UAO173" s="4"/>
      <c r="UAP173" s="4"/>
      <c r="UAQ173" s="4"/>
      <c r="UAR173" s="4"/>
      <c r="UAS173" s="4"/>
      <c r="UAT173" s="4"/>
      <c r="UAU173" s="4"/>
      <c r="UAV173" s="4"/>
      <c r="UAW173" s="4"/>
      <c r="UAX173" s="4"/>
      <c r="UAY173" s="4"/>
      <c r="UAZ173" s="4"/>
      <c r="UBA173" s="4"/>
      <c r="UBB173" s="4"/>
      <c r="UBC173" s="4"/>
      <c r="UBD173" s="4"/>
      <c r="UBE173" s="4"/>
      <c r="UBF173" s="4"/>
      <c r="UBG173" s="4"/>
      <c r="UBH173" s="4"/>
      <c r="UBI173" s="4"/>
      <c r="UBJ173" s="4"/>
      <c r="UBK173" s="4"/>
      <c r="UBL173" s="4"/>
      <c r="UBM173" s="4"/>
      <c r="UBN173" s="4"/>
      <c r="UBO173" s="4"/>
      <c r="UBP173" s="4"/>
      <c r="UBQ173" s="4"/>
      <c r="UBR173" s="4"/>
      <c r="UBS173" s="4"/>
      <c r="UBT173" s="4"/>
      <c r="UBU173" s="4"/>
      <c r="UBV173" s="4"/>
      <c r="UBW173" s="4"/>
      <c r="UBX173" s="4"/>
      <c r="UBY173" s="4"/>
      <c r="UBZ173" s="4"/>
      <c r="UCA173" s="4"/>
      <c r="UCB173" s="4"/>
      <c r="UCC173" s="4"/>
      <c r="UCD173" s="4"/>
      <c r="UCE173" s="4"/>
      <c r="UCF173" s="4"/>
      <c r="UCG173" s="4"/>
      <c r="UCH173" s="4"/>
      <c r="UCI173" s="4"/>
      <c r="UCJ173" s="4"/>
      <c r="UCK173" s="4"/>
      <c r="UCL173" s="4"/>
      <c r="UCM173" s="4"/>
      <c r="UCN173" s="4"/>
      <c r="UCO173" s="4"/>
      <c r="UCP173" s="4"/>
      <c r="UCQ173" s="4"/>
      <c r="UCR173" s="4"/>
      <c r="UCS173" s="4"/>
      <c r="UCT173" s="4"/>
      <c r="UCU173" s="4"/>
      <c r="UCV173" s="4"/>
      <c r="UCW173" s="4"/>
      <c r="UCX173" s="4"/>
      <c r="UCY173" s="4"/>
      <c r="UCZ173" s="4"/>
      <c r="UDA173" s="4"/>
      <c r="UDB173" s="4"/>
      <c r="UDC173" s="4"/>
      <c r="UDD173" s="4"/>
      <c r="UDE173" s="4"/>
      <c r="UDF173" s="4"/>
      <c r="UDG173" s="4"/>
      <c r="UDH173" s="4"/>
      <c r="UDI173" s="4"/>
      <c r="UDJ173" s="4"/>
      <c r="UDK173" s="4"/>
      <c r="UDL173" s="4"/>
      <c r="UDM173" s="4"/>
      <c r="UDN173" s="4"/>
      <c r="UDO173" s="4"/>
      <c r="UDP173" s="4"/>
      <c r="UDQ173" s="4"/>
      <c r="UDR173" s="4"/>
      <c r="UDS173" s="4"/>
      <c r="UDT173" s="4"/>
      <c r="UDU173" s="4"/>
      <c r="UDV173" s="4"/>
      <c r="UDW173" s="4"/>
      <c r="UDX173" s="4"/>
      <c r="UDY173" s="4"/>
      <c r="UDZ173" s="4"/>
      <c r="UEA173" s="4"/>
      <c r="UEB173" s="4"/>
      <c r="UEC173" s="4"/>
      <c r="UED173" s="4"/>
      <c r="UEE173" s="4"/>
      <c r="UEF173" s="4"/>
      <c r="UEG173" s="4"/>
      <c r="UEH173" s="4"/>
      <c r="UEI173" s="4"/>
      <c r="UEJ173" s="4"/>
      <c r="UEK173" s="4"/>
      <c r="UEL173" s="4"/>
      <c r="UEM173" s="4"/>
      <c r="UEN173" s="4"/>
      <c r="UEO173" s="4"/>
      <c r="UEP173" s="4"/>
      <c r="UEQ173" s="4"/>
      <c r="UER173" s="4"/>
      <c r="UES173" s="4"/>
      <c r="UET173" s="4"/>
      <c r="UEU173" s="4"/>
      <c r="UEV173" s="4"/>
      <c r="UEW173" s="4"/>
      <c r="UEX173" s="4"/>
      <c r="UEY173" s="4"/>
      <c r="UEZ173" s="4"/>
      <c r="UFA173" s="4"/>
      <c r="UFB173" s="4"/>
      <c r="UFC173" s="4"/>
      <c r="UFD173" s="4"/>
      <c r="UFE173" s="4"/>
      <c r="UFF173" s="4"/>
      <c r="UFG173" s="4"/>
      <c r="UFH173" s="4"/>
      <c r="UFI173" s="4"/>
      <c r="UFJ173" s="4"/>
      <c r="UFK173" s="4"/>
      <c r="UFL173" s="4"/>
      <c r="UFM173" s="4"/>
      <c r="UFN173" s="4"/>
      <c r="UFO173" s="4"/>
      <c r="UFP173" s="4"/>
      <c r="UFQ173" s="4"/>
      <c r="UFR173" s="4"/>
      <c r="UFS173" s="4"/>
      <c r="UFT173" s="4"/>
      <c r="UFU173" s="4"/>
      <c r="UFV173" s="4"/>
      <c r="UFW173" s="4"/>
      <c r="UFX173" s="4"/>
      <c r="UFY173" s="4"/>
      <c r="UFZ173" s="4"/>
      <c r="UGA173" s="4"/>
      <c r="UGB173" s="4"/>
      <c r="UGC173" s="4"/>
      <c r="UGD173" s="4"/>
      <c r="UGE173" s="4"/>
      <c r="UGF173" s="4"/>
      <c r="UGG173" s="4"/>
      <c r="UGH173" s="4"/>
      <c r="UGI173" s="4"/>
      <c r="UGJ173" s="4"/>
      <c r="UGK173" s="4"/>
      <c r="UGL173" s="4"/>
      <c r="UGM173" s="4"/>
      <c r="UGN173" s="4"/>
      <c r="UGO173" s="4"/>
      <c r="UGP173" s="4"/>
      <c r="UGQ173" s="4"/>
      <c r="UGR173" s="4"/>
      <c r="UGS173" s="4"/>
      <c r="UGT173" s="4"/>
      <c r="UGU173" s="4"/>
      <c r="UGV173" s="4"/>
      <c r="UGW173" s="4"/>
      <c r="UGX173" s="4"/>
      <c r="UGY173" s="4"/>
      <c r="UGZ173" s="4"/>
      <c r="UHA173" s="4"/>
      <c r="UHB173" s="4"/>
      <c r="UHC173" s="4"/>
      <c r="UHD173" s="4"/>
      <c r="UHE173" s="4"/>
      <c r="UHF173" s="4"/>
      <c r="UHG173" s="4"/>
      <c r="UHH173" s="4"/>
      <c r="UHI173" s="4"/>
      <c r="UHJ173" s="4"/>
      <c r="UHK173" s="4"/>
      <c r="UHL173" s="4"/>
      <c r="UHM173" s="4"/>
      <c r="UHN173" s="4"/>
      <c r="UHO173" s="4"/>
      <c r="UHP173" s="4"/>
      <c r="UHQ173" s="4"/>
      <c r="UHR173" s="4"/>
      <c r="UHS173" s="4"/>
      <c r="UHT173" s="4"/>
      <c r="UHU173" s="4"/>
      <c r="UHV173" s="4"/>
      <c r="UHW173" s="4"/>
      <c r="UHX173" s="4"/>
      <c r="UHY173" s="4"/>
      <c r="UHZ173" s="4"/>
      <c r="UIA173" s="4"/>
      <c r="UIB173" s="4"/>
      <c r="UIC173" s="4"/>
      <c r="UID173" s="4"/>
      <c r="UIE173" s="4"/>
      <c r="UIF173" s="4"/>
      <c r="UIG173" s="4"/>
      <c r="UIH173" s="4"/>
      <c r="UII173" s="4"/>
      <c r="UIJ173" s="4"/>
      <c r="UIK173" s="4"/>
      <c r="UIL173" s="4"/>
      <c r="UIM173" s="4"/>
      <c r="UIN173" s="4"/>
      <c r="UIO173" s="4"/>
      <c r="UIP173" s="4"/>
      <c r="UIQ173" s="4"/>
      <c r="UIR173" s="4"/>
      <c r="UIS173" s="4"/>
      <c r="UIT173" s="4"/>
      <c r="UIU173" s="4"/>
      <c r="UIV173" s="4"/>
      <c r="UIW173" s="4"/>
      <c r="UIX173" s="4"/>
      <c r="UIY173" s="4"/>
      <c r="UIZ173" s="4"/>
      <c r="UJA173" s="4"/>
      <c r="UJB173" s="4"/>
      <c r="UJC173" s="4"/>
      <c r="UJD173" s="4"/>
      <c r="UJE173" s="4"/>
      <c r="UJF173" s="4"/>
      <c r="UJG173" s="4"/>
      <c r="UJH173" s="4"/>
      <c r="UJI173" s="4"/>
      <c r="UJJ173" s="4"/>
      <c r="UJK173" s="4"/>
      <c r="UJL173" s="4"/>
      <c r="UJM173" s="4"/>
      <c r="UJN173" s="4"/>
      <c r="UJO173" s="4"/>
      <c r="UJP173" s="4"/>
      <c r="UJQ173" s="4"/>
      <c r="UJR173" s="4"/>
      <c r="UJS173" s="4"/>
      <c r="UJT173" s="4"/>
      <c r="UJU173" s="4"/>
      <c r="UJV173" s="4"/>
      <c r="UJW173" s="4"/>
      <c r="UJX173" s="4"/>
      <c r="UJY173" s="4"/>
      <c r="UJZ173" s="4"/>
      <c r="UKA173" s="4"/>
      <c r="UKB173" s="4"/>
      <c r="UKC173" s="4"/>
      <c r="UKD173" s="4"/>
      <c r="UKE173" s="4"/>
      <c r="UKF173" s="4"/>
      <c r="UKG173" s="4"/>
      <c r="UKH173" s="4"/>
      <c r="UKI173" s="4"/>
      <c r="UKJ173" s="4"/>
      <c r="UKK173" s="4"/>
      <c r="UKL173" s="4"/>
      <c r="UKM173" s="4"/>
      <c r="UKN173" s="4"/>
      <c r="UKO173" s="4"/>
      <c r="UKP173" s="4"/>
      <c r="UKQ173" s="4"/>
      <c r="UKR173" s="4"/>
      <c r="UKS173" s="4"/>
      <c r="UKT173" s="4"/>
      <c r="UKU173" s="4"/>
      <c r="UKV173" s="4"/>
      <c r="UKW173" s="4"/>
      <c r="UKX173" s="4"/>
      <c r="UKY173" s="4"/>
      <c r="UKZ173" s="4"/>
      <c r="ULA173" s="4"/>
      <c r="ULB173" s="4"/>
      <c r="ULC173" s="4"/>
      <c r="ULD173" s="4"/>
      <c r="ULE173" s="4"/>
      <c r="ULF173" s="4"/>
      <c r="ULG173" s="4"/>
      <c r="ULH173" s="4"/>
      <c r="ULI173" s="4"/>
      <c r="ULJ173" s="4"/>
      <c r="ULK173" s="4"/>
      <c r="ULL173" s="4"/>
      <c r="ULM173" s="4"/>
      <c r="ULN173" s="4"/>
      <c r="ULO173" s="4"/>
      <c r="ULP173" s="4"/>
      <c r="ULQ173" s="4"/>
      <c r="ULR173" s="4"/>
      <c r="ULS173" s="4"/>
      <c r="ULT173" s="4"/>
      <c r="ULU173" s="4"/>
      <c r="ULV173" s="4"/>
      <c r="ULW173" s="4"/>
      <c r="ULX173" s="4"/>
      <c r="ULY173" s="4"/>
      <c r="ULZ173" s="4"/>
      <c r="UMA173" s="4"/>
      <c r="UMB173" s="4"/>
      <c r="UMC173" s="4"/>
      <c r="UMD173" s="4"/>
      <c r="UME173" s="4"/>
      <c r="UMF173" s="4"/>
      <c r="UMG173" s="4"/>
      <c r="UMH173" s="4"/>
      <c r="UMI173" s="4"/>
      <c r="UMJ173" s="4"/>
      <c r="UMK173" s="4"/>
      <c r="UML173" s="4"/>
      <c r="UMM173" s="4"/>
      <c r="UMN173" s="4"/>
      <c r="UMO173" s="4"/>
      <c r="UMP173" s="4"/>
      <c r="UMQ173" s="4"/>
      <c r="UMR173" s="4"/>
      <c r="UMS173" s="4"/>
      <c r="UMT173" s="4"/>
      <c r="UMU173" s="4"/>
      <c r="UMV173" s="4"/>
      <c r="UMW173" s="4"/>
      <c r="UMX173" s="4"/>
      <c r="UMY173" s="4"/>
      <c r="UMZ173" s="4"/>
      <c r="UNA173" s="4"/>
      <c r="UNB173" s="4"/>
      <c r="UNC173" s="4"/>
      <c r="UND173" s="4"/>
      <c r="UNE173" s="4"/>
      <c r="UNF173" s="4"/>
      <c r="UNG173" s="4"/>
      <c r="UNH173" s="4"/>
      <c r="UNI173" s="4"/>
      <c r="UNJ173" s="4"/>
      <c r="UNK173" s="4"/>
      <c r="UNL173" s="4"/>
      <c r="UNM173" s="4"/>
      <c r="UNN173" s="4"/>
      <c r="UNO173" s="4"/>
      <c r="UNP173" s="4"/>
      <c r="UNQ173" s="4"/>
      <c r="UNR173" s="4"/>
      <c r="UNS173" s="4"/>
      <c r="UNT173" s="4"/>
      <c r="UNU173" s="4"/>
      <c r="UNV173" s="4"/>
      <c r="UNW173" s="4"/>
      <c r="UNX173" s="4"/>
      <c r="UNY173" s="4"/>
      <c r="UNZ173" s="4"/>
      <c r="UOA173" s="4"/>
      <c r="UOB173" s="4"/>
      <c r="UOC173" s="4"/>
      <c r="UOD173" s="4"/>
      <c r="UOE173" s="4"/>
      <c r="UOF173" s="4"/>
      <c r="UOG173" s="4"/>
      <c r="UOH173" s="4"/>
      <c r="UOI173" s="4"/>
      <c r="UOJ173" s="4"/>
      <c r="UOK173" s="4"/>
      <c r="UOL173" s="4"/>
      <c r="UOM173" s="4"/>
      <c r="UON173" s="4"/>
      <c r="UOO173" s="4"/>
      <c r="UOP173" s="4"/>
      <c r="UOQ173" s="4"/>
      <c r="UOR173" s="4"/>
      <c r="UOS173" s="4"/>
      <c r="UOT173" s="4"/>
      <c r="UOU173" s="4"/>
      <c r="UOV173" s="4"/>
      <c r="UOW173" s="4"/>
      <c r="UOX173" s="4"/>
      <c r="UOY173" s="4"/>
      <c r="UOZ173" s="4"/>
      <c r="UPA173" s="4"/>
      <c r="UPB173" s="4"/>
      <c r="UPC173" s="4"/>
      <c r="UPD173" s="4"/>
      <c r="UPE173" s="4"/>
      <c r="UPF173" s="4"/>
      <c r="UPG173" s="4"/>
      <c r="UPH173" s="4"/>
      <c r="UPI173" s="4"/>
      <c r="UPJ173" s="4"/>
      <c r="UPK173" s="4"/>
      <c r="UPL173" s="4"/>
      <c r="UPM173" s="4"/>
      <c r="UPN173" s="4"/>
      <c r="UPO173" s="4"/>
      <c r="UPP173" s="4"/>
      <c r="UPQ173" s="4"/>
      <c r="UPR173" s="4"/>
      <c r="UPS173" s="4"/>
      <c r="UPT173" s="4"/>
      <c r="UPU173" s="4"/>
      <c r="UPV173" s="4"/>
      <c r="UPW173" s="4"/>
      <c r="UPX173" s="4"/>
      <c r="UPY173" s="4"/>
      <c r="UPZ173" s="4"/>
      <c r="UQA173" s="4"/>
      <c r="UQB173" s="4"/>
      <c r="UQC173" s="4"/>
      <c r="UQD173" s="4"/>
      <c r="UQE173" s="4"/>
      <c r="UQF173" s="4"/>
      <c r="UQG173" s="4"/>
      <c r="UQH173" s="4"/>
      <c r="UQI173" s="4"/>
      <c r="UQJ173" s="4"/>
      <c r="UQK173" s="4"/>
      <c r="UQL173" s="4"/>
      <c r="UQM173" s="4"/>
      <c r="UQN173" s="4"/>
      <c r="UQO173" s="4"/>
      <c r="UQP173" s="4"/>
      <c r="UQQ173" s="4"/>
      <c r="UQR173" s="4"/>
      <c r="UQS173" s="4"/>
      <c r="UQT173" s="4"/>
      <c r="UQU173" s="4"/>
      <c r="UQV173" s="4"/>
      <c r="UQW173" s="4"/>
      <c r="UQX173" s="4"/>
      <c r="UQY173" s="4"/>
      <c r="UQZ173" s="4"/>
      <c r="URA173" s="4"/>
      <c r="URB173" s="4"/>
      <c r="URC173" s="4"/>
      <c r="URD173" s="4"/>
      <c r="URE173" s="4"/>
      <c r="URF173" s="4"/>
      <c r="URG173" s="4"/>
      <c r="URH173" s="4"/>
      <c r="URI173" s="4"/>
      <c r="URJ173" s="4"/>
      <c r="URK173" s="4"/>
      <c r="URL173" s="4"/>
      <c r="URM173" s="4"/>
      <c r="URN173" s="4"/>
      <c r="URO173" s="4"/>
      <c r="URP173" s="4"/>
      <c r="URQ173" s="4"/>
      <c r="URR173" s="4"/>
      <c r="URS173" s="4"/>
      <c r="URT173" s="4"/>
      <c r="URU173" s="4"/>
      <c r="URV173" s="4"/>
      <c r="URW173" s="4"/>
      <c r="URX173" s="4"/>
      <c r="URY173" s="4"/>
      <c r="URZ173" s="4"/>
      <c r="USA173" s="4"/>
      <c r="USB173" s="4"/>
      <c r="USC173" s="4"/>
      <c r="USD173" s="4"/>
      <c r="USE173" s="4"/>
      <c r="USF173" s="4"/>
      <c r="USG173" s="4"/>
      <c r="USH173" s="4"/>
      <c r="USI173" s="4"/>
      <c r="USJ173" s="4"/>
      <c r="USK173" s="4"/>
      <c r="USL173" s="4"/>
      <c r="USM173" s="4"/>
      <c r="USN173" s="4"/>
      <c r="USO173" s="4"/>
      <c r="USP173" s="4"/>
      <c r="USQ173" s="4"/>
      <c r="USR173" s="4"/>
      <c r="USS173" s="4"/>
      <c r="UST173" s="4"/>
      <c r="USU173" s="4"/>
      <c r="USV173" s="4"/>
      <c r="USW173" s="4"/>
      <c r="USX173" s="4"/>
      <c r="USY173" s="4"/>
      <c r="USZ173" s="4"/>
      <c r="UTA173" s="4"/>
      <c r="UTB173" s="4"/>
      <c r="UTC173" s="4"/>
      <c r="UTD173" s="4"/>
      <c r="UTE173" s="4"/>
      <c r="UTF173" s="4"/>
      <c r="UTG173" s="4"/>
      <c r="UTH173" s="4"/>
      <c r="UTI173" s="4"/>
      <c r="UTJ173" s="4"/>
      <c r="UTK173" s="4"/>
      <c r="UTL173" s="4"/>
      <c r="UTM173" s="4"/>
      <c r="UTN173" s="4"/>
      <c r="UTO173" s="4"/>
      <c r="UTP173" s="4"/>
      <c r="UTQ173" s="4"/>
      <c r="UTR173" s="4"/>
      <c r="UTS173" s="4"/>
      <c r="UTT173" s="4"/>
      <c r="UTU173" s="4"/>
      <c r="UTV173" s="4"/>
      <c r="UTW173" s="4"/>
      <c r="UTX173" s="4"/>
      <c r="UTY173" s="4"/>
      <c r="UTZ173" s="4"/>
      <c r="UUA173" s="4"/>
      <c r="UUB173" s="4"/>
      <c r="UUC173" s="4"/>
      <c r="UUD173" s="4"/>
      <c r="UUE173" s="4"/>
      <c r="UUF173" s="4"/>
      <c r="UUG173" s="4"/>
      <c r="UUH173" s="4"/>
      <c r="UUI173" s="4"/>
      <c r="UUJ173" s="4"/>
      <c r="UUK173" s="4"/>
      <c r="UUL173" s="4"/>
      <c r="UUM173" s="4"/>
      <c r="UUN173" s="4"/>
      <c r="UUO173" s="4"/>
      <c r="UUP173" s="4"/>
      <c r="UUQ173" s="4"/>
      <c r="UUR173" s="4"/>
      <c r="UUS173" s="4"/>
      <c r="UUT173" s="4"/>
      <c r="UUU173" s="4"/>
      <c r="UUV173" s="4"/>
      <c r="UUW173" s="4"/>
      <c r="UUX173" s="4"/>
      <c r="UUY173" s="4"/>
      <c r="UUZ173" s="4"/>
      <c r="UVA173" s="4"/>
      <c r="UVB173" s="4"/>
      <c r="UVC173" s="4"/>
      <c r="UVD173" s="4"/>
      <c r="UVE173" s="4"/>
      <c r="UVF173" s="4"/>
      <c r="UVG173" s="4"/>
      <c r="UVH173" s="4"/>
      <c r="UVI173" s="4"/>
      <c r="UVJ173" s="4"/>
      <c r="UVK173" s="4"/>
      <c r="UVL173" s="4"/>
      <c r="UVM173" s="4"/>
      <c r="UVN173" s="4"/>
      <c r="UVO173" s="4"/>
      <c r="UVP173" s="4"/>
      <c r="UVQ173" s="4"/>
      <c r="UVR173" s="4"/>
      <c r="UVS173" s="4"/>
      <c r="UVT173" s="4"/>
      <c r="UVU173" s="4"/>
      <c r="UVV173" s="4"/>
      <c r="UVW173" s="4"/>
      <c r="UVX173" s="4"/>
      <c r="UVY173" s="4"/>
      <c r="UVZ173" s="4"/>
      <c r="UWA173" s="4"/>
      <c r="UWB173" s="4"/>
      <c r="UWC173" s="4"/>
      <c r="UWD173" s="4"/>
      <c r="UWE173" s="4"/>
      <c r="UWF173" s="4"/>
      <c r="UWG173" s="4"/>
      <c r="UWH173" s="4"/>
      <c r="UWI173" s="4"/>
      <c r="UWJ173" s="4"/>
      <c r="UWK173" s="4"/>
      <c r="UWL173" s="4"/>
      <c r="UWM173" s="4"/>
      <c r="UWN173" s="4"/>
      <c r="UWO173" s="4"/>
      <c r="UWP173" s="4"/>
      <c r="UWQ173" s="4"/>
      <c r="UWR173" s="4"/>
      <c r="UWS173" s="4"/>
      <c r="UWT173" s="4"/>
      <c r="UWU173" s="4"/>
      <c r="UWV173" s="4"/>
      <c r="UWW173" s="4"/>
      <c r="UWX173" s="4"/>
      <c r="UWY173" s="4"/>
      <c r="UWZ173" s="4"/>
      <c r="UXA173" s="4"/>
      <c r="UXB173" s="4"/>
      <c r="UXC173" s="4"/>
      <c r="UXD173" s="4"/>
      <c r="UXE173" s="4"/>
      <c r="UXF173" s="4"/>
      <c r="UXG173" s="4"/>
      <c r="UXH173" s="4"/>
      <c r="UXI173" s="4"/>
      <c r="UXJ173" s="4"/>
      <c r="UXK173" s="4"/>
      <c r="UXL173" s="4"/>
      <c r="UXM173" s="4"/>
      <c r="UXN173" s="4"/>
      <c r="UXO173" s="4"/>
      <c r="UXP173" s="4"/>
      <c r="UXQ173" s="4"/>
      <c r="UXR173" s="4"/>
      <c r="UXS173" s="4"/>
      <c r="UXT173" s="4"/>
      <c r="UXU173" s="4"/>
      <c r="UXV173" s="4"/>
      <c r="UXW173" s="4"/>
      <c r="UXX173" s="4"/>
      <c r="UXY173" s="4"/>
      <c r="UXZ173" s="4"/>
      <c r="UYA173" s="4"/>
      <c r="UYB173" s="4"/>
      <c r="UYC173" s="4"/>
      <c r="UYD173" s="4"/>
      <c r="UYE173" s="4"/>
      <c r="UYF173" s="4"/>
      <c r="UYG173" s="4"/>
      <c r="UYH173" s="4"/>
      <c r="UYI173" s="4"/>
      <c r="UYJ173" s="4"/>
      <c r="UYK173" s="4"/>
      <c r="UYL173" s="4"/>
      <c r="UYM173" s="4"/>
      <c r="UYN173" s="4"/>
      <c r="UYO173" s="4"/>
      <c r="UYP173" s="4"/>
      <c r="UYQ173" s="4"/>
      <c r="UYR173" s="4"/>
      <c r="UYS173" s="4"/>
      <c r="UYT173" s="4"/>
      <c r="UYU173" s="4"/>
      <c r="UYV173" s="4"/>
      <c r="UYW173" s="4"/>
      <c r="UYX173" s="4"/>
      <c r="UYY173" s="4"/>
      <c r="UYZ173" s="4"/>
      <c r="UZA173" s="4"/>
      <c r="UZB173" s="4"/>
      <c r="UZC173" s="4"/>
      <c r="UZD173" s="4"/>
      <c r="UZE173" s="4"/>
      <c r="UZF173" s="4"/>
      <c r="UZG173" s="4"/>
      <c r="UZH173" s="4"/>
      <c r="UZI173" s="4"/>
      <c r="UZJ173" s="4"/>
      <c r="UZK173" s="4"/>
      <c r="UZL173" s="4"/>
      <c r="UZM173" s="4"/>
      <c r="UZN173" s="4"/>
      <c r="UZO173" s="4"/>
      <c r="UZP173" s="4"/>
      <c r="UZQ173" s="4"/>
      <c r="UZR173" s="4"/>
      <c r="UZS173" s="4"/>
      <c r="UZT173" s="4"/>
      <c r="UZU173" s="4"/>
      <c r="UZV173" s="4"/>
      <c r="UZW173" s="4"/>
      <c r="UZX173" s="4"/>
      <c r="UZY173" s="4"/>
      <c r="UZZ173" s="4"/>
      <c r="VAA173" s="4"/>
      <c r="VAB173" s="4"/>
      <c r="VAC173" s="4"/>
      <c r="VAD173" s="4"/>
      <c r="VAE173" s="4"/>
      <c r="VAF173" s="4"/>
      <c r="VAG173" s="4"/>
      <c r="VAH173" s="4"/>
      <c r="VAI173" s="4"/>
      <c r="VAJ173" s="4"/>
      <c r="VAK173" s="4"/>
      <c r="VAL173" s="4"/>
      <c r="VAM173" s="4"/>
      <c r="VAN173" s="4"/>
      <c r="VAO173" s="4"/>
      <c r="VAP173" s="4"/>
      <c r="VAQ173" s="4"/>
      <c r="VAR173" s="4"/>
      <c r="VAS173" s="4"/>
      <c r="VAT173" s="4"/>
      <c r="VAU173" s="4"/>
      <c r="VAV173" s="4"/>
      <c r="VAW173" s="4"/>
      <c r="VAX173" s="4"/>
      <c r="VAY173" s="4"/>
      <c r="VAZ173" s="4"/>
      <c r="VBA173" s="4"/>
      <c r="VBB173" s="4"/>
      <c r="VBC173" s="4"/>
      <c r="VBD173" s="4"/>
      <c r="VBE173" s="4"/>
      <c r="VBF173" s="4"/>
      <c r="VBG173" s="4"/>
      <c r="VBH173" s="4"/>
      <c r="VBI173" s="4"/>
      <c r="VBJ173" s="4"/>
      <c r="VBK173" s="4"/>
      <c r="VBL173" s="4"/>
      <c r="VBM173" s="4"/>
      <c r="VBN173" s="4"/>
      <c r="VBO173" s="4"/>
      <c r="VBP173" s="4"/>
      <c r="VBQ173" s="4"/>
      <c r="VBR173" s="4"/>
      <c r="VBS173" s="4"/>
      <c r="VBT173" s="4"/>
      <c r="VBU173" s="4"/>
      <c r="VBV173" s="4"/>
      <c r="VBW173" s="4"/>
      <c r="VBX173" s="4"/>
      <c r="VBY173" s="4"/>
      <c r="VBZ173" s="4"/>
      <c r="VCA173" s="4"/>
      <c r="VCB173" s="4"/>
      <c r="VCC173" s="4"/>
      <c r="VCD173" s="4"/>
      <c r="VCE173" s="4"/>
      <c r="VCF173" s="4"/>
      <c r="VCG173" s="4"/>
      <c r="VCH173" s="4"/>
      <c r="VCI173" s="4"/>
      <c r="VCJ173" s="4"/>
      <c r="VCK173" s="4"/>
      <c r="VCL173" s="4"/>
      <c r="VCM173" s="4"/>
      <c r="VCN173" s="4"/>
      <c r="VCO173" s="4"/>
      <c r="VCP173" s="4"/>
      <c r="VCQ173" s="4"/>
      <c r="VCR173" s="4"/>
      <c r="VCS173" s="4"/>
      <c r="VCT173" s="4"/>
      <c r="VCU173" s="4"/>
      <c r="VCV173" s="4"/>
      <c r="VCW173" s="4"/>
      <c r="VCX173" s="4"/>
      <c r="VCY173" s="4"/>
      <c r="VCZ173" s="4"/>
      <c r="VDA173" s="4"/>
      <c r="VDB173" s="4"/>
      <c r="VDC173" s="4"/>
      <c r="VDD173" s="4"/>
      <c r="VDE173" s="4"/>
      <c r="VDF173" s="4"/>
      <c r="VDG173" s="4"/>
      <c r="VDH173" s="4"/>
      <c r="VDI173" s="4"/>
      <c r="VDJ173" s="4"/>
      <c r="VDK173" s="4"/>
      <c r="VDL173" s="4"/>
      <c r="VDM173" s="4"/>
      <c r="VDN173" s="4"/>
      <c r="VDO173" s="4"/>
      <c r="VDP173" s="4"/>
      <c r="VDQ173" s="4"/>
      <c r="VDR173" s="4"/>
      <c r="VDS173" s="4"/>
      <c r="VDT173" s="4"/>
      <c r="VDU173" s="4"/>
      <c r="VDV173" s="4"/>
      <c r="VDW173" s="4"/>
      <c r="VDX173" s="4"/>
      <c r="VDY173" s="4"/>
      <c r="VDZ173" s="4"/>
      <c r="VEA173" s="4"/>
      <c r="VEB173" s="4"/>
      <c r="VEC173" s="4"/>
      <c r="VED173" s="4"/>
      <c r="VEE173" s="4"/>
      <c r="VEF173" s="4"/>
      <c r="VEG173" s="4"/>
      <c r="VEH173" s="4"/>
      <c r="VEI173" s="4"/>
      <c r="VEJ173" s="4"/>
      <c r="VEK173" s="4"/>
      <c r="VEL173" s="4"/>
      <c r="VEM173" s="4"/>
      <c r="VEN173" s="4"/>
      <c r="VEO173" s="4"/>
      <c r="VEP173" s="4"/>
      <c r="VEQ173" s="4"/>
      <c r="VER173" s="4"/>
      <c r="VES173" s="4"/>
      <c r="VET173" s="4"/>
      <c r="VEU173" s="4"/>
      <c r="VEV173" s="4"/>
      <c r="VEW173" s="4"/>
      <c r="VEX173" s="4"/>
      <c r="VEY173" s="4"/>
      <c r="VEZ173" s="4"/>
      <c r="VFA173" s="4"/>
      <c r="VFB173" s="4"/>
      <c r="VFC173" s="4"/>
      <c r="VFD173" s="4"/>
      <c r="VFE173" s="4"/>
      <c r="VFF173" s="4"/>
      <c r="VFG173" s="4"/>
      <c r="VFH173" s="4"/>
      <c r="VFI173" s="4"/>
      <c r="VFJ173" s="4"/>
      <c r="VFK173" s="4"/>
      <c r="VFL173" s="4"/>
      <c r="VFM173" s="4"/>
      <c r="VFN173" s="4"/>
      <c r="VFO173" s="4"/>
      <c r="VFP173" s="4"/>
      <c r="VFQ173" s="4"/>
      <c r="VFR173" s="4"/>
      <c r="VFS173" s="4"/>
      <c r="VFT173" s="4"/>
      <c r="VFU173" s="4"/>
      <c r="VFV173" s="4"/>
      <c r="VFW173" s="4"/>
      <c r="VFX173" s="4"/>
      <c r="VFY173" s="4"/>
      <c r="VFZ173" s="4"/>
      <c r="VGA173" s="4"/>
      <c r="VGB173" s="4"/>
      <c r="VGC173" s="4"/>
      <c r="VGD173" s="4"/>
      <c r="VGE173" s="4"/>
      <c r="VGF173" s="4"/>
      <c r="VGG173" s="4"/>
      <c r="VGH173" s="4"/>
      <c r="VGI173" s="4"/>
      <c r="VGJ173" s="4"/>
      <c r="VGK173" s="4"/>
      <c r="VGL173" s="4"/>
      <c r="VGM173" s="4"/>
      <c r="VGN173" s="4"/>
      <c r="VGO173" s="4"/>
      <c r="VGP173" s="4"/>
      <c r="VGQ173" s="4"/>
      <c r="VGR173" s="4"/>
      <c r="VGS173" s="4"/>
      <c r="VGT173" s="4"/>
      <c r="VGU173" s="4"/>
      <c r="VGV173" s="4"/>
      <c r="VGW173" s="4"/>
      <c r="VGX173" s="4"/>
      <c r="VGY173" s="4"/>
      <c r="VGZ173" s="4"/>
      <c r="VHA173" s="4"/>
      <c r="VHB173" s="4"/>
      <c r="VHC173" s="4"/>
      <c r="VHD173" s="4"/>
      <c r="VHE173" s="4"/>
      <c r="VHF173" s="4"/>
      <c r="VHG173" s="4"/>
      <c r="VHH173" s="4"/>
      <c r="VHI173" s="4"/>
      <c r="VHJ173" s="4"/>
      <c r="VHK173" s="4"/>
      <c r="VHL173" s="4"/>
      <c r="VHM173" s="4"/>
      <c r="VHN173" s="4"/>
      <c r="VHO173" s="4"/>
      <c r="VHP173" s="4"/>
      <c r="VHQ173" s="4"/>
      <c r="VHR173" s="4"/>
      <c r="VHS173" s="4"/>
      <c r="VHT173" s="4"/>
      <c r="VHU173" s="4"/>
      <c r="VHV173" s="4"/>
      <c r="VHW173" s="4"/>
      <c r="VHX173" s="4"/>
      <c r="VHY173" s="4"/>
      <c r="VHZ173" s="4"/>
      <c r="VIA173" s="4"/>
      <c r="VIB173" s="4"/>
      <c r="VIC173" s="4"/>
      <c r="VID173" s="4"/>
      <c r="VIE173" s="4"/>
      <c r="VIF173" s="4"/>
      <c r="VIG173" s="4"/>
      <c r="VIH173" s="4"/>
      <c r="VII173" s="4"/>
      <c r="VIJ173" s="4"/>
      <c r="VIK173" s="4"/>
      <c r="VIL173" s="4"/>
      <c r="VIM173" s="4"/>
      <c r="VIN173" s="4"/>
      <c r="VIO173" s="4"/>
      <c r="VIP173" s="4"/>
      <c r="VIQ173" s="4"/>
      <c r="VIR173" s="4"/>
      <c r="VIS173" s="4"/>
      <c r="VIT173" s="4"/>
      <c r="VIU173" s="4"/>
      <c r="VIV173" s="4"/>
      <c r="VIW173" s="4"/>
      <c r="VIX173" s="4"/>
      <c r="VIY173" s="4"/>
      <c r="VIZ173" s="4"/>
      <c r="VJA173" s="4"/>
      <c r="VJB173" s="4"/>
      <c r="VJC173" s="4"/>
      <c r="VJD173" s="4"/>
      <c r="VJE173" s="4"/>
      <c r="VJF173" s="4"/>
      <c r="VJG173" s="4"/>
      <c r="VJH173" s="4"/>
      <c r="VJI173" s="4"/>
      <c r="VJJ173" s="4"/>
      <c r="VJK173" s="4"/>
      <c r="VJL173" s="4"/>
      <c r="VJM173" s="4"/>
      <c r="VJN173" s="4"/>
      <c r="VJO173" s="4"/>
      <c r="VJP173" s="4"/>
      <c r="VJQ173" s="4"/>
      <c r="VJR173" s="4"/>
      <c r="VJS173" s="4"/>
      <c r="VJT173" s="4"/>
      <c r="VJU173" s="4"/>
      <c r="VJV173" s="4"/>
      <c r="VJW173" s="4"/>
      <c r="VJX173" s="4"/>
      <c r="VJY173" s="4"/>
      <c r="VJZ173" s="4"/>
      <c r="VKA173" s="4"/>
      <c r="VKB173" s="4"/>
      <c r="VKC173" s="4"/>
      <c r="VKD173" s="4"/>
      <c r="VKE173" s="4"/>
      <c r="VKF173" s="4"/>
      <c r="VKG173" s="4"/>
      <c r="VKH173" s="4"/>
      <c r="VKI173" s="4"/>
      <c r="VKJ173" s="4"/>
      <c r="VKK173" s="4"/>
      <c r="VKL173" s="4"/>
      <c r="VKM173" s="4"/>
      <c r="VKN173" s="4"/>
      <c r="VKO173" s="4"/>
      <c r="VKP173" s="4"/>
      <c r="VKQ173" s="4"/>
      <c r="VKR173" s="4"/>
      <c r="VKS173" s="4"/>
      <c r="VKT173" s="4"/>
      <c r="VKU173" s="4"/>
      <c r="VKV173" s="4"/>
      <c r="VKW173" s="4"/>
      <c r="VKX173" s="4"/>
      <c r="VKY173" s="4"/>
      <c r="VKZ173" s="4"/>
      <c r="VLA173" s="4"/>
      <c r="VLB173" s="4"/>
      <c r="VLC173" s="4"/>
      <c r="VLD173" s="4"/>
      <c r="VLE173" s="4"/>
      <c r="VLF173" s="4"/>
      <c r="VLG173" s="4"/>
      <c r="VLH173" s="4"/>
      <c r="VLI173" s="4"/>
      <c r="VLJ173" s="4"/>
      <c r="VLK173" s="4"/>
      <c r="VLL173" s="4"/>
      <c r="VLM173" s="4"/>
      <c r="VLN173" s="4"/>
      <c r="VLO173" s="4"/>
      <c r="VLP173" s="4"/>
      <c r="VLQ173" s="4"/>
      <c r="VLR173" s="4"/>
      <c r="VLS173" s="4"/>
      <c r="VLT173" s="4"/>
      <c r="VLU173" s="4"/>
      <c r="VLV173" s="4"/>
      <c r="VLW173" s="4"/>
      <c r="VLX173" s="4"/>
      <c r="VLY173" s="4"/>
      <c r="VLZ173" s="4"/>
      <c r="VMA173" s="4"/>
      <c r="VMB173" s="4"/>
      <c r="VMC173" s="4"/>
      <c r="VMD173" s="4"/>
      <c r="VME173" s="4"/>
      <c r="VMF173" s="4"/>
      <c r="VMG173" s="4"/>
      <c r="VMH173" s="4"/>
      <c r="VMI173" s="4"/>
      <c r="VMJ173" s="4"/>
      <c r="VMK173" s="4"/>
      <c r="VML173" s="4"/>
      <c r="VMM173" s="4"/>
      <c r="VMN173" s="4"/>
      <c r="VMO173" s="4"/>
      <c r="VMP173" s="4"/>
      <c r="VMQ173" s="4"/>
      <c r="VMR173" s="4"/>
      <c r="VMS173" s="4"/>
      <c r="VMT173" s="4"/>
      <c r="VMU173" s="4"/>
      <c r="VMV173" s="4"/>
      <c r="VMW173" s="4"/>
      <c r="VMX173" s="4"/>
      <c r="VMY173" s="4"/>
      <c r="VMZ173" s="4"/>
      <c r="VNA173" s="4"/>
      <c r="VNB173" s="4"/>
      <c r="VNC173" s="4"/>
      <c r="VND173" s="4"/>
      <c r="VNE173" s="4"/>
      <c r="VNF173" s="4"/>
      <c r="VNG173" s="4"/>
      <c r="VNH173" s="4"/>
      <c r="VNI173" s="4"/>
      <c r="VNJ173" s="4"/>
      <c r="VNK173" s="4"/>
      <c r="VNL173" s="4"/>
      <c r="VNM173" s="4"/>
      <c r="VNN173" s="4"/>
      <c r="VNO173" s="4"/>
      <c r="VNP173" s="4"/>
      <c r="VNQ173" s="4"/>
      <c r="VNR173" s="4"/>
      <c r="VNS173" s="4"/>
      <c r="VNT173" s="4"/>
      <c r="VNU173" s="4"/>
      <c r="VNV173" s="4"/>
      <c r="VNW173" s="4"/>
      <c r="VNX173" s="4"/>
      <c r="VNY173" s="4"/>
      <c r="VNZ173" s="4"/>
      <c r="VOA173" s="4"/>
      <c r="VOB173" s="4"/>
      <c r="VOC173" s="4"/>
      <c r="VOD173" s="4"/>
      <c r="VOE173" s="4"/>
      <c r="VOF173" s="4"/>
      <c r="VOG173" s="4"/>
      <c r="VOH173" s="4"/>
      <c r="VOI173" s="4"/>
      <c r="VOJ173" s="4"/>
      <c r="VOK173" s="4"/>
      <c r="VOL173" s="4"/>
      <c r="VOM173" s="4"/>
      <c r="VON173" s="4"/>
      <c r="VOO173" s="4"/>
      <c r="VOP173" s="4"/>
      <c r="VOQ173" s="4"/>
      <c r="VOR173" s="4"/>
      <c r="VOS173" s="4"/>
      <c r="VOT173" s="4"/>
      <c r="VOU173" s="4"/>
      <c r="VOV173" s="4"/>
      <c r="VOW173" s="4"/>
      <c r="VOX173" s="4"/>
      <c r="VOY173" s="4"/>
      <c r="VOZ173" s="4"/>
      <c r="VPA173" s="4"/>
      <c r="VPB173" s="4"/>
      <c r="VPC173" s="4"/>
      <c r="VPD173" s="4"/>
      <c r="VPE173" s="4"/>
      <c r="VPF173" s="4"/>
      <c r="VPG173" s="4"/>
      <c r="VPH173" s="4"/>
      <c r="VPI173" s="4"/>
      <c r="VPJ173" s="4"/>
      <c r="VPK173" s="4"/>
      <c r="VPL173" s="4"/>
      <c r="VPM173" s="4"/>
      <c r="VPN173" s="4"/>
      <c r="VPO173" s="4"/>
      <c r="VPP173" s="4"/>
      <c r="VPQ173" s="4"/>
      <c r="VPR173" s="4"/>
      <c r="VPS173" s="4"/>
      <c r="VPT173" s="4"/>
      <c r="VPU173" s="4"/>
      <c r="VPV173" s="4"/>
      <c r="VPW173" s="4"/>
      <c r="VPX173" s="4"/>
      <c r="VPY173" s="4"/>
      <c r="VPZ173" s="4"/>
      <c r="VQA173" s="4"/>
      <c r="VQB173" s="4"/>
      <c r="VQC173" s="4"/>
      <c r="VQD173" s="4"/>
      <c r="VQE173" s="4"/>
      <c r="VQF173" s="4"/>
      <c r="VQG173" s="4"/>
      <c r="VQH173" s="4"/>
      <c r="VQI173" s="4"/>
      <c r="VQJ173" s="4"/>
      <c r="VQK173" s="4"/>
      <c r="VQL173" s="4"/>
      <c r="VQM173" s="4"/>
      <c r="VQN173" s="4"/>
      <c r="VQO173" s="4"/>
      <c r="VQP173" s="4"/>
      <c r="VQQ173" s="4"/>
      <c r="VQR173" s="4"/>
      <c r="VQS173" s="4"/>
      <c r="VQT173" s="4"/>
      <c r="VQU173" s="4"/>
      <c r="VQV173" s="4"/>
      <c r="VQW173" s="4"/>
      <c r="VQX173" s="4"/>
      <c r="VQY173" s="4"/>
      <c r="VQZ173" s="4"/>
      <c r="VRA173" s="4"/>
      <c r="VRB173" s="4"/>
      <c r="VRC173" s="4"/>
      <c r="VRD173" s="4"/>
      <c r="VRE173" s="4"/>
      <c r="VRF173" s="4"/>
      <c r="VRG173" s="4"/>
      <c r="VRH173" s="4"/>
      <c r="VRI173" s="4"/>
      <c r="VRJ173" s="4"/>
      <c r="VRK173" s="4"/>
      <c r="VRL173" s="4"/>
      <c r="VRM173" s="4"/>
      <c r="VRN173" s="4"/>
      <c r="VRO173" s="4"/>
      <c r="VRP173" s="4"/>
      <c r="VRQ173" s="4"/>
      <c r="VRR173" s="4"/>
      <c r="VRS173" s="4"/>
      <c r="VRT173" s="4"/>
      <c r="VRU173" s="4"/>
      <c r="VRV173" s="4"/>
      <c r="VRW173" s="4"/>
      <c r="VRX173" s="4"/>
      <c r="VRY173" s="4"/>
      <c r="VRZ173" s="4"/>
      <c r="VSA173" s="4"/>
      <c r="VSB173" s="4"/>
      <c r="VSC173" s="4"/>
      <c r="VSD173" s="4"/>
      <c r="VSE173" s="4"/>
      <c r="VSF173" s="4"/>
      <c r="VSG173" s="4"/>
      <c r="VSH173" s="4"/>
      <c r="VSI173" s="4"/>
      <c r="VSJ173" s="4"/>
      <c r="VSK173" s="4"/>
      <c r="VSL173" s="4"/>
      <c r="VSM173" s="4"/>
      <c r="VSN173" s="4"/>
      <c r="VSO173" s="4"/>
      <c r="VSP173" s="4"/>
      <c r="VSQ173" s="4"/>
      <c r="VSR173" s="4"/>
      <c r="VSS173" s="4"/>
      <c r="VST173" s="4"/>
      <c r="VSU173" s="4"/>
      <c r="VSV173" s="4"/>
      <c r="VSW173" s="4"/>
      <c r="VSX173" s="4"/>
      <c r="VSY173" s="4"/>
      <c r="VSZ173" s="4"/>
      <c r="VTA173" s="4"/>
      <c r="VTB173" s="4"/>
      <c r="VTC173" s="4"/>
      <c r="VTD173" s="4"/>
      <c r="VTE173" s="4"/>
      <c r="VTF173" s="4"/>
      <c r="VTG173" s="4"/>
      <c r="VTH173" s="4"/>
      <c r="VTI173" s="4"/>
      <c r="VTJ173" s="4"/>
      <c r="VTK173" s="4"/>
      <c r="VTL173" s="4"/>
      <c r="VTM173" s="4"/>
      <c r="VTN173" s="4"/>
      <c r="VTO173" s="4"/>
      <c r="VTP173" s="4"/>
      <c r="VTQ173" s="4"/>
      <c r="VTR173" s="4"/>
      <c r="VTS173" s="4"/>
      <c r="VTT173" s="4"/>
      <c r="VTU173" s="4"/>
      <c r="VTV173" s="4"/>
      <c r="VTW173" s="4"/>
      <c r="VTX173" s="4"/>
      <c r="VTY173" s="4"/>
      <c r="VTZ173" s="4"/>
      <c r="VUA173" s="4"/>
      <c r="VUB173" s="4"/>
      <c r="VUC173" s="4"/>
      <c r="VUD173" s="4"/>
      <c r="VUE173" s="4"/>
      <c r="VUF173" s="4"/>
      <c r="VUG173" s="4"/>
      <c r="VUH173" s="4"/>
      <c r="VUI173" s="4"/>
      <c r="VUJ173" s="4"/>
      <c r="VUK173" s="4"/>
      <c r="VUL173" s="4"/>
      <c r="VUM173" s="4"/>
      <c r="VUN173" s="4"/>
      <c r="VUO173" s="4"/>
      <c r="VUP173" s="4"/>
      <c r="VUQ173" s="4"/>
      <c r="VUR173" s="4"/>
      <c r="VUS173" s="4"/>
      <c r="VUT173" s="4"/>
      <c r="VUU173" s="4"/>
      <c r="VUV173" s="4"/>
      <c r="VUW173" s="4"/>
      <c r="VUX173" s="4"/>
      <c r="VUY173" s="4"/>
      <c r="VUZ173" s="4"/>
      <c r="VVA173" s="4"/>
      <c r="VVB173" s="4"/>
      <c r="VVC173" s="4"/>
      <c r="VVD173" s="4"/>
      <c r="VVE173" s="4"/>
      <c r="VVF173" s="4"/>
      <c r="VVG173" s="4"/>
      <c r="VVH173" s="4"/>
      <c r="VVI173" s="4"/>
      <c r="VVJ173" s="4"/>
      <c r="VVK173" s="4"/>
      <c r="VVL173" s="4"/>
      <c r="VVM173" s="4"/>
      <c r="VVN173" s="4"/>
      <c r="VVO173" s="4"/>
      <c r="VVP173" s="4"/>
      <c r="VVQ173" s="4"/>
      <c r="VVR173" s="4"/>
      <c r="VVS173" s="4"/>
      <c r="VVT173" s="4"/>
      <c r="VVU173" s="4"/>
      <c r="VVV173" s="4"/>
      <c r="VVW173" s="4"/>
      <c r="VVX173" s="4"/>
      <c r="VVY173" s="4"/>
      <c r="VVZ173" s="4"/>
      <c r="VWA173" s="4"/>
      <c r="VWB173" s="4"/>
      <c r="VWC173" s="4"/>
      <c r="VWD173" s="4"/>
      <c r="VWE173" s="4"/>
      <c r="VWF173" s="4"/>
      <c r="VWG173" s="4"/>
      <c r="VWH173" s="4"/>
      <c r="VWI173" s="4"/>
      <c r="VWJ173" s="4"/>
      <c r="VWK173" s="4"/>
      <c r="VWL173" s="4"/>
      <c r="VWM173" s="4"/>
      <c r="VWN173" s="4"/>
      <c r="VWO173" s="4"/>
      <c r="VWP173" s="4"/>
      <c r="VWQ173" s="4"/>
      <c r="VWR173" s="4"/>
      <c r="VWS173" s="4"/>
      <c r="VWT173" s="4"/>
      <c r="VWU173" s="4"/>
      <c r="VWV173" s="4"/>
      <c r="VWW173" s="4"/>
      <c r="VWX173" s="4"/>
      <c r="VWY173" s="4"/>
      <c r="VWZ173" s="4"/>
      <c r="VXA173" s="4"/>
      <c r="VXB173" s="4"/>
      <c r="VXC173" s="4"/>
      <c r="VXD173" s="4"/>
      <c r="VXE173" s="4"/>
      <c r="VXF173" s="4"/>
      <c r="VXG173" s="4"/>
      <c r="VXH173" s="4"/>
      <c r="VXI173" s="4"/>
      <c r="VXJ173" s="4"/>
      <c r="VXK173" s="4"/>
      <c r="VXL173" s="4"/>
      <c r="VXM173" s="4"/>
      <c r="VXN173" s="4"/>
      <c r="VXO173" s="4"/>
      <c r="VXP173" s="4"/>
      <c r="VXQ173" s="4"/>
      <c r="VXR173" s="4"/>
      <c r="VXS173" s="4"/>
      <c r="VXT173" s="4"/>
      <c r="VXU173" s="4"/>
      <c r="VXV173" s="4"/>
      <c r="VXW173" s="4"/>
      <c r="VXX173" s="4"/>
      <c r="VXY173" s="4"/>
      <c r="VXZ173" s="4"/>
      <c r="VYA173" s="4"/>
      <c r="VYB173" s="4"/>
      <c r="VYC173" s="4"/>
      <c r="VYD173" s="4"/>
      <c r="VYE173" s="4"/>
      <c r="VYF173" s="4"/>
      <c r="VYG173" s="4"/>
      <c r="VYH173" s="4"/>
      <c r="VYI173" s="4"/>
      <c r="VYJ173" s="4"/>
      <c r="VYK173" s="4"/>
      <c r="VYL173" s="4"/>
      <c r="VYM173" s="4"/>
      <c r="VYN173" s="4"/>
      <c r="VYO173" s="4"/>
      <c r="VYP173" s="4"/>
      <c r="VYQ173" s="4"/>
      <c r="VYR173" s="4"/>
      <c r="VYS173" s="4"/>
      <c r="VYT173" s="4"/>
      <c r="VYU173" s="4"/>
      <c r="VYV173" s="4"/>
      <c r="VYW173" s="4"/>
      <c r="VYX173" s="4"/>
      <c r="VYY173" s="4"/>
      <c r="VYZ173" s="4"/>
      <c r="VZA173" s="4"/>
      <c r="VZB173" s="4"/>
      <c r="VZC173" s="4"/>
      <c r="VZD173" s="4"/>
      <c r="VZE173" s="4"/>
      <c r="VZF173" s="4"/>
      <c r="VZG173" s="4"/>
      <c r="VZH173" s="4"/>
      <c r="VZI173" s="4"/>
      <c r="VZJ173" s="4"/>
      <c r="VZK173" s="4"/>
      <c r="VZL173" s="4"/>
      <c r="VZM173" s="4"/>
      <c r="VZN173" s="4"/>
      <c r="VZO173" s="4"/>
      <c r="VZP173" s="4"/>
      <c r="VZQ173" s="4"/>
      <c r="VZR173" s="4"/>
      <c r="VZS173" s="4"/>
      <c r="VZT173" s="4"/>
      <c r="VZU173" s="4"/>
      <c r="VZV173" s="4"/>
      <c r="VZW173" s="4"/>
      <c r="VZX173" s="4"/>
      <c r="VZY173" s="4"/>
      <c r="VZZ173" s="4"/>
      <c r="WAA173" s="4"/>
      <c r="WAB173" s="4"/>
      <c r="WAC173" s="4"/>
      <c r="WAD173" s="4"/>
      <c r="WAE173" s="4"/>
      <c r="WAF173" s="4"/>
      <c r="WAG173" s="4"/>
      <c r="WAH173" s="4"/>
      <c r="WAI173" s="4"/>
      <c r="WAJ173" s="4"/>
      <c r="WAK173" s="4"/>
      <c r="WAL173" s="4"/>
      <c r="WAM173" s="4"/>
      <c r="WAN173" s="4"/>
      <c r="WAO173" s="4"/>
      <c r="WAP173" s="4"/>
      <c r="WAQ173" s="4"/>
      <c r="WAR173" s="4"/>
      <c r="WAS173" s="4"/>
      <c r="WAT173" s="4"/>
      <c r="WAU173" s="4"/>
      <c r="WAV173" s="4"/>
      <c r="WAW173" s="4"/>
      <c r="WAX173" s="4"/>
      <c r="WAY173" s="4"/>
      <c r="WAZ173" s="4"/>
      <c r="WBA173" s="4"/>
      <c r="WBB173" s="4"/>
      <c r="WBC173" s="4"/>
      <c r="WBD173" s="4"/>
      <c r="WBE173" s="4"/>
      <c r="WBF173" s="4"/>
      <c r="WBG173" s="4"/>
      <c r="WBH173" s="4"/>
      <c r="WBI173" s="4"/>
      <c r="WBJ173" s="4"/>
      <c r="WBK173" s="4"/>
      <c r="WBL173" s="4"/>
      <c r="WBM173" s="4"/>
      <c r="WBN173" s="4"/>
      <c r="WBO173" s="4"/>
      <c r="WBP173" s="4"/>
      <c r="WBQ173" s="4"/>
      <c r="WBR173" s="4"/>
      <c r="WBS173" s="4"/>
      <c r="WBT173" s="4"/>
      <c r="WBU173" s="4"/>
      <c r="WBV173" s="4"/>
      <c r="WBW173" s="4"/>
      <c r="WBX173" s="4"/>
      <c r="WBY173" s="4"/>
      <c r="WBZ173" s="4"/>
      <c r="WCA173" s="4"/>
      <c r="WCB173" s="4"/>
      <c r="WCC173" s="4"/>
      <c r="WCD173" s="4"/>
      <c r="WCE173" s="4"/>
      <c r="WCF173" s="4"/>
      <c r="WCG173" s="4"/>
      <c r="WCH173" s="4"/>
      <c r="WCI173" s="4"/>
      <c r="WCJ173" s="4"/>
      <c r="WCK173" s="4"/>
      <c r="WCL173" s="4"/>
      <c r="WCM173" s="4"/>
      <c r="WCN173" s="4"/>
      <c r="WCO173" s="4"/>
      <c r="WCP173" s="4"/>
      <c r="WCQ173" s="4"/>
      <c r="WCR173" s="4"/>
      <c r="WCS173" s="4"/>
      <c r="WCT173" s="4"/>
      <c r="WCU173" s="4"/>
      <c r="WCV173" s="4"/>
      <c r="WCW173" s="4"/>
      <c r="WCX173" s="4"/>
      <c r="WCY173" s="4"/>
      <c r="WCZ173" s="4"/>
      <c r="WDA173" s="4"/>
      <c r="WDB173" s="4"/>
      <c r="WDC173" s="4"/>
      <c r="WDD173" s="4"/>
      <c r="WDE173" s="4"/>
      <c r="WDF173" s="4"/>
      <c r="WDG173" s="4"/>
      <c r="WDH173" s="4"/>
      <c r="WDI173" s="4"/>
      <c r="WDJ173" s="4"/>
      <c r="WDK173" s="4"/>
      <c r="WDL173" s="4"/>
      <c r="WDM173" s="4"/>
      <c r="WDN173" s="4"/>
      <c r="WDO173" s="4"/>
      <c r="WDP173" s="4"/>
      <c r="WDQ173" s="4"/>
      <c r="WDR173" s="4"/>
      <c r="WDS173" s="4"/>
      <c r="WDT173" s="4"/>
      <c r="WDU173" s="4"/>
      <c r="WDV173" s="4"/>
      <c r="WDW173" s="4"/>
      <c r="WDX173" s="4"/>
      <c r="WDY173" s="4"/>
      <c r="WDZ173" s="4"/>
      <c r="WEA173" s="4"/>
      <c r="WEB173" s="4"/>
      <c r="WEC173" s="4"/>
      <c r="WED173" s="4"/>
      <c r="WEE173" s="4"/>
      <c r="WEF173" s="4"/>
      <c r="WEG173" s="4"/>
      <c r="WEH173" s="4"/>
      <c r="WEI173" s="4"/>
      <c r="WEJ173" s="4"/>
      <c r="WEK173" s="4"/>
      <c r="WEL173" s="4"/>
      <c r="WEM173" s="4"/>
      <c r="WEN173" s="4"/>
      <c r="WEO173" s="4"/>
      <c r="WEP173" s="4"/>
      <c r="WEQ173" s="4"/>
      <c r="WER173" s="4"/>
      <c r="WES173" s="4"/>
      <c r="WET173" s="4"/>
      <c r="WEU173" s="4"/>
      <c r="WEV173" s="4"/>
      <c r="WEW173" s="4"/>
      <c r="WEX173" s="4"/>
      <c r="WEY173" s="4"/>
      <c r="WEZ173" s="4"/>
      <c r="WFA173" s="4"/>
      <c r="WFB173" s="4"/>
      <c r="WFC173" s="4"/>
      <c r="WFD173" s="4"/>
      <c r="WFE173" s="4"/>
      <c r="WFF173" s="4"/>
      <c r="WFG173" s="4"/>
      <c r="WFH173" s="4"/>
      <c r="WFI173" s="4"/>
      <c r="WFJ173" s="4"/>
      <c r="WFK173" s="4"/>
      <c r="WFL173" s="4"/>
      <c r="WFM173" s="4"/>
      <c r="WFN173" s="4"/>
      <c r="WFO173" s="4"/>
      <c r="WFP173" s="4"/>
      <c r="WFQ173" s="4"/>
      <c r="WFR173" s="4"/>
      <c r="WFS173" s="4"/>
      <c r="WFT173" s="4"/>
      <c r="WFU173" s="4"/>
      <c r="WFV173" s="4"/>
      <c r="WFW173" s="4"/>
      <c r="WFX173" s="4"/>
      <c r="WFY173" s="4"/>
      <c r="WFZ173" s="4"/>
      <c r="WGA173" s="4"/>
      <c r="WGB173" s="4"/>
      <c r="WGC173" s="4"/>
      <c r="WGD173" s="4"/>
      <c r="WGE173" s="4"/>
      <c r="WGF173" s="4"/>
      <c r="WGG173" s="4"/>
      <c r="WGH173" s="4"/>
      <c r="WGI173" s="4"/>
      <c r="WGJ173" s="4"/>
      <c r="WGK173" s="4"/>
      <c r="WGL173" s="4"/>
      <c r="WGM173" s="4"/>
      <c r="WGN173" s="4"/>
      <c r="WGO173" s="4"/>
      <c r="WGP173" s="4"/>
      <c r="WGQ173" s="4"/>
      <c r="WGR173" s="4"/>
      <c r="WGS173" s="4"/>
      <c r="WGT173" s="4"/>
      <c r="WGU173" s="4"/>
      <c r="WGV173" s="4"/>
      <c r="WGW173" s="4"/>
      <c r="WGX173" s="4"/>
      <c r="WGY173" s="4"/>
      <c r="WGZ173" s="4"/>
      <c r="WHA173" s="4"/>
      <c r="WHB173" s="4"/>
      <c r="WHC173" s="4"/>
      <c r="WHD173" s="4"/>
      <c r="WHE173" s="4"/>
      <c r="WHF173" s="4"/>
      <c r="WHG173" s="4"/>
      <c r="WHH173" s="4"/>
      <c r="WHI173" s="4"/>
      <c r="WHJ173" s="4"/>
      <c r="WHK173" s="4"/>
      <c r="WHL173" s="4"/>
      <c r="WHM173" s="4"/>
      <c r="WHN173" s="4"/>
      <c r="WHO173" s="4"/>
      <c r="WHP173" s="4"/>
      <c r="WHQ173" s="4"/>
      <c r="WHR173" s="4"/>
      <c r="WHS173" s="4"/>
      <c r="WHT173" s="4"/>
      <c r="WHU173" s="4"/>
      <c r="WHV173" s="4"/>
      <c r="WHW173" s="4"/>
      <c r="WHX173" s="4"/>
      <c r="WHY173" s="4"/>
      <c r="WHZ173" s="4"/>
      <c r="WIA173" s="4"/>
      <c r="WIB173" s="4"/>
      <c r="WIC173" s="4"/>
      <c r="WID173" s="4"/>
      <c r="WIE173" s="4"/>
      <c r="WIF173" s="4"/>
      <c r="WIG173" s="4"/>
      <c r="WIH173" s="4"/>
      <c r="WII173" s="4"/>
      <c r="WIJ173" s="4"/>
      <c r="WIK173" s="4"/>
      <c r="WIL173" s="4"/>
      <c r="WIM173" s="4"/>
      <c r="WIN173" s="4"/>
      <c r="WIO173" s="4"/>
      <c r="WIP173" s="4"/>
      <c r="WIQ173" s="4"/>
      <c r="WIR173" s="4"/>
      <c r="WIS173" s="4"/>
      <c r="WIT173" s="4"/>
      <c r="WIU173" s="4"/>
      <c r="WIV173" s="4"/>
      <c r="WIW173" s="4"/>
      <c r="WIX173" s="4"/>
      <c r="WIY173" s="4"/>
      <c r="WIZ173" s="4"/>
      <c r="WJA173" s="4"/>
      <c r="WJB173" s="4"/>
      <c r="WJC173" s="4"/>
      <c r="WJD173" s="4"/>
      <c r="WJE173" s="4"/>
      <c r="WJF173" s="4"/>
      <c r="WJG173" s="4"/>
      <c r="WJH173" s="4"/>
      <c r="WJI173" s="4"/>
      <c r="WJJ173" s="4"/>
      <c r="WJK173" s="4"/>
      <c r="WJL173" s="4"/>
      <c r="WJM173" s="4"/>
      <c r="WJN173" s="4"/>
      <c r="WJO173" s="4"/>
      <c r="WJP173" s="4"/>
      <c r="WJQ173" s="4"/>
      <c r="WJR173" s="4"/>
      <c r="WJS173" s="4"/>
      <c r="WJT173" s="4"/>
      <c r="WJU173" s="4"/>
      <c r="WJV173" s="4"/>
      <c r="WJW173" s="4"/>
      <c r="WJX173" s="4"/>
      <c r="WJY173" s="4"/>
      <c r="WJZ173" s="4"/>
      <c r="WKA173" s="4"/>
      <c r="WKB173" s="4"/>
      <c r="WKC173" s="4"/>
      <c r="WKD173" s="4"/>
      <c r="WKE173" s="4"/>
      <c r="WKF173" s="4"/>
      <c r="WKG173" s="4"/>
      <c r="WKH173" s="4"/>
      <c r="WKI173" s="4"/>
      <c r="WKJ173" s="4"/>
      <c r="WKK173" s="4"/>
      <c r="WKL173" s="4"/>
      <c r="WKM173" s="4"/>
      <c r="WKN173" s="4"/>
      <c r="WKO173" s="4"/>
      <c r="WKP173" s="4"/>
      <c r="WKQ173" s="4"/>
      <c r="WKR173" s="4"/>
      <c r="WKS173" s="4"/>
      <c r="WKT173" s="4"/>
      <c r="WKU173" s="4"/>
      <c r="WKV173" s="4"/>
      <c r="WKW173" s="4"/>
      <c r="WKX173" s="4"/>
      <c r="WKY173" s="4"/>
      <c r="WKZ173" s="4"/>
      <c r="WLA173" s="4"/>
      <c r="WLB173" s="4"/>
      <c r="WLC173" s="4"/>
      <c r="WLD173" s="4"/>
      <c r="WLE173" s="4"/>
      <c r="WLF173" s="4"/>
      <c r="WLG173" s="4"/>
      <c r="WLH173" s="4"/>
      <c r="WLI173" s="4"/>
      <c r="WLJ173" s="4"/>
      <c r="WLK173" s="4"/>
      <c r="WLL173" s="4"/>
      <c r="WLM173" s="4"/>
      <c r="WLN173" s="4"/>
      <c r="WLO173" s="4"/>
      <c r="WLP173" s="4"/>
      <c r="WLQ173" s="4"/>
      <c r="WLR173" s="4"/>
      <c r="WLS173" s="4"/>
      <c r="WLT173" s="4"/>
      <c r="WLU173" s="4"/>
      <c r="WLV173" s="4"/>
      <c r="WLW173" s="4"/>
      <c r="WLX173" s="4"/>
      <c r="WLY173" s="4"/>
      <c r="WLZ173" s="4"/>
      <c r="WMA173" s="4"/>
      <c r="WMB173" s="4"/>
      <c r="WMC173" s="4"/>
      <c r="WMD173" s="4"/>
      <c r="WME173" s="4"/>
      <c r="WMF173" s="4"/>
      <c r="WMG173" s="4"/>
      <c r="WMH173" s="4"/>
      <c r="WMI173" s="4"/>
      <c r="WMJ173" s="4"/>
      <c r="WMK173" s="4"/>
      <c r="WML173" s="4"/>
      <c r="WMM173" s="4"/>
      <c r="WMN173" s="4"/>
      <c r="WMO173" s="4"/>
      <c r="WMP173" s="4"/>
      <c r="WMQ173" s="4"/>
      <c r="WMR173" s="4"/>
      <c r="WMS173" s="4"/>
      <c r="WMT173" s="4"/>
      <c r="WMU173" s="4"/>
      <c r="WMV173" s="4"/>
      <c r="WMW173" s="4"/>
      <c r="WMX173" s="4"/>
      <c r="WMY173" s="4"/>
      <c r="WMZ173" s="4"/>
      <c r="WNA173" s="4"/>
      <c r="WNB173" s="4"/>
      <c r="WNC173" s="4"/>
      <c r="WND173" s="4"/>
      <c r="WNE173" s="4"/>
      <c r="WNF173" s="4"/>
      <c r="WNG173" s="4"/>
      <c r="WNH173" s="4"/>
      <c r="WNI173" s="4"/>
      <c r="WNJ173" s="4"/>
      <c r="WNK173" s="4"/>
      <c r="WNL173" s="4"/>
      <c r="WNM173" s="4"/>
      <c r="WNN173" s="4"/>
      <c r="WNO173" s="4"/>
      <c r="WNP173" s="4"/>
      <c r="WNQ173" s="4"/>
      <c r="WNR173" s="4"/>
      <c r="WNS173" s="4"/>
      <c r="WNT173" s="4"/>
      <c r="WNU173" s="4"/>
      <c r="WNV173" s="4"/>
      <c r="WNW173" s="4"/>
      <c r="WNX173" s="4"/>
      <c r="WNY173" s="4"/>
      <c r="WNZ173" s="4"/>
      <c r="WOA173" s="4"/>
      <c r="WOB173" s="4"/>
      <c r="WOC173" s="4"/>
      <c r="WOD173" s="4"/>
      <c r="WOE173" s="4"/>
      <c r="WOF173" s="4"/>
      <c r="WOG173" s="4"/>
      <c r="WOH173" s="4"/>
      <c r="WOI173" s="4"/>
      <c r="WOJ173" s="4"/>
      <c r="WOK173" s="4"/>
      <c r="WOL173" s="4"/>
      <c r="WOM173" s="4"/>
      <c r="WON173" s="4"/>
      <c r="WOO173" s="4"/>
      <c r="WOP173" s="4"/>
      <c r="WOQ173" s="4"/>
      <c r="WOR173" s="4"/>
      <c r="WOS173" s="4"/>
      <c r="WOT173" s="4"/>
      <c r="WOU173" s="4"/>
      <c r="WOV173" s="4"/>
      <c r="WOW173" s="4"/>
      <c r="WOX173" s="4"/>
      <c r="WOY173" s="4"/>
      <c r="WOZ173" s="4"/>
      <c r="WPA173" s="4"/>
      <c r="WPB173" s="4"/>
      <c r="WPC173" s="4"/>
      <c r="WPD173" s="4"/>
      <c r="WPE173" s="4"/>
      <c r="WPF173" s="4"/>
      <c r="WPG173" s="4"/>
      <c r="WPH173" s="4"/>
      <c r="WPI173" s="4"/>
      <c r="WPJ173" s="4"/>
      <c r="WPK173" s="4"/>
      <c r="WPL173" s="4"/>
      <c r="WPM173" s="4"/>
      <c r="WPN173" s="4"/>
      <c r="WPO173" s="4"/>
      <c r="WPP173" s="4"/>
      <c r="WPQ173" s="4"/>
      <c r="WPR173" s="4"/>
      <c r="WPS173" s="4"/>
      <c r="WPT173" s="4"/>
      <c r="WPU173" s="4"/>
      <c r="WPV173" s="4"/>
      <c r="WPW173" s="4"/>
      <c r="WPX173" s="4"/>
      <c r="WPY173" s="4"/>
      <c r="WPZ173" s="4"/>
      <c r="WQA173" s="4"/>
      <c r="WQB173" s="4"/>
      <c r="WQC173" s="4"/>
      <c r="WQD173" s="4"/>
      <c r="WQE173" s="4"/>
      <c r="WQF173" s="4"/>
      <c r="WQG173" s="4"/>
      <c r="WQH173" s="4"/>
      <c r="WQI173" s="4"/>
      <c r="WQJ173" s="4"/>
      <c r="WQK173" s="4"/>
      <c r="WQL173" s="4"/>
      <c r="WQM173" s="4"/>
      <c r="WQN173" s="4"/>
      <c r="WQO173" s="4"/>
      <c r="WQP173" s="4"/>
      <c r="WQQ173" s="4"/>
      <c r="WQR173" s="4"/>
      <c r="WQS173" s="4"/>
      <c r="WQT173" s="4"/>
      <c r="WQU173" s="4"/>
      <c r="WQV173" s="4"/>
      <c r="WQW173" s="4"/>
      <c r="WQX173" s="4"/>
      <c r="WQY173" s="4"/>
      <c r="WQZ173" s="4"/>
      <c r="WRA173" s="4"/>
      <c r="WRB173" s="4"/>
      <c r="WRC173" s="4"/>
      <c r="WRD173" s="4"/>
      <c r="WRE173" s="4"/>
      <c r="WRF173" s="4"/>
      <c r="WRG173" s="4"/>
      <c r="WRH173" s="4"/>
      <c r="WRI173" s="4"/>
      <c r="WRJ173" s="4"/>
      <c r="WRK173" s="4"/>
      <c r="WRL173" s="4"/>
      <c r="WRM173" s="4"/>
      <c r="WRN173" s="4"/>
      <c r="WRO173" s="4"/>
      <c r="WRP173" s="4"/>
      <c r="WRQ173" s="4"/>
      <c r="WRR173" s="4"/>
      <c r="WRS173" s="4"/>
      <c r="WRT173" s="4"/>
      <c r="WRU173" s="4"/>
      <c r="WRV173" s="4"/>
      <c r="WRW173" s="4"/>
      <c r="WRX173" s="4"/>
      <c r="WRY173" s="4"/>
      <c r="WRZ173" s="4"/>
      <c r="WSA173" s="4"/>
      <c r="WSB173" s="4"/>
      <c r="WSC173" s="4"/>
      <c r="WSD173" s="4"/>
      <c r="WSE173" s="4"/>
      <c r="WSF173" s="4"/>
      <c r="WSG173" s="4"/>
      <c r="WSH173" s="4"/>
      <c r="WSI173" s="4"/>
      <c r="WSJ173" s="4"/>
      <c r="WSK173" s="4"/>
      <c r="WSL173" s="4"/>
      <c r="WSM173" s="4"/>
      <c r="WSN173" s="4"/>
      <c r="WSO173" s="4"/>
      <c r="WSP173" s="4"/>
      <c r="WSQ173" s="4"/>
      <c r="WSR173" s="4"/>
      <c r="WSS173" s="4"/>
      <c r="WST173" s="4"/>
      <c r="WSU173" s="4"/>
      <c r="WSV173" s="4"/>
      <c r="WSW173" s="4"/>
      <c r="WSX173" s="4"/>
      <c r="WSY173" s="4"/>
      <c r="WSZ173" s="4"/>
      <c r="WTA173" s="4"/>
      <c r="WTB173" s="4"/>
      <c r="WTC173" s="4"/>
      <c r="WTD173" s="4"/>
      <c r="WTE173" s="4"/>
      <c r="WTF173" s="4"/>
      <c r="WTG173" s="4"/>
      <c r="WTH173" s="4"/>
      <c r="WTI173" s="4"/>
      <c r="WTJ173" s="4"/>
      <c r="WTK173" s="4"/>
      <c r="WTL173" s="4"/>
      <c r="WTM173" s="4"/>
      <c r="WTN173" s="4"/>
      <c r="WTO173" s="4"/>
      <c r="WTP173" s="4"/>
      <c r="WTQ173" s="4"/>
      <c r="WTR173" s="4"/>
      <c r="WTS173" s="4"/>
      <c r="WTT173" s="4"/>
      <c r="WTU173" s="4"/>
      <c r="WTV173" s="4"/>
      <c r="WTW173" s="4"/>
      <c r="WTX173" s="4"/>
      <c r="WTY173" s="4"/>
      <c r="WTZ173" s="4"/>
      <c r="WUA173" s="4"/>
      <c r="WUB173" s="4"/>
      <c r="WUC173" s="4"/>
      <c r="WUD173" s="4"/>
      <c r="WUE173" s="4"/>
      <c r="WUF173" s="4"/>
      <c r="WUG173" s="4"/>
      <c r="WUH173" s="4"/>
      <c r="WUI173" s="4"/>
      <c r="WUJ173" s="4"/>
      <c r="WUK173" s="4"/>
      <c r="WUL173" s="4"/>
      <c r="WUM173" s="4"/>
      <c r="WUN173" s="4"/>
      <c r="WUO173" s="4"/>
      <c r="WUP173" s="4"/>
      <c r="WUQ173" s="4"/>
      <c r="WUR173" s="4"/>
      <c r="WUS173" s="4"/>
      <c r="WUT173" s="4"/>
      <c r="WUU173" s="4"/>
      <c r="WUV173" s="4"/>
      <c r="WUW173" s="4"/>
      <c r="WUX173" s="4"/>
      <c r="WUY173" s="4"/>
      <c r="WUZ173" s="4"/>
      <c r="WVA173" s="4"/>
      <c r="WVB173" s="4"/>
      <c r="WVC173" s="4"/>
      <c r="WVD173" s="4"/>
      <c r="WVE173" s="4"/>
      <c r="WVF173" s="4"/>
      <c r="WVG173" s="4"/>
      <c r="WVH173" s="4"/>
      <c r="WVI173" s="4"/>
      <c r="WVJ173" s="4"/>
      <c r="WVK173" s="4"/>
      <c r="WVL173" s="4"/>
      <c r="WVM173" s="4"/>
      <c r="WVN173" s="4"/>
      <c r="WVO173" s="4"/>
      <c r="WVP173" s="4"/>
      <c r="WVQ173" s="4"/>
      <c r="WVR173" s="4"/>
      <c r="WVS173" s="4"/>
      <c r="WVT173" s="4"/>
      <c r="WVU173" s="4"/>
      <c r="WVV173" s="4"/>
      <c r="WVW173" s="4"/>
      <c r="WVX173" s="4"/>
      <c r="WVY173" s="4"/>
      <c r="WVZ173" s="4"/>
      <c r="WWA173" s="4"/>
      <c r="WWB173" s="4"/>
      <c r="WWC173" s="4"/>
      <c r="WWD173" s="4"/>
      <c r="WWE173" s="4"/>
      <c r="WWF173" s="4"/>
      <c r="WWG173" s="4"/>
      <c r="WWH173" s="4"/>
      <c r="WWI173" s="4"/>
      <c r="WWJ173" s="4"/>
      <c r="WWK173" s="4"/>
      <c r="WWL173" s="4"/>
      <c r="WWM173" s="4"/>
      <c r="WWN173" s="4"/>
      <c r="WWO173" s="4"/>
      <c r="WWP173" s="4"/>
      <c r="WWQ173" s="4"/>
      <c r="WWR173" s="4"/>
      <c r="WWS173" s="4"/>
      <c r="WWT173" s="4"/>
      <c r="WWU173" s="4"/>
      <c r="WWV173" s="4"/>
      <c r="WWW173" s="4"/>
      <c r="WWX173" s="4"/>
      <c r="WWY173" s="4"/>
      <c r="WWZ173" s="4"/>
      <c r="WXA173" s="4"/>
      <c r="WXB173" s="4"/>
      <c r="WXC173" s="4"/>
      <c r="WXD173" s="4"/>
      <c r="WXE173" s="4"/>
      <c r="WXF173" s="4"/>
      <c r="WXG173" s="4"/>
      <c r="WXH173" s="4"/>
      <c r="WXI173" s="4"/>
      <c r="WXJ173" s="4"/>
      <c r="WXK173" s="4"/>
      <c r="WXL173" s="4"/>
      <c r="WXM173" s="4"/>
      <c r="WXN173" s="4"/>
      <c r="WXO173" s="4"/>
      <c r="WXP173" s="4"/>
      <c r="WXQ173" s="4"/>
      <c r="WXR173" s="4"/>
      <c r="WXS173" s="4"/>
      <c r="WXT173" s="4"/>
      <c r="WXU173" s="4"/>
      <c r="WXV173" s="4"/>
      <c r="WXW173" s="4"/>
      <c r="WXX173" s="4"/>
      <c r="WXY173" s="4"/>
      <c r="WXZ173" s="4"/>
      <c r="WYA173" s="4"/>
      <c r="WYB173" s="4"/>
      <c r="WYC173" s="4"/>
      <c r="WYD173" s="4"/>
      <c r="WYE173" s="4"/>
      <c r="WYF173" s="4"/>
      <c r="WYG173" s="4"/>
      <c r="WYH173" s="4"/>
      <c r="WYI173" s="4"/>
      <c r="WYJ173" s="4"/>
      <c r="WYK173" s="4"/>
      <c r="WYL173" s="4"/>
      <c r="WYM173" s="4"/>
      <c r="WYN173" s="4"/>
      <c r="WYO173" s="4"/>
      <c r="WYP173" s="4"/>
      <c r="WYQ173" s="4"/>
      <c r="WYR173" s="4"/>
      <c r="WYS173" s="4"/>
      <c r="WYT173" s="4"/>
      <c r="WYU173" s="4"/>
      <c r="WYV173" s="4"/>
      <c r="WYW173" s="4"/>
      <c r="WYX173" s="4"/>
      <c r="WYY173" s="4"/>
      <c r="WYZ173" s="4"/>
      <c r="WZA173" s="4"/>
      <c r="WZB173" s="4"/>
      <c r="WZC173" s="4"/>
      <c r="WZD173" s="4"/>
      <c r="WZE173" s="4"/>
      <c r="WZF173" s="4"/>
      <c r="WZG173" s="4"/>
      <c r="WZH173" s="4"/>
      <c r="WZI173" s="4"/>
      <c r="WZJ173" s="4"/>
      <c r="WZK173" s="4"/>
      <c r="WZL173" s="4"/>
      <c r="WZM173" s="4"/>
      <c r="WZN173" s="4"/>
      <c r="WZO173" s="4"/>
      <c r="WZP173" s="4"/>
      <c r="WZQ173" s="4"/>
      <c r="WZR173" s="4"/>
      <c r="WZS173" s="4"/>
      <c r="WZT173" s="4"/>
      <c r="WZU173" s="4"/>
      <c r="WZV173" s="4"/>
      <c r="WZW173" s="4"/>
      <c r="WZX173" s="4"/>
      <c r="WZY173" s="4"/>
      <c r="WZZ173" s="4"/>
      <c r="XAA173" s="4"/>
      <c r="XAB173" s="4"/>
      <c r="XAC173" s="4"/>
      <c r="XAD173" s="4"/>
      <c r="XAE173" s="4"/>
      <c r="XAF173" s="4"/>
      <c r="XAG173" s="4"/>
      <c r="XAH173" s="4"/>
      <c r="XAI173" s="4"/>
      <c r="XAJ173" s="4"/>
      <c r="XAK173" s="4"/>
      <c r="XAL173" s="4"/>
      <c r="XAM173" s="4"/>
      <c r="XAN173" s="4"/>
      <c r="XAO173" s="4"/>
      <c r="XAP173" s="4"/>
      <c r="XAQ173" s="4"/>
      <c r="XAR173" s="4"/>
      <c r="XAS173" s="4"/>
      <c r="XAT173" s="4"/>
      <c r="XAU173" s="4"/>
      <c r="XAV173" s="4"/>
      <c r="XAW173" s="4"/>
      <c r="XAX173" s="4"/>
      <c r="XAY173" s="4"/>
      <c r="XAZ173" s="4"/>
      <c r="XBA173" s="4"/>
      <c r="XBB173" s="4"/>
      <c r="XBC173" s="4"/>
      <c r="XBD173" s="4"/>
      <c r="XBE173" s="4"/>
      <c r="XBF173" s="4"/>
      <c r="XBG173" s="4"/>
      <c r="XBH173" s="4"/>
      <c r="XBI173" s="4"/>
      <c r="XBJ173" s="4"/>
      <c r="XBK173" s="4"/>
      <c r="XBL173" s="4"/>
      <c r="XBM173" s="4"/>
      <c r="XBN173" s="4"/>
      <c r="XBO173" s="4"/>
      <c r="XBP173" s="4"/>
      <c r="XBQ173" s="4"/>
      <c r="XBR173" s="4"/>
      <c r="XBS173" s="4"/>
      <c r="XBT173" s="4"/>
      <c r="XBU173" s="4"/>
      <c r="XBV173" s="4"/>
      <c r="XBW173" s="4"/>
      <c r="XBX173" s="4"/>
      <c r="XBY173" s="4"/>
      <c r="XBZ173" s="4"/>
      <c r="XCA173" s="4"/>
      <c r="XCB173" s="4"/>
      <c r="XCC173" s="4"/>
      <c r="XCD173" s="4"/>
    </row>
    <row r="174" spans="1:16306" ht="14.5" x14ac:dyDescent="0.35">
      <c r="A174" s="1" t="str">
        <f>E174</f>
        <v>U13</v>
      </c>
      <c r="C174" s="1" t="s">
        <v>236</v>
      </c>
      <c r="D174" s="1" t="s">
        <v>237</v>
      </c>
      <c r="E174" s="11" t="s">
        <v>13</v>
      </c>
      <c r="J174" s="7" t="str">
        <f>IF(OR(K174="CR", L174="CR", M174="CR", N174="CR", O174="CR", P174="CR", Q174="CR", R174="CR", S174="CR", T174="CR",U174="CR", V174="CR", W174="CR", X174="CR", Y174="CR", Z174="CR", AA174="CR", AB174="CR", AC174="CR", AD174="CR", AE174="CR", AF174="CR", AG174="CR", AH174="CR", AI174="CR", AJ174="CR"), "***CLUB RECORD***", "")</f>
        <v/>
      </c>
      <c r="K174" s="7" t="str">
        <f>IF(AND(B174=60, OR(AND(E174='club records'!$B$6, F174&lt;='club records'!$C$6), AND(E174='club records'!$B$7, F174&lt;='club records'!$C$7), AND(E174='club records'!$B$8, F174&lt;='club records'!$C$8), AND(E174='club records'!$B$9, F174&lt;='club records'!$C$9), AND(E174='club records'!$B$10, F174&lt;='club records'!$C$10))), "CR", " ")</f>
        <v xml:space="preserve"> </v>
      </c>
      <c r="L174" s="7" t="str">
        <f>IF(AND(B174=200, OR(AND(E174='club records'!$B$11, F174&lt;='club records'!$C$11), AND(E174='club records'!$B$12, F174&lt;='club records'!$C$12), AND(E174='club records'!$B$13, F174&lt;='club records'!$C$13), AND(E174='club records'!$B$14, F174&lt;='club records'!$C$14), AND(E174='club records'!$B$15, F174&lt;='club records'!$C$15))), "CR", " ")</f>
        <v xml:space="preserve"> </v>
      </c>
      <c r="M174" s="7" t="str">
        <f>IF(AND(B174=300, OR(AND(E174='club records'!$B$5, F174&lt;='club records'!$C$5), AND(E174='club records'!$B$16, F174&lt;='club records'!$C$16), AND(E174='club records'!$B$17, F174&lt;='club records'!$C$17))), "CR", " ")</f>
        <v xml:space="preserve"> </v>
      </c>
      <c r="N174" s="7" t="str">
        <f>IF(AND(B174=400, OR(AND(E174='club records'!$B$18, F174&lt;='club records'!$C$18), AND(E174='club records'!$B$19, F174&lt;='club records'!$C$19), AND(E174='club records'!$B$20, F174&lt;='club records'!$C$20), AND(E174='club records'!$B$21, F174&lt;='club records'!$C$21))), "CR", " ")</f>
        <v xml:space="preserve"> </v>
      </c>
      <c r="O174" s="7" t="str">
        <f>IF(AND(B174=800, OR(AND(E174='club records'!$B$22, F174&lt;='club records'!$C$22), AND(E174='club records'!$B$23, F174&lt;='club records'!$C$23), AND(E174='club records'!$B$24, F174&lt;='club records'!$C$24), AND(E174='club records'!$B$25, F174&lt;='club records'!$C$25), AND(E174='club records'!$B$26, F174&lt;='club records'!$C$26))), "CR", " ")</f>
        <v xml:space="preserve"> </v>
      </c>
      <c r="P174" s="7" t="str">
        <f>IF(AND(B174=1000, OR(AND(E174='club records'!$B$27, F174&lt;='club records'!$C$27), AND(E174='club records'!$B$28, F174&lt;='club records'!$C$28))), "CR", " ")</f>
        <v xml:space="preserve"> </v>
      </c>
      <c r="Q174" s="7" t="str">
        <f>IF(AND(B174=1500, OR(AND(E174='club records'!$B$29, F174&lt;='club records'!$C$29), AND(E174='club records'!$B$30, F174&lt;='club records'!$C$30), AND(E174='club records'!$B$31, F174&lt;='club records'!$C$31), AND(E174='club records'!$B$32, F174&lt;='club records'!$C$32), AND(E174='club records'!$B$33, F174&lt;='club records'!$C$33))), "CR", " ")</f>
        <v xml:space="preserve"> </v>
      </c>
      <c r="R174" s="7" t="str">
        <f>IF(AND(B174="1600 (Mile)",OR(AND(E174='club records'!$B$34,F174&lt;='club records'!$C$34),AND(E174='club records'!$B$35,F174&lt;='club records'!$C$35),AND(E174='club records'!$B$36,F174&lt;='club records'!$C$36),AND(E174='club records'!$B$37,F174&lt;='club records'!$C$37))),"CR"," ")</f>
        <v xml:space="preserve"> </v>
      </c>
      <c r="S174" s="7" t="str">
        <f>IF(AND(B174=3000, OR(AND(E174='club records'!$B$38, F174&lt;='club records'!$C$38), AND(E174='club records'!$B$39, F174&lt;='club records'!$C$39), AND(E174='club records'!$B$40, F174&lt;='club records'!$C$40), AND(E174='club records'!$B$41, F174&lt;='club records'!$C$41))), "CR", " ")</f>
        <v xml:space="preserve"> </v>
      </c>
      <c r="T174" s="7" t="str">
        <f>IF(AND(B174=5000, OR(AND(E174='club records'!$B$42, F174&lt;='club records'!$C$42), AND(E174='club records'!$B$43, F174&lt;='club records'!$C$43))), "CR", " ")</f>
        <v xml:space="preserve"> </v>
      </c>
      <c r="U174" s="6" t="str">
        <f>IF(AND(B174=10000, OR(AND(E174='club records'!$B$44, F174&lt;='club records'!$C$44), AND(E174='club records'!$B$45, F174&lt;='club records'!$C$45))), "CR", " ")</f>
        <v xml:space="preserve"> </v>
      </c>
      <c r="V174" s="6" t="str">
        <f>IF(AND(B174="high jump", OR(AND(E174='club records'!$F$1, F174&gt;='club records'!$G$1), AND(E174='club records'!$F$2, F174&gt;='club records'!$G$2), AND(E174='club records'!$F$3, F174&gt;='club records'!$G$3), AND(E174='club records'!$F$4, F174&gt;='club records'!$G$4), AND(E174='club records'!$F$5, F174&gt;='club records'!$G$5))), "CR", " ")</f>
        <v xml:space="preserve"> </v>
      </c>
      <c r="W174" s="6" t="str">
        <f>IF(AND(B174="long jump", OR(AND(E174='club records'!$F$6, F174&gt;='club records'!$G$6), AND(E174='club records'!$F$7, F174&gt;='club records'!$G$7), AND(E174='club records'!$F$8, F174&gt;='club records'!$G$8), AND(E174='club records'!$F$9, F174&gt;='club records'!$G$9), AND(E174='club records'!$F$10, F174&gt;='club records'!$G$10))), "CR", " ")</f>
        <v xml:space="preserve"> </v>
      </c>
      <c r="X174" s="6" t="str">
        <f>IF(AND(B174="triple jump", OR(AND(E174='club records'!$F$11, F174&gt;='club records'!$G$11), AND(E174='club records'!$F$12, F174&gt;='club records'!$G$12), AND(E174='club records'!$F$13, F174&gt;='club records'!$G$13), AND(E174='club records'!$F$14, F174&gt;='club records'!$G$14), AND(E174='club records'!$F$15, F174&gt;='club records'!$G$15))), "CR", " ")</f>
        <v xml:space="preserve"> </v>
      </c>
      <c r="Y174" s="6" t="str">
        <f>IF(AND(B174="pole vault", OR(AND(E174='club records'!$F$16, F174&gt;='club records'!$G$16), AND(E174='club records'!$F$17, F174&gt;='club records'!$G$17), AND(E174='club records'!$F$18, F174&gt;='club records'!$G$18), AND(E174='club records'!$F$19, F174&gt;='club records'!$G$19), AND(E174='club records'!$F$20, F174&gt;='club records'!$G$20))), "CR", " ")</f>
        <v xml:space="preserve"> </v>
      </c>
      <c r="Z174" s="6" t="str">
        <f>IF(AND(B174="shot 3", E174='club records'!$F$36, F174&gt;='club records'!$G$36), "CR", " ")</f>
        <v xml:space="preserve"> </v>
      </c>
      <c r="AA174" s="6" t="str">
        <f>IF(AND(B174="shot 4", E174='club records'!$F$37, F174&gt;='club records'!$G$37), "CR", " ")</f>
        <v xml:space="preserve"> </v>
      </c>
      <c r="AB174" s="6" t="str">
        <f>IF(AND(B174="shot 5", E174='club records'!$F$38, F174&gt;='club records'!$G$38), "CR", " ")</f>
        <v xml:space="preserve"> </v>
      </c>
      <c r="AC174" s="6" t="str">
        <f>IF(AND(B174="shot 6", E174='club records'!$F$39, F174&gt;='club records'!$G$39), "CR", " ")</f>
        <v xml:space="preserve"> </v>
      </c>
      <c r="AD174" s="6" t="str">
        <f>IF(AND(B174="shot 7.26", E174='club records'!$F$40, F174&gt;='club records'!$G$40), "CR", " ")</f>
        <v xml:space="preserve"> </v>
      </c>
      <c r="AE174" s="6" t="str">
        <f>IF(AND(B174="60H",OR(AND(E174='club records'!$J$1,F174&lt;='club records'!$K$1),AND(E174='club records'!$J$2,F174&lt;='club records'!$K$2),AND(E174='club records'!$J$3,F174&lt;='club records'!$K$3),AND(E174='club records'!$J$4,F174&lt;='club records'!$K$4),AND(E174='club records'!$J$5,F174&lt;='club records'!$K$5))),"CR"," ")</f>
        <v xml:space="preserve"> </v>
      </c>
      <c r="AF174" s="7" t="str">
        <f>IF(AND(B174="4x200", OR(AND(E174='club records'!$N$6, F174&lt;='club records'!$O$6), AND(E174='club records'!$N$7, F174&lt;='club records'!$O$7), AND(E174='club records'!$N$8, F174&lt;='club records'!$O$8), AND(E174='club records'!$N$9, F174&lt;='club records'!$O$9), AND(E174='club records'!$N$10, F174&lt;='club records'!$O$10))), "CR", " ")</f>
        <v xml:space="preserve"> </v>
      </c>
      <c r="AG174" s="7" t="str">
        <f>IF(AND(B174="4x300", AND(E174='club records'!$N$11, F174&lt;='club records'!$O$11)), "CR", " ")</f>
        <v xml:space="preserve"> </v>
      </c>
      <c r="AH174" s="7" t="str">
        <f>IF(AND(B174="4x400", OR(AND(E174='club records'!$N$12, F174&lt;='club records'!$O$12), AND(E174='club records'!$N$13, F174&lt;='club records'!$O$13), AND(E174='club records'!$N$14, F174&lt;='club records'!$O$14), AND(E174='club records'!$N$15, F174&lt;='club records'!$O$15))), "CR", " ")</f>
        <v xml:space="preserve"> </v>
      </c>
      <c r="AI174" s="7" t="str">
        <f>IF(AND(B174="pentathlon", OR(AND(E174='club records'!$N$21, F174&gt;='club records'!$O$21), AND(E174='club records'!$N$22, F174&gt;='club records'!$O$22),AND(E174='club records'!$N$23, F174&gt;='club records'!$O$23),AND(E174='club records'!$N$24, F174&gt;='club records'!$O$24))), "CR", " ")</f>
        <v xml:space="preserve"> </v>
      </c>
      <c r="AJ174" s="7" t="str">
        <f>IF(AND(B174="heptathlon", OR(AND(E174='club records'!$N$26, F174&gt;='club records'!$O$26), AND(E174='club records'!$N$27, F174&gt;='club records'!$O$27))), "CR", " ")</f>
        <v xml:space="preserve"> </v>
      </c>
    </row>
    <row r="175" spans="1:16306" ht="14.5" x14ac:dyDescent="0.35">
      <c r="A175" s="1" t="str">
        <f>E175</f>
        <v>U20</v>
      </c>
      <c r="C175" s="1" t="s">
        <v>253</v>
      </c>
      <c r="D175" s="1" t="s">
        <v>254</v>
      </c>
      <c r="E175" s="11" t="s">
        <v>12</v>
      </c>
      <c r="G175" s="16"/>
      <c r="J175" s="7" t="str">
        <f>IF(OR(K175="CR", L175="CR", M175="CR", N175="CR", O175="CR", P175="CR", Q175="CR", R175="CR", S175="CR", T175="CR",U175="CR", V175="CR", W175="CR", X175="CR", Y175="CR", Z175="CR", AA175="CR", AB175="CR", AC175="CR", AD175="CR", AE175="CR", AF175="CR", AG175="CR", AH175="CR", AI175="CR", AJ175="CR"), "***CLUB RECORD***", "")</f>
        <v/>
      </c>
      <c r="K175" s="7" t="str">
        <f>IF(AND(B175=60, OR(AND(E175='club records'!$B$6, F175&lt;='club records'!$C$6), AND(E175='club records'!$B$7, F175&lt;='club records'!$C$7), AND(E175='club records'!$B$8, F175&lt;='club records'!$C$8), AND(E175='club records'!$B$9, F175&lt;='club records'!$C$9), AND(E175='club records'!$B$10, F175&lt;='club records'!$C$10))), "CR", " ")</f>
        <v xml:space="preserve"> </v>
      </c>
      <c r="L175" s="7" t="str">
        <f>IF(AND(B175=200, OR(AND(E175='club records'!$B$11, F175&lt;='club records'!$C$11), AND(E175='club records'!$B$12, F175&lt;='club records'!$C$12), AND(E175='club records'!$B$13, F175&lt;='club records'!$C$13), AND(E175='club records'!$B$14, F175&lt;='club records'!$C$14), AND(E175='club records'!$B$15, F175&lt;='club records'!$C$15))), "CR", " ")</f>
        <v xml:space="preserve"> </v>
      </c>
      <c r="M175" s="7" t="str">
        <f>IF(AND(B175=300, OR(AND(E175='club records'!$B$5, F175&lt;='club records'!$C$5), AND(E175='club records'!$B$16, F175&lt;='club records'!$C$16), AND(E175='club records'!$B$17, F175&lt;='club records'!$C$17))), "CR", " ")</f>
        <v xml:space="preserve"> </v>
      </c>
      <c r="N175" s="7" t="str">
        <f>IF(AND(B175=400, OR(AND(E175='club records'!$B$18, F175&lt;='club records'!$C$18), AND(E175='club records'!$B$19, F175&lt;='club records'!$C$19), AND(E175='club records'!$B$20, F175&lt;='club records'!$C$20), AND(E175='club records'!$B$21, F175&lt;='club records'!$C$21))), "CR", " ")</f>
        <v xml:space="preserve"> </v>
      </c>
      <c r="O175" s="7" t="str">
        <f>IF(AND(B175=800, OR(AND(E175='club records'!$B$22, F175&lt;='club records'!$C$22), AND(E175='club records'!$B$23, F175&lt;='club records'!$C$23), AND(E175='club records'!$B$24, F175&lt;='club records'!$C$24), AND(E175='club records'!$B$25, F175&lt;='club records'!$C$25), AND(E175='club records'!$B$26, F175&lt;='club records'!$C$26))), "CR", " ")</f>
        <v xml:space="preserve"> </v>
      </c>
      <c r="P175" s="7" t="str">
        <f>IF(AND(B175=1000, OR(AND(E175='club records'!$B$27, F175&lt;='club records'!$C$27), AND(E175='club records'!$B$28, F175&lt;='club records'!$C$28))), "CR", " ")</f>
        <v xml:space="preserve"> </v>
      </c>
      <c r="Q175" s="7" t="str">
        <f>IF(AND(B175=1500, OR(AND(E175='club records'!$B$29, F175&lt;='club records'!$C$29), AND(E175='club records'!$B$30, F175&lt;='club records'!$C$30), AND(E175='club records'!$B$31, F175&lt;='club records'!$C$31), AND(E175='club records'!$B$32, F175&lt;='club records'!$C$32), AND(E175='club records'!$B$33, F175&lt;='club records'!$C$33))), "CR", " ")</f>
        <v xml:space="preserve"> </v>
      </c>
      <c r="R175" s="7" t="str">
        <f>IF(AND(B175="1600 (Mile)",OR(AND(E175='club records'!$B$34,F175&lt;='club records'!$C$34),AND(E175='club records'!$B$35,F175&lt;='club records'!$C$35),AND(E175='club records'!$B$36,F175&lt;='club records'!$C$36),AND(E175='club records'!$B$37,F175&lt;='club records'!$C$37))),"CR"," ")</f>
        <v xml:space="preserve"> </v>
      </c>
      <c r="S175" s="7" t="str">
        <f>IF(AND(B175=3000, OR(AND(E175='club records'!$B$38, F175&lt;='club records'!$C$38), AND(E175='club records'!$B$39, F175&lt;='club records'!$C$39), AND(E175='club records'!$B$40, F175&lt;='club records'!$C$40), AND(E175='club records'!$B$41, F175&lt;='club records'!$C$41))), "CR", " ")</f>
        <v xml:space="preserve"> </v>
      </c>
      <c r="T175" s="7" t="str">
        <f>IF(AND(B175=5000, OR(AND(E175='club records'!$B$42, F175&lt;='club records'!$C$42), AND(E175='club records'!$B$43, F175&lt;='club records'!$C$43))), "CR", " ")</f>
        <v xml:space="preserve"> </v>
      </c>
      <c r="U175" s="6" t="str">
        <f>IF(AND(B175=10000, OR(AND(E175='club records'!$B$44, F175&lt;='club records'!$C$44), AND(E175='club records'!$B$45, F175&lt;='club records'!$C$45))), "CR", " ")</f>
        <v xml:space="preserve"> </v>
      </c>
      <c r="V175" s="6" t="str">
        <f>IF(AND(B175="high jump", OR(AND(E175='club records'!$F$1, F175&gt;='club records'!$G$1), AND(E175='club records'!$F$2, F175&gt;='club records'!$G$2), AND(E175='club records'!$F$3, F175&gt;='club records'!$G$3), AND(E175='club records'!$F$4, F175&gt;='club records'!$G$4), AND(E175='club records'!$F$5, F175&gt;='club records'!$G$5))), "CR", " ")</f>
        <v xml:space="preserve"> </v>
      </c>
      <c r="W175" s="6" t="str">
        <f>IF(AND(B175="long jump", OR(AND(E175='club records'!$F$6, F175&gt;='club records'!$G$6), AND(E175='club records'!$F$7, F175&gt;='club records'!$G$7), AND(E175='club records'!$F$8, F175&gt;='club records'!$G$8), AND(E175='club records'!$F$9, F175&gt;='club records'!$G$9), AND(E175='club records'!$F$10, F175&gt;='club records'!$G$10))), "CR", " ")</f>
        <v xml:space="preserve"> </v>
      </c>
      <c r="X175" s="6" t="str">
        <f>IF(AND(B175="triple jump", OR(AND(E175='club records'!$F$11, F175&gt;='club records'!$G$11), AND(E175='club records'!$F$12, F175&gt;='club records'!$G$12), AND(E175='club records'!$F$13, F175&gt;='club records'!$G$13), AND(E175='club records'!$F$14, F175&gt;='club records'!$G$14), AND(E175='club records'!$F$15, F175&gt;='club records'!$G$15))), "CR", " ")</f>
        <v xml:space="preserve"> </v>
      </c>
      <c r="Y175" s="6" t="str">
        <f>IF(AND(B175="pole vault", OR(AND(E175='club records'!$F$16, F175&gt;='club records'!$G$16), AND(E175='club records'!$F$17, F175&gt;='club records'!$G$17), AND(E175='club records'!$F$18, F175&gt;='club records'!$G$18), AND(E175='club records'!$F$19, F175&gt;='club records'!$G$19), AND(E175='club records'!$F$20, F175&gt;='club records'!$G$20))), "CR", " ")</f>
        <v xml:space="preserve"> </v>
      </c>
      <c r="Z175" s="6" t="str">
        <f>IF(AND(B175="shot 3", E175='club records'!$F$36, F175&gt;='club records'!$G$36), "CR", " ")</f>
        <v xml:space="preserve"> </v>
      </c>
      <c r="AA175" s="6" t="str">
        <f>IF(AND(B175="shot 4", E175='club records'!$F$37, F175&gt;='club records'!$G$37), "CR", " ")</f>
        <v xml:space="preserve"> </v>
      </c>
      <c r="AB175" s="6" t="str">
        <f>IF(AND(B175="shot 5", E175='club records'!$F$38, F175&gt;='club records'!$G$38), "CR", " ")</f>
        <v xml:space="preserve"> </v>
      </c>
      <c r="AC175" s="6" t="str">
        <f>IF(AND(B175="shot 6", E175='club records'!$F$39, F175&gt;='club records'!$G$39), "CR", " ")</f>
        <v xml:space="preserve"> </v>
      </c>
      <c r="AD175" s="6" t="str">
        <f>IF(AND(B175="shot 7.26", E175='club records'!$F$40, F175&gt;='club records'!$G$40), "CR", " ")</f>
        <v xml:space="preserve"> </v>
      </c>
      <c r="AE175" s="6" t="str">
        <f>IF(AND(B175="60H",OR(AND(E175='club records'!$J$1,F175&lt;='club records'!$K$1),AND(E175='club records'!$J$2,F175&lt;='club records'!$K$2),AND(E175='club records'!$J$3,F175&lt;='club records'!$K$3),AND(E175='club records'!$J$4,F175&lt;='club records'!$K$4),AND(E175='club records'!$J$5,F175&lt;='club records'!$K$5))),"CR"," ")</f>
        <v xml:space="preserve"> </v>
      </c>
      <c r="AF175" s="7" t="str">
        <f>IF(AND(B175="4x200", OR(AND(E175='club records'!$N$6, F175&lt;='club records'!$O$6), AND(E175='club records'!$N$7, F175&lt;='club records'!$O$7), AND(E175='club records'!$N$8, F175&lt;='club records'!$O$8), AND(E175='club records'!$N$9, F175&lt;='club records'!$O$9), AND(E175='club records'!$N$10, F175&lt;='club records'!$O$10))), "CR", " ")</f>
        <v xml:space="preserve"> </v>
      </c>
      <c r="AG175" s="7" t="str">
        <f>IF(AND(B175="4x300", AND(E175='club records'!$N$11, F175&lt;='club records'!$O$11)), "CR", " ")</f>
        <v xml:space="preserve"> </v>
      </c>
      <c r="AH175" s="7" t="str">
        <f>IF(AND(B175="4x400", OR(AND(E175='club records'!$N$12, F175&lt;='club records'!$O$12), AND(E175='club records'!$N$13, F175&lt;='club records'!$O$13), AND(E175='club records'!$N$14, F175&lt;='club records'!$O$14), AND(E175='club records'!$N$15, F175&lt;='club records'!$O$15))), "CR", " ")</f>
        <v xml:space="preserve"> </v>
      </c>
      <c r="AI175" s="7" t="str">
        <f>IF(AND(B175="pentathlon", OR(AND(E175='club records'!$N$21, F175&gt;='club records'!$O$21), AND(E175='club records'!$N$22, F175&gt;='club records'!$O$22),AND(E175='club records'!$N$23, F175&gt;='club records'!$O$23),AND(E175='club records'!$N$24, F175&gt;='club records'!$O$24))), "CR", " ")</f>
        <v xml:space="preserve"> </v>
      </c>
      <c r="AJ175" s="7" t="str">
        <f>IF(AND(B175="heptathlon", OR(AND(E175='club records'!$N$26, F175&gt;='club records'!$O$26), AND(E175='club records'!$N$27, F175&gt;='club records'!$O$27))), "CR", " ")</f>
        <v xml:space="preserve"> </v>
      </c>
    </row>
    <row r="176" spans="1:16306" ht="14.5" x14ac:dyDescent="0.35">
      <c r="A176" s="1" t="s">
        <v>296</v>
      </c>
      <c r="C176" s="1" t="s">
        <v>112</v>
      </c>
      <c r="D176" s="1" t="s">
        <v>113</v>
      </c>
      <c r="E176" s="11" t="s">
        <v>10</v>
      </c>
      <c r="F176" s="12"/>
      <c r="J176" s="7" t="str">
        <f>IF(OR(K176="CR", L176="CR", M176="CR", N176="CR", O176="CR", P176="CR", Q176="CR", R176="CR", S176="CR", T176="CR",U176="CR", V176="CR", W176="CR", X176="CR", Y176="CR", Z176="CR", AA176="CR", AB176="CR", AC176="CR", AD176="CR", AE176="CR", AF176="CR", AG176="CR", AH176="CR", AI176="CR", AJ176="CR"), "***CLUB RECORD***", "")</f>
        <v/>
      </c>
      <c r="K176" s="7" t="str">
        <f>IF(AND(B176=60, OR(AND(E176='club records'!$B$6, F176&lt;='club records'!$C$6), AND(E176='club records'!$B$7, F176&lt;='club records'!$C$7), AND(E176='club records'!$B$8, F176&lt;='club records'!$C$8), AND(E176='club records'!$B$9, F176&lt;='club records'!$C$9), AND(E176='club records'!$B$10, F176&lt;='club records'!$C$10))), "CR", " ")</f>
        <v xml:space="preserve"> </v>
      </c>
      <c r="L176" s="7" t="str">
        <f>IF(AND(B176=200, OR(AND(E176='club records'!$B$11, F176&lt;='club records'!$C$11), AND(E176='club records'!$B$12, F176&lt;='club records'!$C$12), AND(E176='club records'!$B$13, F176&lt;='club records'!$C$13), AND(E176='club records'!$B$14, F176&lt;='club records'!$C$14), AND(E176='club records'!$B$15, F176&lt;='club records'!$C$15))), "CR", " ")</f>
        <v xml:space="preserve"> </v>
      </c>
      <c r="M176" s="7" t="str">
        <f>IF(AND(B176=300, OR(AND(E176='club records'!$B$5, F176&lt;='club records'!$C$5), AND(E176='club records'!$B$16, F176&lt;='club records'!$C$16), AND(E176='club records'!$B$17, F176&lt;='club records'!$C$17))), "CR", " ")</f>
        <v xml:space="preserve"> </v>
      </c>
      <c r="N176" s="7" t="str">
        <f>IF(AND(B176=400, OR(AND(E176='club records'!$B$18, F176&lt;='club records'!$C$18), AND(E176='club records'!$B$19, F176&lt;='club records'!$C$19), AND(E176='club records'!$B$20, F176&lt;='club records'!$C$20), AND(E176='club records'!$B$21, F176&lt;='club records'!$C$21))), "CR", " ")</f>
        <v xml:space="preserve"> </v>
      </c>
      <c r="O176" s="7" t="str">
        <f>IF(AND(B176=800, OR(AND(E176='club records'!$B$22, F176&lt;='club records'!$C$22), AND(E176='club records'!$B$23, F176&lt;='club records'!$C$23), AND(E176='club records'!$B$24, F176&lt;='club records'!$C$24), AND(E176='club records'!$B$25, F176&lt;='club records'!$C$25), AND(E176='club records'!$B$26, F176&lt;='club records'!$C$26))), "CR", " ")</f>
        <v xml:space="preserve"> </v>
      </c>
      <c r="P176" s="7" t="str">
        <f>IF(AND(B176=1000, OR(AND(E176='club records'!$B$27, F176&lt;='club records'!$C$27), AND(E176='club records'!$B$28, F176&lt;='club records'!$C$28))), "CR", " ")</f>
        <v xml:space="preserve"> </v>
      </c>
      <c r="Q176" s="7" t="str">
        <f>IF(AND(B176=1500, OR(AND(E176='club records'!$B$29, F176&lt;='club records'!$C$29), AND(E176='club records'!$B$30, F176&lt;='club records'!$C$30), AND(E176='club records'!$B$31, F176&lt;='club records'!$C$31), AND(E176='club records'!$B$32, F176&lt;='club records'!$C$32), AND(E176='club records'!$B$33, F176&lt;='club records'!$C$33))), "CR", " ")</f>
        <v xml:space="preserve"> </v>
      </c>
      <c r="R176" s="7" t="str">
        <f>IF(AND(B176="1600 (Mile)",OR(AND(E176='club records'!$B$34,F176&lt;='club records'!$C$34),AND(E176='club records'!$B$35,F176&lt;='club records'!$C$35),AND(E176='club records'!$B$36,F176&lt;='club records'!$C$36),AND(E176='club records'!$B$37,F176&lt;='club records'!$C$37))),"CR"," ")</f>
        <v xml:space="preserve"> </v>
      </c>
      <c r="S176" s="7" t="str">
        <f>IF(AND(B176=3000, OR(AND(E176='club records'!$B$38, F176&lt;='club records'!$C$38), AND(E176='club records'!$B$39, F176&lt;='club records'!$C$39), AND(E176='club records'!$B$40, F176&lt;='club records'!$C$40), AND(E176='club records'!$B$41, F176&lt;='club records'!$C$41))), "CR", " ")</f>
        <v xml:space="preserve"> </v>
      </c>
      <c r="T176" s="7" t="str">
        <f>IF(AND(B176=5000, OR(AND(E176='club records'!$B$42, F176&lt;='club records'!$C$42), AND(E176='club records'!$B$43, F176&lt;='club records'!$C$43))), "CR", " ")</f>
        <v xml:space="preserve"> </v>
      </c>
      <c r="U176" s="6" t="str">
        <f>IF(AND(B176=10000, OR(AND(E176='club records'!$B$44, F176&lt;='club records'!$C$44), AND(E176='club records'!$B$45, F176&lt;='club records'!$C$45))), "CR", " ")</f>
        <v xml:space="preserve"> </v>
      </c>
      <c r="V176" s="6" t="str">
        <f>IF(AND(B176="high jump", OR(AND(E176='club records'!$F$1, F176&gt;='club records'!$G$1), AND(E176='club records'!$F$2, F176&gt;='club records'!$G$2), AND(E176='club records'!$F$3, F176&gt;='club records'!$G$3), AND(E176='club records'!$F$4, F176&gt;='club records'!$G$4), AND(E176='club records'!$F$5, F176&gt;='club records'!$G$5))), "CR", " ")</f>
        <v xml:space="preserve"> </v>
      </c>
      <c r="W176" s="6" t="str">
        <f>IF(AND(B176="long jump", OR(AND(E176='club records'!$F$6, F176&gt;='club records'!$G$6), AND(E176='club records'!$F$7, F176&gt;='club records'!$G$7), AND(E176='club records'!$F$8, F176&gt;='club records'!$G$8), AND(E176='club records'!$F$9, F176&gt;='club records'!$G$9), AND(E176='club records'!$F$10, F176&gt;='club records'!$G$10))), "CR", " ")</f>
        <v xml:space="preserve"> </v>
      </c>
      <c r="X176" s="6" t="str">
        <f>IF(AND(B176="triple jump", OR(AND(E176='club records'!$F$11, F176&gt;='club records'!$G$11), AND(E176='club records'!$F$12, F176&gt;='club records'!$G$12), AND(E176='club records'!$F$13, F176&gt;='club records'!$G$13), AND(E176='club records'!$F$14, F176&gt;='club records'!$G$14), AND(E176='club records'!$F$15, F176&gt;='club records'!$G$15))), "CR", " ")</f>
        <v xml:space="preserve"> </v>
      </c>
      <c r="Y176" s="6" t="str">
        <f>IF(AND(B176="pole vault", OR(AND(E176='club records'!$F$16, F176&gt;='club records'!$G$16), AND(E176='club records'!$F$17, F176&gt;='club records'!$G$17), AND(E176='club records'!$F$18, F176&gt;='club records'!$G$18), AND(E176='club records'!$F$19, F176&gt;='club records'!$G$19), AND(E176='club records'!$F$20, F176&gt;='club records'!$G$20))), "CR", " ")</f>
        <v xml:space="preserve"> </v>
      </c>
      <c r="Z176" s="6" t="str">
        <f>IF(AND(B176="shot 3", E176='club records'!$F$36, F176&gt;='club records'!$G$36), "CR", " ")</f>
        <v xml:space="preserve"> </v>
      </c>
      <c r="AA176" s="6" t="str">
        <f>IF(AND(B176="shot 4", E176='club records'!$F$37, F176&gt;='club records'!$G$37), "CR", " ")</f>
        <v xml:space="preserve"> </v>
      </c>
      <c r="AB176" s="6" t="str">
        <f>IF(AND(B176="shot 5", E176='club records'!$F$38, F176&gt;='club records'!$G$38), "CR", " ")</f>
        <v xml:space="preserve"> </v>
      </c>
      <c r="AC176" s="6" t="str">
        <f>IF(AND(B176="shot 6", E176='club records'!$F$39, F176&gt;='club records'!$G$39), "CR", " ")</f>
        <v xml:space="preserve"> </v>
      </c>
      <c r="AD176" s="6" t="str">
        <f>IF(AND(B176="shot 7.26", E176='club records'!$F$40, F176&gt;='club records'!$G$40), "CR", " ")</f>
        <v xml:space="preserve"> </v>
      </c>
      <c r="AE176" s="6" t="str">
        <f>IF(AND(B176="60H",OR(AND(E176='club records'!$J$1,F176&lt;='club records'!$K$1),AND(E176='club records'!$J$2,F176&lt;='club records'!$K$2),AND(E176='club records'!$J$3,F176&lt;='club records'!$K$3),AND(E176='club records'!$J$4,F176&lt;='club records'!$K$4),AND(E176='club records'!$J$5,F176&lt;='club records'!$K$5))),"CR"," ")</f>
        <v xml:space="preserve"> </v>
      </c>
      <c r="AF176" s="7" t="str">
        <f>IF(AND(B176="4x200", OR(AND(E176='club records'!$N$6, F176&lt;='club records'!$O$6), AND(E176='club records'!$N$7, F176&lt;='club records'!$O$7), AND(E176='club records'!$N$8, F176&lt;='club records'!$O$8), AND(E176='club records'!$N$9, F176&lt;='club records'!$O$9), AND(E176='club records'!$N$10, F176&lt;='club records'!$O$10))), "CR", " ")</f>
        <v xml:space="preserve"> </v>
      </c>
      <c r="AG176" s="7" t="str">
        <f>IF(AND(B176="4x300", AND(E176='club records'!$N$11, F176&lt;='club records'!$O$11)), "CR", " ")</f>
        <v xml:space="preserve"> </v>
      </c>
      <c r="AH176" s="7" t="str">
        <f>IF(AND(B176="4x400", OR(AND(E176='club records'!$N$12, F176&lt;='club records'!$O$12), AND(E176='club records'!$N$13, F176&lt;='club records'!$O$13), AND(E176='club records'!$N$14, F176&lt;='club records'!$O$14), AND(E176='club records'!$N$15, F176&lt;='club records'!$O$15))), "CR", " ")</f>
        <v xml:space="preserve"> </v>
      </c>
      <c r="AI176" s="7" t="str">
        <f>IF(AND(B176="pentathlon", OR(AND(E176='club records'!$N$21, F176&gt;='club records'!$O$21), AND(E176='club records'!$N$22, F176&gt;='club records'!$O$22),AND(E176='club records'!$N$23, F176&gt;='club records'!$O$23),AND(E176='club records'!$N$24, F176&gt;='club records'!$O$24))), "CR", " ")</f>
        <v xml:space="preserve"> </v>
      </c>
      <c r="AJ176" s="7" t="str">
        <f>IF(AND(B176="heptathlon", OR(AND(E176='club records'!$N$26, F176&gt;='club records'!$O$26), AND(E176='club records'!$N$27, F176&gt;='club records'!$O$27))), "CR", " ")</f>
        <v xml:space="preserve"> </v>
      </c>
    </row>
    <row r="177" spans="1:36" ht="14.5" x14ac:dyDescent="0.35">
      <c r="A177" s="1" t="s">
        <v>296</v>
      </c>
      <c r="C177" s="1" t="s">
        <v>139</v>
      </c>
      <c r="D177" s="1" t="s">
        <v>162</v>
      </c>
      <c r="E177" s="11" t="s">
        <v>10</v>
      </c>
      <c r="F177" s="12"/>
      <c r="G177" s="16"/>
      <c r="J177" s="7" t="str">
        <f>IF(OR(K177="CR", L177="CR", M177="CR", N177="CR", O177="CR", P177="CR", Q177="CR", R177="CR", S177="CR", T177="CR",U177="CR", V177="CR", W177="CR", X177="CR", Y177="CR", Z177="CR", AA177="CR", AB177="CR", AC177="CR", AD177="CR", AE177="CR", AF177="CR", AG177="CR", AH177="CR", AI177="CR", AJ177="CR"), "***CLUB RECORD***", "")</f>
        <v/>
      </c>
      <c r="K177" s="7" t="str">
        <f>IF(AND(B177=60, OR(AND(E177='club records'!$B$6, F177&lt;='club records'!$C$6), AND(E177='club records'!$B$7, F177&lt;='club records'!$C$7), AND(E177='club records'!$B$8, F177&lt;='club records'!$C$8), AND(E177='club records'!$B$9, F177&lt;='club records'!$C$9), AND(E177='club records'!$B$10, F177&lt;='club records'!$C$10))), "CR", " ")</f>
        <v xml:space="preserve"> </v>
      </c>
      <c r="L177" s="7" t="str">
        <f>IF(AND(B177=200, OR(AND(E177='club records'!$B$11, F177&lt;='club records'!$C$11), AND(E177='club records'!$B$12, F177&lt;='club records'!$C$12), AND(E177='club records'!$B$13, F177&lt;='club records'!$C$13), AND(E177='club records'!$B$14, F177&lt;='club records'!$C$14), AND(E177='club records'!$B$15, F177&lt;='club records'!$C$15))), "CR", " ")</f>
        <v xml:space="preserve"> </v>
      </c>
      <c r="M177" s="7" t="str">
        <f>IF(AND(B177=300, OR(AND(E177='club records'!$B$5, F177&lt;='club records'!$C$5), AND(E177='club records'!$B$16, F177&lt;='club records'!$C$16), AND(E177='club records'!$B$17, F177&lt;='club records'!$C$17))), "CR", " ")</f>
        <v xml:space="preserve"> </v>
      </c>
      <c r="N177" s="7" t="str">
        <f>IF(AND(B177=400, OR(AND(E177='club records'!$B$18, F177&lt;='club records'!$C$18), AND(E177='club records'!$B$19, F177&lt;='club records'!$C$19), AND(E177='club records'!$B$20, F177&lt;='club records'!$C$20), AND(E177='club records'!$B$21, F177&lt;='club records'!$C$21))), "CR", " ")</f>
        <v xml:space="preserve"> </v>
      </c>
      <c r="O177" s="7" t="str">
        <f>IF(AND(B177=800, OR(AND(E177='club records'!$B$22, F177&lt;='club records'!$C$22), AND(E177='club records'!$B$23, F177&lt;='club records'!$C$23), AND(E177='club records'!$B$24, F177&lt;='club records'!$C$24), AND(E177='club records'!$B$25, F177&lt;='club records'!$C$25), AND(E177='club records'!$B$26, F177&lt;='club records'!$C$26))), "CR", " ")</f>
        <v xml:space="preserve"> </v>
      </c>
      <c r="P177" s="7" t="str">
        <f>IF(AND(B177=1000, OR(AND(E177='club records'!$B$27, F177&lt;='club records'!$C$27), AND(E177='club records'!$B$28, F177&lt;='club records'!$C$28))), "CR", " ")</f>
        <v xml:space="preserve"> </v>
      </c>
      <c r="Q177" s="7" t="str">
        <f>IF(AND(B177=1500, OR(AND(E177='club records'!$B$29, F177&lt;='club records'!$C$29), AND(E177='club records'!$B$30, F177&lt;='club records'!$C$30), AND(E177='club records'!$B$31, F177&lt;='club records'!$C$31), AND(E177='club records'!$B$32, F177&lt;='club records'!$C$32), AND(E177='club records'!$B$33, F177&lt;='club records'!$C$33))), "CR", " ")</f>
        <v xml:space="preserve"> </v>
      </c>
      <c r="R177" s="7" t="str">
        <f>IF(AND(B177="1600 (Mile)",OR(AND(E177='club records'!$B$34,F177&lt;='club records'!$C$34),AND(E177='club records'!$B$35,F177&lt;='club records'!$C$35),AND(E177='club records'!$B$36,F177&lt;='club records'!$C$36),AND(E177='club records'!$B$37,F177&lt;='club records'!$C$37))),"CR"," ")</f>
        <v xml:space="preserve"> </v>
      </c>
      <c r="S177" s="7" t="str">
        <f>IF(AND(B177=3000, OR(AND(E177='club records'!$B$38, F177&lt;='club records'!$C$38), AND(E177='club records'!$B$39, F177&lt;='club records'!$C$39), AND(E177='club records'!$B$40, F177&lt;='club records'!$C$40), AND(E177='club records'!$B$41, F177&lt;='club records'!$C$41))), "CR", " ")</f>
        <v xml:space="preserve"> </v>
      </c>
      <c r="T177" s="7" t="str">
        <f>IF(AND(B177=5000, OR(AND(E177='club records'!$B$42, F177&lt;='club records'!$C$42), AND(E177='club records'!$B$43, F177&lt;='club records'!$C$43))), "CR", " ")</f>
        <v xml:space="preserve"> </v>
      </c>
      <c r="U177" s="6" t="str">
        <f>IF(AND(B177=10000, OR(AND(E177='club records'!$B$44, F177&lt;='club records'!$C$44), AND(E177='club records'!$B$45, F177&lt;='club records'!$C$45))), "CR", " ")</f>
        <v xml:space="preserve"> </v>
      </c>
      <c r="V177" s="6" t="str">
        <f>IF(AND(B177="high jump", OR(AND(E177='club records'!$F$1, F177&gt;='club records'!$G$1), AND(E177='club records'!$F$2, F177&gt;='club records'!$G$2), AND(E177='club records'!$F$3, F177&gt;='club records'!$G$3), AND(E177='club records'!$F$4, F177&gt;='club records'!$G$4), AND(E177='club records'!$F$5, F177&gt;='club records'!$G$5))), "CR", " ")</f>
        <v xml:space="preserve"> </v>
      </c>
      <c r="W177" s="6" t="str">
        <f>IF(AND(B177="long jump", OR(AND(E177='club records'!$F$6, F177&gt;='club records'!$G$6), AND(E177='club records'!$F$7, F177&gt;='club records'!$G$7), AND(E177='club records'!$F$8, F177&gt;='club records'!$G$8), AND(E177='club records'!$F$9, F177&gt;='club records'!$G$9), AND(E177='club records'!$F$10, F177&gt;='club records'!$G$10))), "CR", " ")</f>
        <v xml:space="preserve"> </v>
      </c>
      <c r="X177" s="6" t="str">
        <f>IF(AND(B177="triple jump", OR(AND(E177='club records'!$F$11, F177&gt;='club records'!$G$11), AND(E177='club records'!$F$12, F177&gt;='club records'!$G$12), AND(E177='club records'!$F$13, F177&gt;='club records'!$G$13), AND(E177='club records'!$F$14, F177&gt;='club records'!$G$14), AND(E177='club records'!$F$15, F177&gt;='club records'!$G$15))), "CR", " ")</f>
        <v xml:space="preserve"> </v>
      </c>
      <c r="Y177" s="6" t="str">
        <f>IF(AND(B177="pole vault", OR(AND(E177='club records'!$F$16, F177&gt;='club records'!$G$16), AND(E177='club records'!$F$17, F177&gt;='club records'!$G$17), AND(E177='club records'!$F$18, F177&gt;='club records'!$G$18), AND(E177='club records'!$F$19, F177&gt;='club records'!$G$19), AND(E177='club records'!$F$20, F177&gt;='club records'!$G$20))), "CR", " ")</f>
        <v xml:space="preserve"> </v>
      </c>
      <c r="Z177" s="6" t="str">
        <f>IF(AND(B177="shot 3", E177='club records'!$F$36, F177&gt;='club records'!$G$36), "CR", " ")</f>
        <v xml:space="preserve"> </v>
      </c>
      <c r="AA177" s="6" t="str">
        <f>IF(AND(B177="shot 4", E177='club records'!$F$37, F177&gt;='club records'!$G$37), "CR", " ")</f>
        <v xml:space="preserve"> </v>
      </c>
      <c r="AB177" s="6" t="str">
        <f>IF(AND(B177="shot 5", E177='club records'!$F$38, F177&gt;='club records'!$G$38), "CR", " ")</f>
        <v xml:space="preserve"> </v>
      </c>
      <c r="AC177" s="6" t="str">
        <f>IF(AND(B177="shot 6", E177='club records'!$F$39, F177&gt;='club records'!$G$39), "CR", " ")</f>
        <v xml:space="preserve"> </v>
      </c>
      <c r="AD177" s="6" t="str">
        <f>IF(AND(B177="shot 7.26", E177='club records'!$F$40, F177&gt;='club records'!$G$40), "CR", " ")</f>
        <v xml:space="preserve"> </v>
      </c>
      <c r="AE177" s="6" t="str">
        <f>IF(AND(B177="60H",OR(AND(E177='club records'!$J$1,F177&lt;='club records'!$K$1),AND(E177='club records'!$J$2,F177&lt;='club records'!$K$2),AND(E177='club records'!$J$3,F177&lt;='club records'!$K$3),AND(E177='club records'!$J$4,F177&lt;='club records'!$K$4),AND(E177='club records'!$J$5,F177&lt;='club records'!$K$5))),"CR"," ")</f>
        <v xml:space="preserve"> </v>
      </c>
      <c r="AF177" s="7" t="str">
        <f>IF(AND(B177="4x200", OR(AND(E177='club records'!$N$6, F177&lt;='club records'!$O$6), AND(E177='club records'!$N$7, F177&lt;='club records'!$O$7), AND(E177='club records'!$N$8, F177&lt;='club records'!$O$8), AND(E177='club records'!$N$9, F177&lt;='club records'!$O$9), AND(E177='club records'!$N$10, F177&lt;='club records'!$O$10))), "CR", " ")</f>
        <v xml:space="preserve"> </v>
      </c>
      <c r="AG177" s="7" t="str">
        <f>IF(AND(B177="4x300", AND(E177='club records'!$N$11, F177&lt;='club records'!$O$11)), "CR", " ")</f>
        <v xml:space="preserve"> </v>
      </c>
      <c r="AH177" s="7" t="str">
        <f>IF(AND(B177="4x400", OR(AND(E177='club records'!$N$12, F177&lt;='club records'!$O$12), AND(E177='club records'!$N$13, F177&lt;='club records'!$O$13), AND(E177='club records'!$N$14, F177&lt;='club records'!$O$14), AND(E177='club records'!$N$15, F177&lt;='club records'!$O$15))), "CR", " ")</f>
        <v xml:space="preserve"> </v>
      </c>
      <c r="AI177" s="7" t="str">
        <f>IF(AND(B177="pentathlon", OR(AND(E177='club records'!$N$21, F177&gt;='club records'!$O$21), AND(E177='club records'!$N$22, F177&gt;='club records'!$O$22),AND(E177='club records'!$N$23, F177&gt;='club records'!$O$23),AND(E177='club records'!$N$24, F177&gt;='club records'!$O$24))), "CR", " ")</f>
        <v xml:space="preserve"> </v>
      </c>
      <c r="AJ177" s="7" t="str">
        <f>IF(AND(B177="heptathlon", OR(AND(E177='club records'!$N$26, F177&gt;='club records'!$O$26), AND(E177='club records'!$N$27, F177&gt;='club records'!$O$27))), "CR", " ")</f>
        <v xml:space="preserve"> </v>
      </c>
    </row>
    <row r="178" spans="1:36" ht="14.5" x14ac:dyDescent="0.35">
      <c r="A178" s="1" t="str">
        <f>E178</f>
        <v>U15</v>
      </c>
      <c r="C178" s="1" t="s">
        <v>121</v>
      </c>
      <c r="D178" s="1" t="s">
        <v>122</v>
      </c>
      <c r="E178" s="11" t="s">
        <v>11</v>
      </c>
      <c r="J178" s="7" t="str">
        <f>IF(OR(K178="CR", L178="CR", M178="CR", N178="CR", O178="CR", P178="CR", Q178="CR", R178="CR", S178="CR", T178="CR",U178="CR", V178="CR", W178="CR", X178="CR", Y178="CR", Z178="CR", AA178="CR", AB178="CR", AC178="CR", AD178="CR", AE178="CR", AF178="CR", AG178="CR", AH178="CR", AI178="CR", AJ178="CR"), "***CLUB RECORD***", "")</f>
        <v/>
      </c>
      <c r="K178" s="7" t="str">
        <f>IF(AND(B178=60, OR(AND(E178='club records'!$B$6, F178&lt;='club records'!$C$6), AND(E178='club records'!$B$7, F178&lt;='club records'!$C$7), AND(E178='club records'!$B$8, F178&lt;='club records'!$C$8), AND(E178='club records'!$B$9, F178&lt;='club records'!$C$9), AND(E178='club records'!$B$10, F178&lt;='club records'!$C$10))), "CR", " ")</f>
        <v xml:space="preserve"> </v>
      </c>
      <c r="L178" s="7" t="str">
        <f>IF(AND(B178=200, OR(AND(E178='club records'!$B$11, F178&lt;='club records'!$C$11), AND(E178='club records'!$B$12, F178&lt;='club records'!$C$12), AND(E178='club records'!$B$13, F178&lt;='club records'!$C$13), AND(E178='club records'!$B$14, F178&lt;='club records'!$C$14), AND(E178='club records'!$B$15, F178&lt;='club records'!$C$15))), "CR", " ")</f>
        <v xml:space="preserve"> </v>
      </c>
      <c r="M178" s="7" t="str">
        <f>IF(AND(B178=300, OR(AND(E178='club records'!$B$5, F178&lt;='club records'!$C$5), AND(E178='club records'!$B$16, F178&lt;='club records'!$C$16), AND(E178='club records'!$B$17, F178&lt;='club records'!$C$17))), "CR", " ")</f>
        <v xml:space="preserve"> </v>
      </c>
      <c r="N178" s="7" t="str">
        <f>IF(AND(B178=400, OR(AND(E178='club records'!$B$18, F178&lt;='club records'!$C$18), AND(E178='club records'!$B$19, F178&lt;='club records'!$C$19), AND(E178='club records'!$B$20, F178&lt;='club records'!$C$20), AND(E178='club records'!$B$21, F178&lt;='club records'!$C$21))), "CR", " ")</f>
        <v xml:space="preserve"> </v>
      </c>
      <c r="O178" s="7" t="str">
        <f>IF(AND(B178=800, OR(AND(E178='club records'!$B$22, F178&lt;='club records'!$C$22), AND(E178='club records'!$B$23, F178&lt;='club records'!$C$23), AND(E178='club records'!$B$24, F178&lt;='club records'!$C$24), AND(E178='club records'!$B$25, F178&lt;='club records'!$C$25), AND(E178='club records'!$B$26, F178&lt;='club records'!$C$26))), "CR", " ")</f>
        <v xml:space="preserve"> </v>
      </c>
      <c r="P178" s="7" t="str">
        <f>IF(AND(B178=1000, OR(AND(E178='club records'!$B$27, F178&lt;='club records'!$C$27), AND(E178='club records'!$B$28, F178&lt;='club records'!$C$28))), "CR", " ")</f>
        <v xml:space="preserve"> </v>
      </c>
      <c r="Q178" s="7" t="str">
        <f>IF(AND(B178=1500, OR(AND(E178='club records'!$B$29, F178&lt;='club records'!$C$29), AND(E178='club records'!$B$30, F178&lt;='club records'!$C$30), AND(E178='club records'!$B$31, F178&lt;='club records'!$C$31), AND(E178='club records'!$B$32, F178&lt;='club records'!$C$32), AND(E178='club records'!$B$33, F178&lt;='club records'!$C$33))), "CR", " ")</f>
        <v xml:space="preserve"> </v>
      </c>
      <c r="R178" s="7" t="str">
        <f>IF(AND(B178="1600 (Mile)",OR(AND(E178='club records'!$B$34,F178&lt;='club records'!$C$34),AND(E178='club records'!$B$35,F178&lt;='club records'!$C$35),AND(E178='club records'!$B$36,F178&lt;='club records'!$C$36),AND(E178='club records'!$B$37,F178&lt;='club records'!$C$37))),"CR"," ")</f>
        <v xml:space="preserve"> </v>
      </c>
      <c r="S178" s="7" t="str">
        <f>IF(AND(B178=3000, OR(AND(E178='club records'!$B$38, F178&lt;='club records'!$C$38), AND(E178='club records'!$B$39, F178&lt;='club records'!$C$39), AND(E178='club records'!$B$40, F178&lt;='club records'!$C$40), AND(E178='club records'!$B$41, F178&lt;='club records'!$C$41))), "CR", " ")</f>
        <v xml:space="preserve"> </v>
      </c>
      <c r="T178" s="7" t="str">
        <f>IF(AND(B178=5000, OR(AND(E178='club records'!$B$42, F178&lt;='club records'!$C$42), AND(E178='club records'!$B$43, F178&lt;='club records'!$C$43))), "CR", " ")</f>
        <v xml:space="preserve"> </v>
      </c>
      <c r="U178" s="6" t="str">
        <f>IF(AND(B178=10000, OR(AND(E178='club records'!$B$44, F178&lt;='club records'!$C$44), AND(E178='club records'!$B$45, F178&lt;='club records'!$C$45))), "CR", " ")</f>
        <v xml:space="preserve"> </v>
      </c>
      <c r="V178" s="6" t="str">
        <f>IF(AND(B178="high jump", OR(AND(E178='club records'!$F$1, F178&gt;='club records'!$G$1), AND(E178='club records'!$F$2, F178&gt;='club records'!$G$2), AND(E178='club records'!$F$3, F178&gt;='club records'!$G$3), AND(E178='club records'!$F$4, F178&gt;='club records'!$G$4), AND(E178='club records'!$F$5, F178&gt;='club records'!$G$5))), "CR", " ")</f>
        <v xml:space="preserve"> </v>
      </c>
      <c r="W178" s="6" t="str">
        <f>IF(AND(B178="long jump", OR(AND(E178='club records'!$F$6, F178&gt;='club records'!$G$6), AND(E178='club records'!$F$7, F178&gt;='club records'!$G$7), AND(E178='club records'!$F$8, F178&gt;='club records'!$G$8), AND(E178='club records'!$F$9, F178&gt;='club records'!$G$9), AND(E178='club records'!$F$10, F178&gt;='club records'!$G$10))), "CR", " ")</f>
        <v xml:space="preserve"> </v>
      </c>
      <c r="X178" s="6" t="str">
        <f>IF(AND(B178="triple jump", OR(AND(E178='club records'!$F$11, F178&gt;='club records'!$G$11), AND(E178='club records'!$F$12, F178&gt;='club records'!$G$12), AND(E178='club records'!$F$13, F178&gt;='club records'!$G$13), AND(E178='club records'!$F$14, F178&gt;='club records'!$G$14), AND(E178='club records'!$F$15, F178&gt;='club records'!$G$15))), "CR", " ")</f>
        <v xml:space="preserve"> </v>
      </c>
      <c r="Y178" s="6" t="str">
        <f>IF(AND(B178="pole vault", OR(AND(E178='club records'!$F$16, F178&gt;='club records'!$G$16), AND(E178='club records'!$F$17, F178&gt;='club records'!$G$17), AND(E178='club records'!$F$18, F178&gt;='club records'!$G$18), AND(E178='club records'!$F$19, F178&gt;='club records'!$G$19), AND(E178='club records'!$F$20, F178&gt;='club records'!$G$20))), "CR", " ")</f>
        <v xml:space="preserve"> </v>
      </c>
      <c r="Z178" s="6" t="str">
        <f>IF(AND(B178="shot 3", E178='club records'!$F$36, F178&gt;='club records'!$G$36), "CR", " ")</f>
        <v xml:space="preserve"> </v>
      </c>
      <c r="AA178" s="6" t="str">
        <f>IF(AND(B178="shot 4", E178='club records'!$F$37, F178&gt;='club records'!$G$37), "CR", " ")</f>
        <v xml:space="preserve"> </v>
      </c>
      <c r="AB178" s="6" t="str">
        <f>IF(AND(B178="shot 5", E178='club records'!$F$38, F178&gt;='club records'!$G$38), "CR", " ")</f>
        <v xml:space="preserve"> </v>
      </c>
      <c r="AC178" s="6" t="str">
        <f>IF(AND(B178="shot 6", E178='club records'!$F$39, F178&gt;='club records'!$G$39), "CR", " ")</f>
        <v xml:space="preserve"> </v>
      </c>
      <c r="AD178" s="6" t="str">
        <f>IF(AND(B178="shot 7.26", E178='club records'!$F$40, F178&gt;='club records'!$G$40), "CR", " ")</f>
        <v xml:space="preserve"> </v>
      </c>
      <c r="AE178" s="6" t="str">
        <f>IF(AND(B178="60H",OR(AND(E178='club records'!$J$1,F178&lt;='club records'!$K$1),AND(E178='club records'!$J$2,F178&lt;='club records'!$K$2),AND(E178='club records'!$J$3,F178&lt;='club records'!$K$3),AND(E178='club records'!$J$4,F178&lt;='club records'!$K$4),AND(E178='club records'!$J$5,F178&lt;='club records'!$K$5))),"CR"," ")</f>
        <v xml:space="preserve"> </v>
      </c>
      <c r="AF178" s="7" t="str">
        <f>IF(AND(B178="4x200", OR(AND(E178='club records'!$N$6, F178&lt;='club records'!$O$6), AND(E178='club records'!$N$7, F178&lt;='club records'!$O$7), AND(E178='club records'!$N$8, F178&lt;='club records'!$O$8), AND(E178='club records'!$N$9, F178&lt;='club records'!$O$9), AND(E178='club records'!$N$10, F178&lt;='club records'!$O$10))), "CR", " ")</f>
        <v xml:space="preserve"> </v>
      </c>
      <c r="AG178" s="7" t="str">
        <f>IF(AND(B178="4x300", AND(E178='club records'!$N$11, F178&lt;='club records'!$O$11)), "CR", " ")</f>
        <v xml:space="preserve"> </v>
      </c>
      <c r="AH178" s="7" t="str">
        <f>IF(AND(B178="4x400", OR(AND(E178='club records'!$N$12, F178&lt;='club records'!$O$12), AND(E178='club records'!$N$13, F178&lt;='club records'!$O$13), AND(E178='club records'!$N$14, F178&lt;='club records'!$O$14), AND(E178='club records'!$N$15, F178&lt;='club records'!$O$15))), "CR", " ")</f>
        <v xml:space="preserve"> </v>
      </c>
      <c r="AI178" s="7" t="str">
        <f>IF(AND(B178="pentathlon", OR(AND(E178='club records'!$N$21, F178&gt;='club records'!$O$21), AND(E178='club records'!$N$22, F178&gt;='club records'!$O$22),AND(E178='club records'!$N$23, F178&gt;='club records'!$O$23),AND(E178='club records'!$N$24, F178&gt;='club records'!$O$24))), "CR", " ")</f>
        <v xml:space="preserve"> </v>
      </c>
      <c r="AJ178" s="7" t="str">
        <f>IF(AND(B178="heptathlon", OR(AND(E178='club records'!$N$26, F178&gt;='club records'!$O$26), AND(E178='club records'!$N$27, F178&gt;='club records'!$O$27))), "CR", " ")</f>
        <v xml:space="preserve"> </v>
      </c>
    </row>
    <row r="179" spans="1:36" ht="14.5" x14ac:dyDescent="0.35">
      <c r="A179" s="1" t="str">
        <f>E179</f>
        <v>U17</v>
      </c>
      <c r="C179" s="1" t="s">
        <v>93</v>
      </c>
      <c r="D179" s="1" t="s">
        <v>277</v>
      </c>
      <c r="E179" s="11" t="s">
        <v>14</v>
      </c>
      <c r="G179" s="16"/>
      <c r="J179" s="7" t="str">
        <f>IF(OR(K179="CR", L179="CR", M179="CR", N179="CR", O179="CR", P179="CR", Q179="CR", R179="CR", S179="CR", T179="CR",U179="CR", V179="CR", W179="CR", X179="CR", Y179="CR", Z179="CR", AA179="CR", AB179="CR", AC179="CR", AD179="CR", AE179="CR", AF179="CR", AG179="CR", AH179="CR", AI179="CR", AJ179="CR"), "***CLUB RECORD***", "")</f>
        <v/>
      </c>
      <c r="K179" s="7" t="str">
        <f>IF(AND(B179=60, OR(AND(E179='club records'!$B$6, F179&lt;='club records'!$C$6), AND(E179='club records'!$B$7, F179&lt;='club records'!$C$7), AND(E179='club records'!$B$8, F179&lt;='club records'!$C$8), AND(E179='club records'!$B$9, F179&lt;='club records'!$C$9), AND(E179='club records'!$B$10, F179&lt;='club records'!$C$10))), "CR", " ")</f>
        <v xml:space="preserve"> </v>
      </c>
      <c r="L179" s="7" t="str">
        <f>IF(AND(B179=200, OR(AND(E179='club records'!$B$11, F179&lt;='club records'!$C$11), AND(E179='club records'!$B$12, F179&lt;='club records'!$C$12), AND(E179='club records'!$B$13, F179&lt;='club records'!$C$13), AND(E179='club records'!$B$14, F179&lt;='club records'!$C$14), AND(E179='club records'!$B$15, F179&lt;='club records'!$C$15))), "CR", " ")</f>
        <v xml:space="preserve"> </v>
      </c>
      <c r="M179" s="7" t="str">
        <f>IF(AND(B179=300, OR(AND(E179='club records'!$B$5, F179&lt;='club records'!$C$5), AND(E179='club records'!$B$16, F179&lt;='club records'!$C$16), AND(E179='club records'!$B$17, F179&lt;='club records'!$C$17))), "CR", " ")</f>
        <v xml:space="preserve"> </v>
      </c>
      <c r="N179" s="7" t="str">
        <f>IF(AND(B179=400, OR(AND(E179='club records'!$B$18, F179&lt;='club records'!$C$18), AND(E179='club records'!$B$19, F179&lt;='club records'!$C$19), AND(E179='club records'!$B$20, F179&lt;='club records'!$C$20), AND(E179='club records'!$B$21, F179&lt;='club records'!$C$21))), "CR", " ")</f>
        <v xml:space="preserve"> </v>
      </c>
      <c r="O179" s="7" t="str">
        <f>IF(AND(B179=800, OR(AND(E179='club records'!$B$22, F179&lt;='club records'!$C$22), AND(E179='club records'!$B$23, F179&lt;='club records'!$C$23), AND(E179='club records'!$B$24, F179&lt;='club records'!$C$24), AND(E179='club records'!$B$25, F179&lt;='club records'!$C$25), AND(E179='club records'!$B$26, F179&lt;='club records'!$C$26))), "CR", " ")</f>
        <v xml:space="preserve"> </v>
      </c>
      <c r="P179" s="7" t="str">
        <f>IF(AND(B179=1000, OR(AND(E179='club records'!$B$27, F179&lt;='club records'!$C$27), AND(E179='club records'!$B$28, F179&lt;='club records'!$C$28))), "CR", " ")</f>
        <v xml:space="preserve"> </v>
      </c>
      <c r="Q179" s="7" t="str">
        <f>IF(AND(B179=1500, OR(AND(E179='club records'!$B$29, F179&lt;='club records'!$C$29), AND(E179='club records'!$B$30, F179&lt;='club records'!$C$30), AND(E179='club records'!$B$31, F179&lt;='club records'!$C$31), AND(E179='club records'!$B$32, F179&lt;='club records'!$C$32), AND(E179='club records'!$B$33, F179&lt;='club records'!$C$33))), "CR", " ")</f>
        <v xml:space="preserve"> </v>
      </c>
      <c r="R179" s="7" t="str">
        <f>IF(AND(B179="1600 (Mile)",OR(AND(E179='club records'!$B$34,F179&lt;='club records'!$C$34),AND(E179='club records'!$B$35,F179&lt;='club records'!$C$35),AND(E179='club records'!$B$36,F179&lt;='club records'!$C$36),AND(E179='club records'!$B$37,F179&lt;='club records'!$C$37))),"CR"," ")</f>
        <v xml:space="preserve"> </v>
      </c>
      <c r="S179" s="7" t="str">
        <f>IF(AND(B179=3000, OR(AND(E179='club records'!$B$38, F179&lt;='club records'!$C$38), AND(E179='club records'!$B$39, F179&lt;='club records'!$C$39), AND(E179='club records'!$B$40, F179&lt;='club records'!$C$40), AND(E179='club records'!$B$41, F179&lt;='club records'!$C$41))), "CR", " ")</f>
        <v xml:space="preserve"> </v>
      </c>
      <c r="T179" s="7" t="str">
        <f>IF(AND(B179=5000, OR(AND(E179='club records'!$B$42, F179&lt;='club records'!$C$42), AND(E179='club records'!$B$43, F179&lt;='club records'!$C$43))), "CR", " ")</f>
        <v xml:space="preserve"> </v>
      </c>
      <c r="U179" s="6" t="str">
        <f>IF(AND(B179=10000, OR(AND(E179='club records'!$B$44, F179&lt;='club records'!$C$44), AND(E179='club records'!$B$45, F179&lt;='club records'!$C$45))), "CR", " ")</f>
        <v xml:space="preserve"> </v>
      </c>
      <c r="V179" s="6" t="str">
        <f>IF(AND(B179="high jump", OR(AND(E179='club records'!$F$1, F179&gt;='club records'!$G$1), AND(E179='club records'!$F$2, F179&gt;='club records'!$G$2), AND(E179='club records'!$F$3, F179&gt;='club records'!$G$3), AND(E179='club records'!$F$4, F179&gt;='club records'!$G$4), AND(E179='club records'!$F$5, F179&gt;='club records'!$G$5))), "CR", " ")</f>
        <v xml:space="preserve"> </v>
      </c>
      <c r="W179" s="6" t="str">
        <f>IF(AND(B179="long jump", OR(AND(E179='club records'!$F$6, F179&gt;='club records'!$G$6), AND(E179='club records'!$F$7, F179&gt;='club records'!$G$7), AND(E179='club records'!$F$8, F179&gt;='club records'!$G$8), AND(E179='club records'!$F$9, F179&gt;='club records'!$G$9), AND(E179='club records'!$F$10, F179&gt;='club records'!$G$10))), "CR", " ")</f>
        <v xml:space="preserve"> </v>
      </c>
      <c r="X179" s="6" t="str">
        <f>IF(AND(B179="triple jump", OR(AND(E179='club records'!$F$11, F179&gt;='club records'!$G$11), AND(E179='club records'!$F$12, F179&gt;='club records'!$G$12), AND(E179='club records'!$F$13, F179&gt;='club records'!$G$13), AND(E179='club records'!$F$14, F179&gt;='club records'!$G$14), AND(E179='club records'!$F$15, F179&gt;='club records'!$G$15))), "CR", " ")</f>
        <v xml:space="preserve"> </v>
      </c>
      <c r="Y179" s="6" t="str">
        <f>IF(AND(B179="pole vault", OR(AND(E179='club records'!$F$16, F179&gt;='club records'!$G$16), AND(E179='club records'!$F$17, F179&gt;='club records'!$G$17), AND(E179='club records'!$F$18, F179&gt;='club records'!$G$18), AND(E179='club records'!$F$19, F179&gt;='club records'!$G$19), AND(E179='club records'!$F$20, F179&gt;='club records'!$G$20))), "CR", " ")</f>
        <v xml:space="preserve"> </v>
      </c>
      <c r="Z179" s="6" t="str">
        <f>IF(AND(B179="shot 3", E179='club records'!$F$36, F179&gt;='club records'!$G$36), "CR", " ")</f>
        <v xml:space="preserve"> </v>
      </c>
      <c r="AA179" s="6" t="str">
        <f>IF(AND(B179="shot 4", E179='club records'!$F$37, F179&gt;='club records'!$G$37), "CR", " ")</f>
        <v xml:space="preserve"> </v>
      </c>
      <c r="AB179" s="6" t="str">
        <f>IF(AND(B179="shot 5", E179='club records'!$F$38, F179&gt;='club records'!$G$38), "CR", " ")</f>
        <v xml:space="preserve"> </v>
      </c>
      <c r="AC179" s="6" t="str">
        <f>IF(AND(B179="shot 6", E179='club records'!$F$39, F179&gt;='club records'!$G$39), "CR", " ")</f>
        <v xml:space="preserve"> </v>
      </c>
      <c r="AD179" s="6" t="str">
        <f>IF(AND(B179="shot 7.26", E179='club records'!$F$40, F179&gt;='club records'!$G$40), "CR", " ")</f>
        <v xml:space="preserve"> </v>
      </c>
      <c r="AE179" s="6" t="str">
        <f>IF(AND(B179="60H",OR(AND(E179='club records'!$J$1,F179&lt;='club records'!$K$1),AND(E179='club records'!$J$2,F179&lt;='club records'!$K$2),AND(E179='club records'!$J$3,F179&lt;='club records'!$K$3),AND(E179='club records'!$J$4,F179&lt;='club records'!$K$4),AND(E179='club records'!$J$5,F179&lt;='club records'!$K$5))),"CR"," ")</f>
        <v xml:space="preserve"> </v>
      </c>
      <c r="AF179" s="7" t="str">
        <f>IF(AND(B179="4x200", OR(AND(E179='club records'!$N$6, F179&lt;='club records'!$O$6), AND(E179='club records'!$N$7, F179&lt;='club records'!$O$7), AND(E179='club records'!$N$8, F179&lt;='club records'!$O$8), AND(E179='club records'!$N$9, F179&lt;='club records'!$O$9), AND(E179='club records'!$N$10, F179&lt;='club records'!$O$10))), "CR", " ")</f>
        <v xml:space="preserve"> </v>
      </c>
      <c r="AG179" s="7" t="str">
        <f>IF(AND(B179="4x300", AND(E179='club records'!$N$11, F179&lt;='club records'!$O$11)), "CR", " ")</f>
        <v xml:space="preserve"> </v>
      </c>
      <c r="AH179" s="7" t="str">
        <f>IF(AND(B179="4x400", OR(AND(E179='club records'!$N$12, F179&lt;='club records'!$O$12), AND(E179='club records'!$N$13, F179&lt;='club records'!$O$13), AND(E179='club records'!$N$14, F179&lt;='club records'!$O$14), AND(E179='club records'!$N$15, F179&lt;='club records'!$O$15))), "CR", " ")</f>
        <v xml:space="preserve"> </v>
      </c>
      <c r="AI179" s="7" t="str">
        <f>IF(AND(B179="pentathlon", OR(AND(E179='club records'!$N$21, F179&gt;='club records'!$O$21), AND(E179='club records'!$N$22, F179&gt;='club records'!$O$22),AND(E179='club records'!$N$23, F179&gt;='club records'!$O$23),AND(E179='club records'!$N$24, F179&gt;='club records'!$O$24))), "CR", " ")</f>
        <v xml:space="preserve"> </v>
      </c>
      <c r="AJ179" s="7" t="str">
        <f>IF(AND(B179="heptathlon", OR(AND(E179='club records'!$N$26, F179&gt;='club records'!$O$26), AND(E179='club records'!$N$27, F179&gt;='club records'!$O$27))), "CR", " ")</f>
        <v xml:space="preserve"> </v>
      </c>
    </row>
    <row r="180" spans="1:36" ht="14.5" x14ac:dyDescent="0.35">
      <c r="A180" s="1" t="str">
        <f>E180</f>
        <v>U20</v>
      </c>
      <c r="C180" s="1" t="s">
        <v>39</v>
      </c>
      <c r="D180" s="1" t="s">
        <v>241</v>
      </c>
      <c r="E180" s="11" t="s">
        <v>12</v>
      </c>
      <c r="J180" s="7" t="str">
        <f>IF(OR(K180="CR", L180="CR", M180="CR", N180="CR", O180="CR", P180="CR", Q180="CR", R180="CR", S180="CR", T180="CR",U180="CR", V180="CR", W180="CR", X180="CR", Y180="CR", Z180="CR", AA180="CR", AB180="CR", AC180="CR", AD180="CR", AE180="CR", AF180="CR", AG180="CR", AH180="CR", AI180="CR", AJ180="CR"), "***CLUB RECORD***", "")</f>
        <v/>
      </c>
      <c r="K180" s="7" t="str">
        <f>IF(AND(B180=60, OR(AND(E180='club records'!$B$6, F180&lt;='club records'!$C$6), AND(E180='club records'!$B$7, F180&lt;='club records'!$C$7), AND(E180='club records'!$B$8, F180&lt;='club records'!$C$8), AND(E180='club records'!$B$9, F180&lt;='club records'!$C$9), AND(E180='club records'!$B$10, F180&lt;='club records'!$C$10))), "CR", " ")</f>
        <v xml:space="preserve"> </v>
      </c>
      <c r="L180" s="7" t="str">
        <f>IF(AND(B180=200, OR(AND(E180='club records'!$B$11, F180&lt;='club records'!$C$11), AND(E180='club records'!$B$12, F180&lt;='club records'!$C$12), AND(E180='club records'!$B$13, F180&lt;='club records'!$C$13), AND(E180='club records'!$B$14, F180&lt;='club records'!$C$14), AND(E180='club records'!$B$15, F180&lt;='club records'!$C$15))), "CR", " ")</f>
        <v xml:space="preserve"> </v>
      </c>
      <c r="M180" s="7" t="str">
        <f>IF(AND(B180=300, OR(AND(E180='club records'!$B$5, F180&lt;='club records'!$C$5), AND(E180='club records'!$B$16, F180&lt;='club records'!$C$16), AND(E180='club records'!$B$17, F180&lt;='club records'!$C$17))), "CR", " ")</f>
        <v xml:space="preserve"> </v>
      </c>
      <c r="N180" s="7" t="str">
        <f>IF(AND(B180=400, OR(AND(E180='club records'!$B$18, F180&lt;='club records'!$C$18), AND(E180='club records'!$B$19, F180&lt;='club records'!$C$19), AND(E180='club records'!$B$20, F180&lt;='club records'!$C$20), AND(E180='club records'!$B$21, F180&lt;='club records'!$C$21))), "CR", " ")</f>
        <v xml:space="preserve"> </v>
      </c>
      <c r="O180" s="7" t="str">
        <f>IF(AND(B180=800, OR(AND(E180='club records'!$B$22, F180&lt;='club records'!$C$22), AND(E180='club records'!$B$23, F180&lt;='club records'!$C$23), AND(E180='club records'!$B$24, F180&lt;='club records'!$C$24), AND(E180='club records'!$B$25, F180&lt;='club records'!$C$25), AND(E180='club records'!$B$26, F180&lt;='club records'!$C$26))), "CR", " ")</f>
        <v xml:space="preserve"> </v>
      </c>
      <c r="P180" s="7" t="str">
        <f>IF(AND(B180=1000, OR(AND(E180='club records'!$B$27, F180&lt;='club records'!$C$27), AND(E180='club records'!$B$28, F180&lt;='club records'!$C$28))), "CR", " ")</f>
        <v xml:space="preserve"> </v>
      </c>
      <c r="Q180" s="7" t="str">
        <f>IF(AND(B180=1500, OR(AND(E180='club records'!$B$29, F180&lt;='club records'!$C$29), AND(E180='club records'!$B$30, F180&lt;='club records'!$C$30), AND(E180='club records'!$B$31, F180&lt;='club records'!$C$31), AND(E180='club records'!$B$32, F180&lt;='club records'!$C$32), AND(E180='club records'!$B$33, F180&lt;='club records'!$C$33))), "CR", " ")</f>
        <v xml:space="preserve"> </v>
      </c>
      <c r="R180" s="7" t="str">
        <f>IF(AND(B180="1600 (Mile)",OR(AND(E180='club records'!$B$34,F180&lt;='club records'!$C$34),AND(E180='club records'!$B$35,F180&lt;='club records'!$C$35),AND(E180='club records'!$B$36,F180&lt;='club records'!$C$36),AND(E180='club records'!$B$37,F180&lt;='club records'!$C$37))),"CR"," ")</f>
        <v xml:space="preserve"> </v>
      </c>
      <c r="S180" s="7" t="str">
        <f>IF(AND(B180=3000, OR(AND(E180='club records'!$B$38, F180&lt;='club records'!$C$38), AND(E180='club records'!$B$39, F180&lt;='club records'!$C$39), AND(E180='club records'!$B$40, F180&lt;='club records'!$C$40), AND(E180='club records'!$B$41, F180&lt;='club records'!$C$41))), "CR", " ")</f>
        <v xml:space="preserve"> </v>
      </c>
      <c r="T180" s="7" t="str">
        <f>IF(AND(B180=5000, OR(AND(E180='club records'!$B$42, F180&lt;='club records'!$C$42), AND(E180='club records'!$B$43, F180&lt;='club records'!$C$43))), "CR", " ")</f>
        <v xml:space="preserve"> </v>
      </c>
      <c r="U180" s="6" t="str">
        <f>IF(AND(B180=10000, OR(AND(E180='club records'!$B$44, F180&lt;='club records'!$C$44), AND(E180='club records'!$B$45, F180&lt;='club records'!$C$45))), "CR", " ")</f>
        <v xml:space="preserve"> </v>
      </c>
      <c r="V180" s="6" t="str">
        <f>IF(AND(B180="high jump", OR(AND(E180='club records'!$F$1, F180&gt;='club records'!$G$1), AND(E180='club records'!$F$2, F180&gt;='club records'!$G$2), AND(E180='club records'!$F$3, F180&gt;='club records'!$G$3), AND(E180='club records'!$F$4, F180&gt;='club records'!$G$4), AND(E180='club records'!$F$5, F180&gt;='club records'!$G$5))), "CR", " ")</f>
        <v xml:space="preserve"> </v>
      </c>
      <c r="W180" s="6" t="str">
        <f>IF(AND(B180="long jump", OR(AND(E180='club records'!$F$6, F180&gt;='club records'!$G$6), AND(E180='club records'!$F$7, F180&gt;='club records'!$G$7), AND(E180='club records'!$F$8, F180&gt;='club records'!$G$8), AND(E180='club records'!$F$9, F180&gt;='club records'!$G$9), AND(E180='club records'!$F$10, F180&gt;='club records'!$G$10))), "CR", " ")</f>
        <v xml:space="preserve"> </v>
      </c>
      <c r="X180" s="6" t="str">
        <f>IF(AND(B180="triple jump", OR(AND(E180='club records'!$F$11, F180&gt;='club records'!$G$11), AND(E180='club records'!$F$12, F180&gt;='club records'!$G$12), AND(E180='club records'!$F$13, F180&gt;='club records'!$G$13), AND(E180='club records'!$F$14, F180&gt;='club records'!$G$14), AND(E180='club records'!$F$15, F180&gt;='club records'!$G$15))), "CR", " ")</f>
        <v xml:space="preserve"> </v>
      </c>
      <c r="Y180" s="6" t="str">
        <f>IF(AND(B180="pole vault", OR(AND(E180='club records'!$F$16, F180&gt;='club records'!$G$16), AND(E180='club records'!$F$17, F180&gt;='club records'!$G$17), AND(E180='club records'!$F$18, F180&gt;='club records'!$G$18), AND(E180='club records'!$F$19, F180&gt;='club records'!$G$19), AND(E180='club records'!$F$20, F180&gt;='club records'!$G$20))), "CR", " ")</f>
        <v xml:space="preserve"> </v>
      </c>
      <c r="Z180" s="6" t="str">
        <f>IF(AND(B180="shot 3", E180='club records'!$F$36, F180&gt;='club records'!$G$36), "CR", " ")</f>
        <v xml:space="preserve"> </v>
      </c>
      <c r="AA180" s="6" t="str">
        <f>IF(AND(B180="shot 4", E180='club records'!$F$37, F180&gt;='club records'!$G$37), "CR", " ")</f>
        <v xml:space="preserve"> </v>
      </c>
      <c r="AB180" s="6" t="str">
        <f>IF(AND(B180="shot 5", E180='club records'!$F$38, F180&gt;='club records'!$G$38), "CR", " ")</f>
        <v xml:space="preserve"> </v>
      </c>
      <c r="AC180" s="6" t="str">
        <f>IF(AND(B180="shot 6", E180='club records'!$F$39, F180&gt;='club records'!$G$39), "CR", " ")</f>
        <v xml:space="preserve"> </v>
      </c>
      <c r="AD180" s="6" t="str">
        <f>IF(AND(B180="shot 7.26", E180='club records'!$F$40, F180&gt;='club records'!$G$40), "CR", " ")</f>
        <v xml:space="preserve"> </v>
      </c>
      <c r="AE180" s="6" t="str">
        <f>IF(AND(B180="60H",OR(AND(E180='club records'!$J$1,F180&lt;='club records'!$K$1),AND(E180='club records'!$J$2,F180&lt;='club records'!$K$2),AND(E180='club records'!$J$3,F180&lt;='club records'!$K$3),AND(E180='club records'!$J$4,F180&lt;='club records'!$K$4),AND(E180='club records'!$J$5,F180&lt;='club records'!$K$5))),"CR"," ")</f>
        <v xml:space="preserve"> </v>
      </c>
      <c r="AF180" s="7" t="str">
        <f>IF(AND(B180="4x200", OR(AND(E180='club records'!$N$6, F180&lt;='club records'!$O$6), AND(E180='club records'!$N$7, F180&lt;='club records'!$O$7), AND(E180='club records'!$N$8, F180&lt;='club records'!$O$8), AND(E180='club records'!$N$9, F180&lt;='club records'!$O$9), AND(E180='club records'!$N$10, F180&lt;='club records'!$O$10))), "CR", " ")</f>
        <v xml:space="preserve"> </v>
      </c>
      <c r="AG180" s="7" t="str">
        <f>IF(AND(B180="4x300", AND(E180='club records'!$N$11, F180&lt;='club records'!$O$11)), "CR", " ")</f>
        <v xml:space="preserve"> </v>
      </c>
      <c r="AH180" s="7" t="str">
        <f>IF(AND(B180="4x400", OR(AND(E180='club records'!$N$12, F180&lt;='club records'!$O$12), AND(E180='club records'!$N$13, F180&lt;='club records'!$O$13), AND(E180='club records'!$N$14, F180&lt;='club records'!$O$14), AND(E180='club records'!$N$15, F180&lt;='club records'!$O$15))), "CR", " ")</f>
        <v xml:space="preserve"> </v>
      </c>
      <c r="AI180" s="7" t="str">
        <f>IF(AND(B180="pentathlon", OR(AND(E180='club records'!$N$21, F180&gt;='club records'!$O$21), AND(E180='club records'!$N$22, F180&gt;='club records'!$O$22),AND(E180='club records'!$N$23, F180&gt;='club records'!$O$23),AND(E180='club records'!$N$24, F180&gt;='club records'!$O$24))), "CR", " ")</f>
        <v xml:space="preserve"> </v>
      </c>
      <c r="AJ180" s="7" t="str">
        <f>IF(AND(B180="heptathlon", OR(AND(E180='club records'!$N$26, F180&gt;='club records'!$O$26), AND(E180='club records'!$N$27, F180&gt;='club records'!$O$27))), "CR", " ")</f>
        <v xml:space="preserve"> </v>
      </c>
    </row>
    <row r="181" spans="1:36" ht="14.5" x14ac:dyDescent="0.35">
      <c r="A181" s="1" t="str">
        <f>E181</f>
        <v>U15</v>
      </c>
      <c r="C181" s="1" t="s">
        <v>149</v>
      </c>
      <c r="D181" s="1" t="s">
        <v>150</v>
      </c>
      <c r="E181" s="11" t="s">
        <v>11</v>
      </c>
      <c r="J181" s="7" t="str">
        <f>IF(OR(K181="CR", L181="CR", M181="CR", N181="CR", O181="CR", P181="CR", Q181="CR", R181="CR", S181="CR", T181="CR",U181="CR", V181="CR", W181="CR", X181="CR", Y181="CR", Z181="CR", AA181="CR", AB181="CR", AC181="CR", AD181="CR", AE181="CR", AF181="CR", AG181="CR", AH181="CR", AI181="CR", AJ181="CR"), "***CLUB RECORD***", "")</f>
        <v/>
      </c>
      <c r="K181" s="7" t="str">
        <f>IF(AND(B181=60, OR(AND(E181='club records'!$B$6, F181&lt;='club records'!$C$6), AND(E181='club records'!$B$7, F181&lt;='club records'!$C$7), AND(E181='club records'!$B$8, F181&lt;='club records'!$C$8), AND(E181='club records'!$B$9, F181&lt;='club records'!$C$9), AND(E181='club records'!$B$10, F181&lt;='club records'!$C$10))), "CR", " ")</f>
        <v xml:space="preserve"> </v>
      </c>
      <c r="L181" s="7" t="str">
        <f>IF(AND(B181=200, OR(AND(E181='club records'!$B$11, F181&lt;='club records'!$C$11), AND(E181='club records'!$B$12, F181&lt;='club records'!$C$12), AND(E181='club records'!$B$13, F181&lt;='club records'!$C$13), AND(E181='club records'!$B$14, F181&lt;='club records'!$C$14), AND(E181='club records'!$B$15, F181&lt;='club records'!$C$15))), "CR", " ")</f>
        <v xml:space="preserve"> </v>
      </c>
      <c r="M181" s="7" t="str">
        <f>IF(AND(B181=300, OR(AND(E181='club records'!$B$5, F181&lt;='club records'!$C$5), AND(E181='club records'!$B$16, F181&lt;='club records'!$C$16), AND(E181='club records'!$B$17, F181&lt;='club records'!$C$17))), "CR", " ")</f>
        <v xml:space="preserve"> </v>
      </c>
      <c r="N181" s="7" t="str">
        <f>IF(AND(B181=400, OR(AND(E181='club records'!$B$18, F181&lt;='club records'!$C$18), AND(E181='club records'!$B$19, F181&lt;='club records'!$C$19), AND(E181='club records'!$B$20, F181&lt;='club records'!$C$20), AND(E181='club records'!$B$21, F181&lt;='club records'!$C$21))), "CR", " ")</f>
        <v xml:space="preserve"> </v>
      </c>
      <c r="O181" s="7" t="str">
        <f>IF(AND(B181=800, OR(AND(E181='club records'!$B$22, F181&lt;='club records'!$C$22), AND(E181='club records'!$B$23, F181&lt;='club records'!$C$23), AND(E181='club records'!$B$24, F181&lt;='club records'!$C$24), AND(E181='club records'!$B$25, F181&lt;='club records'!$C$25), AND(E181='club records'!$B$26, F181&lt;='club records'!$C$26))), "CR", " ")</f>
        <v xml:space="preserve"> </v>
      </c>
      <c r="P181" s="7" t="str">
        <f>IF(AND(B181=1000, OR(AND(E181='club records'!$B$27, F181&lt;='club records'!$C$27), AND(E181='club records'!$B$28, F181&lt;='club records'!$C$28))), "CR", " ")</f>
        <v xml:space="preserve"> </v>
      </c>
      <c r="Q181" s="7" t="str">
        <f>IF(AND(B181=1500, OR(AND(E181='club records'!$B$29, F181&lt;='club records'!$C$29), AND(E181='club records'!$B$30, F181&lt;='club records'!$C$30), AND(E181='club records'!$B$31, F181&lt;='club records'!$C$31), AND(E181='club records'!$B$32, F181&lt;='club records'!$C$32), AND(E181='club records'!$B$33, F181&lt;='club records'!$C$33))), "CR", " ")</f>
        <v xml:space="preserve"> </v>
      </c>
      <c r="R181" s="7" t="str">
        <f>IF(AND(B181="1600 (Mile)",OR(AND(E181='club records'!$B$34,F181&lt;='club records'!$C$34),AND(E181='club records'!$B$35,F181&lt;='club records'!$C$35),AND(E181='club records'!$B$36,F181&lt;='club records'!$C$36),AND(E181='club records'!$B$37,F181&lt;='club records'!$C$37))),"CR"," ")</f>
        <v xml:space="preserve"> </v>
      </c>
      <c r="S181" s="7" t="str">
        <f>IF(AND(B181=3000, OR(AND(E181='club records'!$B$38, F181&lt;='club records'!$C$38), AND(E181='club records'!$B$39, F181&lt;='club records'!$C$39), AND(E181='club records'!$B$40, F181&lt;='club records'!$C$40), AND(E181='club records'!$B$41, F181&lt;='club records'!$C$41))), "CR", " ")</f>
        <v xml:space="preserve"> </v>
      </c>
      <c r="T181" s="7" t="str">
        <f>IF(AND(B181=5000, OR(AND(E181='club records'!$B$42, F181&lt;='club records'!$C$42), AND(E181='club records'!$B$43, F181&lt;='club records'!$C$43))), "CR", " ")</f>
        <v xml:space="preserve"> </v>
      </c>
      <c r="U181" s="6" t="str">
        <f>IF(AND(B181=10000, OR(AND(E181='club records'!$B$44, F181&lt;='club records'!$C$44), AND(E181='club records'!$B$45, F181&lt;='club records'!$C$45))), "CR", " ")</f>
        <v xml:space="preserve"> </v>
      </c>
      <c r="V181" s="6" t="str">
        <f>IF(AND(B181="high jump", OR(AND(E181='club records'!$F$1, F181&gt;='club records'!$G$1), AND(E181='club records'!$F$2, F181&gt;='club records'!$G$2), AND(E181='club records'!$F$3, F181&gt;='club records'!$G$3), AND(E181='club records'!$F$4, F181&gt;='club records'!$G$4), AND(E181='club records'!$F$5, F181&gt;='club records'!$G$5))), "CR", " ")</f>
        <v xml:space="preserve"> </v>
      </c>
      <c r="W181" s="6" t="str">
        <f>IF(AND(B181="long jump", OR(AND(E181='club records'!$F$6, F181&gt;='club records'!$G$6), AND(E181='club records'!$F$7, F181&gt;='club records'!$G$7), AND(E181='club records'!$F$8, F181&gt;='club records'!$G$8), AND(E181='club records'!$F$9, F181&gt;='club records'!$G$9), AND(E181='club records'!$F$10, F181&gt;='club records'!$G$10))), "CR", " ")</f>
        <v xml:space="preserve"> </v>
      </c>
      <c r="X181" s="6" t="str">
        <f>IF(AND(B181="triple jump", OR(AND(E181='club records'!$F$11, F181&gt;='club records'!$G$11), AND(E181='club records'!$F$12, F181&gt;='club records'!$G$12), AND(E181='club records'!$F$13, F181&gt;='club records'!$G$13), AND(E181='club records'!$F$14, F181&gt;='club records'!$G$14), AND(E181='club records'!$F$15, F181&gt;='club records'!$G$15))), "CR", " ")</f>
        <v xml:space="preserve"> </v>
      </c>
      <c r="Y181" s="6" t="str">
        <f>IF(AND(B181="pole vault", OR(AND(E181='club records'!$F$16, F181&gt;='club records'!$G$16), AND(E181='club records'!$F$17, F181&gt;='club records'!$G$17), AND(E181='club records'!$F$18, F181&gt;='club records'!$G$18), AND(E181='club records'!$F$19, F181&gt;='club records'!$G$19), AND(E181='club records'!$F$20, F181&gt;='club records'!$G$20))), "CR", " ")</f>
        <v xml:space="preserve"> </v>
      </c>
      <c r="Z181" s="6" t="str">
        <f>IF(AND(B181="shot 3", E181='club records'!$F$36, F181&gt;='club records'!$G$36), "CR", " ")</f>
        <v xml:space="preserve"> </v>
      </c>
      <c r="AA181" s="6" t="str">
        <f>IF(AND(B181="shot 4", E181='club records'!$F$37, F181&gt;='club records'!$G$37), "CR", " ")</f>
        <v xml:space="preserve"> </v>
      </c>
      <c r="AB181" s="6" t="str">
        <f>IF(AND(B181="shot 5", E181='club records'!$F$38, F181&gt;='club records'!$G$38), "CR", " ")</f>
        <v xml:space="preserve"> </v>
      </c>
      <c r="AC181" s="6" t="str">
        <f>IF(AND(B181="shot 6", E181='club records'!$F$39, F181&gt;='club records'!$G$39), "CR", " ")</f>
        <v xml:space="preserve"> </v>
      </c>
      <c r="AD181" s="6" t="str">
        <f>IF(AND(B181="shot 7.26", E181='club records'!$F$40, F181&gt;='club records'!$G$40), "CR", " ")</f>
        <v xml:space="preserve"> </v>
      </c>
      <c r="AE181" s="6" t="str">
        <f>IF(AND(B181="60H",OR(AND(E181='club records'!$J$1,F181&lt;='club records'!$K$1),AND(E181='club records'!$J$2,F181&lt;='club records'!$K$2),AND(E181='club records'!$J$3,F181&lt;='club records'!$K$3),AND(E181='club records'!$J$4,F181&lt;='club records'!$K$4),AND(E181='club records'!$J$5,F181&lt;='club records'!$K$5))),"CR"," ")</f>
        <v xml:space="preserve"> </v>
      </c>
      <c r="AF181" s="7" t="str">
        <f>IF(AND(B181="4x200", OR(AND(E181='club records'!$N$6, F181&lt;='club records'!$O$6), AND(E181='club records'!$N$7, F181&lt;='club records'!$O$7), AND(E181='club records'!$N$8, F181&lt;='club records'!$O$8), AND(E181='club records'!$N$9, F181&lt;='club records'!$O$9), AND(E181='club records'!$N$10, F181&lt;='club records'!$O$10))), "CR", " ")</f>
        <v xml:space="preserve"> </v>
      </c>
      <c r="AG181" s="7" t="str">
        <f>IF(AND(B181="4x300", AND(E181='club records'!$N$11, F181&lt;='club records'!$O$11)), "CR", " ")</f>
        <v xml:space="preserve"> </v>
      </c>
      <c r="AH181" s="7" t="str">
        <f>IF(AND(B181="4x400", OR(AND(E181='club records'!$N$12, F181&lt;='club records'!$O$12), AND(E181='club records'!$N$13, F181&lt;='club records'!$O$13), AND(E181='club records'!$N$14, F181&lt;='club records'!$O$14), AND(E181='club records'!$N$15, F181&lt;='club records'!$O$15))), "CR", " ")</f>
        <v xml:space="preserve"> </v>
      </c>
      <c r="AI181" s="7" t="str">
        <f>IF(AND(B181="pentathlon", OR(AND(E181='club records'!$N$21, F181&gt;='club records'!$O$21), AND(E181='club records'!$N$22, F181&gt;='club records'!$O$22),AND(E181='club records'!$N$23, F181&gt;='club records'!$O$23),AND(E181='club records'!$N$24, F181&gt;='club records'!$O$24))), "CR", " ")</f>
        <v xml:space="preserve"> </v>
      </c>
      <c r="AJ181" s="7" t="str">
        <f>IF(AND(B181="heptathlon", OR(AND(E181='club records'!$N$26, F181&gt;='club records'!$O$26), AND(E181='club records'!$N$27, F181&gt;='club records'!$O$27))), "CR", " ")</f>
        <v xml:space="preserve"> </v>
      </c>
    </row>
    <row r="182" spans="1:36" ht="14.5" x14ac:dyDescent="0.35">
      <c r="A182" s="1" t="str">
        <f>E182</f>
        <v>U13</v>
      </c>
      <c r="C182" s="1" t="s">
        <v>27</v>
      </c>
      <c r="D182" s="1" t="s">
        <v>1</v>
      </c>
      <c r="E182" s="11" t="s">
        <v>13</v>
      </c>
      <c r="G182" s="16"/>
      <c r="J182" s="7" t="str">
        <f>IF(OR(K182="CR", L182="CR", M182="CR", N182="CR", O182="CR", P182="CR", Q182="CR", R182="CR", S182="CR", T182="CR",U182="CR", V182="CR", W182="CR", X182="CR", Y182="CR", Z182="CR", AA182="CR", AB182="CR", AC182="CR", AD182="CR", AE182="CR", AF182="CR", AG182="CR", AH182="CR", AI182="CR", AJ182="CR"), "***CLUB RECORD***", "")</f>
        <v/>
      </c>
      <c r="K182" s="7" t="str">
        <f>IF(AND(B182=60, OR(AND(E182='club records'!$B$6, F182&lt;='club records'!$C$6), AND(E182='club records'!$B$7, F182&lt;='club records'!$C$7), AND(E182='club records'!$B$8, F182&lt;='club records'!$C$8), AND(E182='club records'!$B$9, F182&lt;='club records'!$C$9), AND(E182='club records'!$B$10, F182&lt;='club records'!$C$10))), "CR", " ")</f>
        <v xml:space="preserve"> </v>
      </c>
      <c r="L182" s="7" t="str">
        <f>IF(AND(B182=200, OR(AND(E182='club records'!$B$11, F182&lt;='club records'!$C$11), AND(E182='club records'!$B$12, F182&lt;='club records'!$C$12), AND(E182='club records'!$B$13, F182&lt;='club records'!$C$13), AND(E182='club records'!$B$14, F182&lt;='club records'!$C$14), AND(E182='club records'!$B$15, F182&lt;='club records'!$C$15))), "CR", " ")</f>
        <v xml:space="preserve"> </v>
      </c>
      <c r="M182" s="7" t="str">
        <f>IF(AND(B182=300, OR(AND(E182='club records'!$B$5, F182&lt;='club records'!$C$5), AND(E182='club records'!$B$16, F182&lt;='club records'!$C$16), AND(E182='club records'!$B$17, F182&lt;='club records'!$C$17))), "CR", " ")</f>
        <v xml:space="preserve"> </v>
      </c>
      <c r="N182" s="7" t="str">
        <f>IF(AND(B182=400, OR(AND(E182='club records'!$B$18, F182&lt;='club records'!$C$18), AND(E182='club records'!$B$19, F182&lt;='club records'!$C$19), AND(E182='club records'!$B$20, F182&lt;='club records'!$C$20), AND(E182='club records'!$B$21, F182&lt;='club records'!$C$21))), "CR", " ")</f>
        <v xml:space="preserve"> </v>
      </c>
      <c r="O182" s="7" t="str">
        <f>IF(AND(B182=800, OR(AND(E182='club records'!$B$22, F182&lt;='club records'!$C$22), AND(E182='club records'!$B$23, F182&lt;='club records'!$C$23), AND(E182='club records'!$B$24, F182&lt;='club records'!$C$24), AND(E182='club records'!$B$25, F182&lt;='club records'!$C$25), AND(E182='club records'!$B$26, F182&lt;='club records'!$C$26))), "CR", " ")</f>
        <v xml:space="preserve"> </v>
      </c>
      <c r="P182" s="7" t="str">
        <f>IF(AND(B182=1000, OR(AND(E182='club records'!$B$27, F182&lt;='club records'!$C$27), AND(E182='club records'!$B$28, F182&lt;='club records'!$C$28))), "CR", " ")</f>
        <v xml:space="preserve"> </v>
      </c>
      <c r="Q182" s="7" t="str">
        <f>IF(AND(B182=1500, OR(AND(E182='club records'!$B$29, F182&lt;='club records'!$C$29), AND(E182='club records'!$B$30, F182&lt;='club records'!$C$30), AND(E182='club records'!$B$31, F182&lt;='club records'!$C$31), AND(E182='club records'!$B$32, F182&lt;='club records'!$C$32), AND(E182='club records'!$B$33, F182&lt;='club records'!$C$33))), "CR", " ")</f>
        <v xml:space="preserve"> </v>
      </c>
      <c r="R182" s="7" t="str">
        <f>IF(AND(B182="1600 (Mile)",OR(AND(E182='club records'!$B$34,F182&lt;='club records'!$C$34),AND(E182='club records'!$B$35,F182&lt;='club records'!$C$35),AND(E182='club records'!$B$36,F182&lt;='club records'!$C$36),AND(E182='club records'!$B$37,F182&lt;='club records'!$C$37))),"CR"," ")</f>
        <v xml:space="preserve"> </v>
      </c>
      <c r="S182" s="7" t="str">
        <f>IF(AND(B182=3000, OR(AND(E182='club records'!$B$38, F182&lt;='club records'!$C$38), AND(E182='club records'!$B$39, F182&lt;='club records'!$C$39), AND(E182='club records'!$B$40, F182&lt;='club records'!$C$40), AND(E182='club records'!$B$41, F182&lt;='club records'!$C$41))), "CR", " ")</f>
        <v xml:space="preserve"> </v>
      </c>
      <c r="T182" s="7" t="str">
        <f>IF(AND(B182=5000, OR(AND(E182='club records'!$B$42, F182&lt;='club records'!$C$42), AND(E182='club records'!$B$43, F182&lt;='club records'!$C$43))), "CR", " ")</f>
        <v xml:space="preserve"> </v>
      </c>
      <c r="U182" s="6" t="str">
        <f>IF(AND(B182=10000, OR(AND(E182='club records'!$B$44, F182&lt;='club records'!$C$44), AND(E182='club records'!$B$45, F182&lt;='club records'!$C$45))), "CR", " ")</f>
        <v xml:space="preserve"> </v>
      </c>
      <c r="V182" s="6" t="str">
        <f>IF(AND(B182="high jump", OR(AND(E182='club records'!$F$1, F182&gt;='club records'!$G$1), AND(E182='club records'!$F$2, F182&gt;='club records'!$G$2), AND(E182='club records'!$F$3, F182&gt;='club records'!$G$3), AND(E182='club records'!$F$4, F182&gt;='club records'!$G$4), AND(E182='club records'!$F$5, F182&gt;='club records'!$G$5))), "CR", " ")</f>
        <v xml:space="preserve"> </v>
      </c>
      <c r="W182" s="6" t="str">
        <f>IF(AND(B182="long jump", OR(AND(E182='club records'!$F$6, F182&gt;='club records'!$G$6), AND(E182='club records'!$F$7, F182&gt;='club records'!$G$7), AND(E182='club records'!$F$8, F182&gt;='club records'!$G$8), AND(E182='club records'!$F$9, F182&gt;='club records'!$G$9), AND(E182='club records'!$F$10, F182&gt;='club records'!$G$10))), "CR", " ")</f>
        <v xml:space="preserve"> </v>
      </c>
      <c r="X182" s="6" t="str">
        <f>IF(AND(B182="triple jump", OR(AND(E182='club records'!$F$11, F182&gt;='club records'!$G$11), AND(E182='club records'!$F$12, F182&gt;='club records'!$G$12), AND(E182='club records'!$F$13, F182&gt;='club records'!$G$13), AND(E182='club records'!$F$14, F182&gt;='club records'!$G$14), AND(E182='club records'!$F$15, F182&gt;='club records'!$G$15))), "CR", " ")</f>
        <v xml:space="preserve"> </v>
      </c>
      <c r="Y182" s="6" t="str">
        <f>IF(AND(B182="pole vault", OR(AND(E182='club records'!$F$16, F182&gt;='club records'!$G$16), AND(E182='club records'!$F$17, F182&gt;='club records'!$G$17), AND(E182='club records'!$F$18, F182&gt;='club records'!$G$18), AND(E182='club records'!$F$19, F182&gt;='club records'!$G$19), AND(E182='club records'!$F$20, F182&gt;='club records'!$G$20))), "CR", " ")</f>
        <v xml:space="preserve"> </v>
      </c>
      <c r="Z182" s="6" t="str">
        <f>IF(AND(B182="shot 3", E182='club records'!$F$36, F182&gt;='club records'!$G$36), "CR", " ")</f>
        <v xml:space="preserve"> </v>
      </c>
      <c r="AA182" s="6" t="str">
        <f>IF(AND(B182="shot 4", E182='club records'!$F$37, F182&gt;='club records'!$G$37), "CR", " ")</f>
        <v xml:space="preserve"> </v>
      </c>
      <c r="AB182" s="6" t="str">
        <f>IF(AND(B182="shot 5", E182='club records'!$F$38, F182&gt;='club records'!$G$38), "CR", " ")</f>
        <v xml:space="preserve"> </v>
      </c>
      <c r="AC182" s="6" t="str">
        <f>IF(AND(B182="shot 6", E182='club records'!$F$39, F182&gt;='club records'!$G$39), "CR", " ")</f>
        <v xml:space="preserve"> </v>
      </c>
      <c r="AD182" s="6" t="str">
        <f>IF(AND(B182="shot 7.26", E182='club records'!$F$40, F182&gt;='club records'!$G$40), "CR", " ")</f>
        <v xml:space="preserve"> </v>
      </c>
      <c r="AE182" s="6" t="str">
        <f>IF(AND(B182="60H",OR(AND(E182='club records'!$J$1,F182&lt;='club records'!$K$1),AND(E182='club records'!$J$2,F182&lt;='club records'!$K$2),AND(E182='club records'!$J$3,F182&lt;='club records'!$K$3),AND(E182='club records'!$J$4,F182&lt;='club records'!$K$4),AND(E182='club records'!$J$5,F182&lt;='club records'!$K$5))),"CR"," ")</f>
        <v xml:space="preserve"> </v>
      </c>
      <c r="AF182" s="7" t="str">
        <f>IF(AND(B182="4x200", OR(AND(E182='club records'!$N$6, F182&lt;='club records'!$O$6), AND(E182='club records'!$N$7, F182&lt;='club records'!$O$7), AND(E182='club records'!$N$8, F182&lt;='club records'!$O$8), AND(E182='club records'!$N$9, F182&lt;='club records'!$O$9), AND(E182='club records'!$N$10, F182&lt;='club records'!$O$10))), "CR", " ")</f>
        <v xml:space="preserve"> </v>
      </c>
      <c r="AG182" s="7" t="str">
        <f>IF(AND(B182="4x300", AND(E182='club records'!$N$11, F182&lt;='club records'!$O$11)), "CR", " ")</f>
        <v xml:space="preserve"> </v>
      </c>
      <c r="AH182" s="7" t="str">
        <f>IF(AND(B182="4x400", OR(AND(E182='club records'!$N$12, F182&lt;='club records'!$O$12), AND(E182='club records'!$N$13, F182&lt;='club records'!$O$13), AND(E182='club records'!$N$14, F182&lt;='club records'!$O$14), AND(E182='club records'!$N$15, F182&lt;='club records'!$O$15))), "CR", " ")</f>
        <v xml:space="preserve"> </v>
      </c>
      <c r="AI182" s="7" t="str">
        <f>IF(AND(B182="pentathlon", OR(AND(E182='club records'!$N$21, F182&gt;='club records'!$O$21), AND(E182='club records'!$N$22, F182&gt;='club records'!$O$22),AND(E182='club records'!$N$23, F182&gt;='club records'!$O$23),AND(E182='club records'!$N$24, F182&gt;='club records'!$O$24))), "CR", " ")</f>
        <v xml:space="preserve"> </v>
      </c>
      <c r="AJ182" s="7" t="str">
        <f>IF(AND(B182="heptathlon", OR(AND(E182='club records'!$N$26, F182&gt;='club records'!$O$26), AND(E182='club records'!$N$27, F182&gt;='club records'!$O$27))), "CR", " ")</f>
        <v xml:space="preserve"> </v>
      </c>
    </row>
    <row r="183" spans="1:36" ht="14.5" x14ac:dyDescent="0.35">
      <c r="A183" s="1" t="str">
        <f>E183</f>
        <v>U11</v>
      </c>
      <c r="C183" s="1" t="s">
        <v>86</v>
      </c>
      <c r="D183" s="1" t="s">
        <v>222</v>
      </c>
      <c r="E183" s="11" t="s">
        <v>19</v>
      </c>
      <c r="J183" s="7" t="str">
        <f>IF(OR(K183="CR", L183="CR", M183="CR", N183="CR", O183="CR", P183="CR", Q183="CR", R183="CR", S183="CR", T183="CR",U183="CR", V183="CR", W183="CR", X183="CR", Y183="CR", Z183="CR", AA183="CR", AB183="CR", AC183="CR", AD183="CR", AE183="CR", AF183="CR", AG183="CR", AH183="CR", AI183="CR", AJ183="CR"), "***CLUB RECORD***", "")</f>
        <v/>
      </c>
      <c r="K183" s="7" t="str">
        <f>IF(AND(B183=60, OR(AND(E183='club records'!$B$6, F183&lt;='club records'!$C$6), AND(E183='club records'!$B$7, F183&lt;='club records'!$C$7), AND(E183='club records'!$B$8, F183&lt;='club records'!$C$8), AND(E183='club records'!$B$9, F183&lt;='club records'!$C$9), AND(E183='club records'!$B$10, F183&lt;='club records'!$C$10))), "CR", " ")</f>
        <v xml:space="preserve"> </v>
      </c>
      <c r="L183" s="7" t="str">
        <f>IF(AND(B183=200, OR(AND(E183='club records'!$B$11, F183&lt;='club records'!$C$11), AND(E183='club records'!$B$12, F183&lt;='club records'!$C$12), AND(E183='club records'!$B$13, F183&lt;='club records'!$C$13), AND(E183='club records'!$B$14, F183&lt;='club records'!$C$14), AND(E183='club records'!$B$15, F183&lt;='club records'!$C$15))), "CR", " ")</f>
        <v xml:space="preserve"> </v>
      </c>
      <c r="M183" s="7" t="str">
        <f>IF(AND(B183=300, OR(AND(E183='club records'!$B$5, F183&lt;='club records'!$C$5), AND(E183='club records'!$B$16, F183&lt;='club records'!$C$16), AND(E183='club records'!$B$17, F183&lt;='club records'!$C$17))), "CR", " ")</f>
        <v xml:space="preserve"> </v>
      </c>
      <c r="N183" s="7" t="str">
        <f>IF(AND(B183=400, OR(AND(E183='club records'!$B$18, F183&lt;='club records'!$C$18), AND(E183='club records'!$B$19, F183&lt;='club records'!$C$19), AND(E183='club records'!$B$20, F183&lt;='club records'!$C$20), AND(E183='club records'!$B$21, F183&lt;='club records'!$C$21))), "CR", " ")</f>
        <v xml:space="preserve"> </v>
      </c>
      <c r="O183" s="7" t="str">
        <f>IF(AND(B183=800, OR(AND(E183='club records'!$B$22, F183&lt;='club records'!$C$22), AND(E183='club records'!$B$23, F183&lt;='club records'!$C$23), AND(E183='club records'!$B$24, F183&lt;='club records'!$C$24), AND(E183='club records'!$B$25, F183&lt;='club records'!$C$25), AND(E183='club records'!$B$26, F183&lt;='club records'!$C$26))), "CR", " ")</f>
        <v xml:space="preserve"> </v>
      </c>
      <c r="P183" s="7" t="str">
        <f>IF(AND(B183=1000, OR(AND(E183='club records'!$B$27, F183&lt;='club records'!$C$27), AND(E183='club records'!$B$28, F183&lt;='club records'!$C$28))), "CR", " ")</f>
        <v xml:space="preserve"> </v>
      </c>
      <c r="Q183" s="7" t="str">
        <f>IF(AND(B183=1500, OR(AND(E183='club records'!$B$29, F183&lt;='club records'!$C$29), AND(E183='club records'!$B$30, F183&lt;='club records'!$C$30), AND(E183='club records'!$B$31, F183&lt;='club records'!$C$31), AND(E183='club records'!$B$32, F183&lt;='club records'!$C$32), AND(E183='club records'!$B$33, F183&lt;='club records'!$C$33))), "CR", " ")</f>
        <v xml:space="preserve"> </v>
      </c>
      <c r="R183" s="7" t="str">
        <f>IF(AND(B183="1600 (Mile)",OR(AND(E183='club records'!$B$34,F183&lt;='club records'!$C$34),AND(E183='club records'!$B$35,F183&lt;='club records'!$C$35),AND(E183='club records'!$B$36,F183&lt;='club records'!$C$36),AND(E183='club records'!$B$37,F183&lt;='club records'!$C$37))),"CR"," ")</f>
        <v xml:space="preserve"> </v>
      </c>
      <c r="S183" s="7" t="str">
        <f>IF(AND(B183=3000, OR(AND(E183='club records'!$B$38, F183&lt;='club records'!$C$38), AND(E183='club records'!$B$39, F183&lt;='club records'!$C$39), AND(E183='club records'!$B$40, F183&lt;='club records'!$C$40), AND(E183='club records'!$B$41, F183&lt;='club records'!$C$41))), "CR", " ")</f>
        <v xml:space="preserve"> </v>
      </c>
      <c r="T183" s="7" t="str">
        <f>IF(AND(B183=5000, OR(AND(E183='club records'!$B$42, F183&lt;='club records'!$C$42), AND(E183='club records'!$B$43, F183&lt;='club records'!$C$43))), "CR", " ")</f>
        <v xml:space="preserve"> </v>
      </c>
      <c r="U183" s="6" t="str">
        <f>IF(AND(B183=10000, OR(AND(E183='club records'!$B$44, F183&lt;='club records'!$C$44), AND(E183='club records'!$B$45, F183&lt;='club records'!$C$45))), "CR", " ")</f>
        <v xml:space="preserve"> </v>
      </c>
      <c r="V183" s="6" t="str">
        <f>IF(AND(B183="high jump", OR(AND(E183='club records'!$F$1, F183&gt;='club records'!$G$1), AND(E183='club records'!$F$2, F183&gt;='club records'!$G$2), AND(E183='club records'!$F$3, F183&gt;='club records'!$G$3), AND(E183='club records'!$F$4, F183&gt;='club records'!$G$4), AND(E183='club records'!$F$5, F183&gt;='club records'!$G$5))), "CR", " ")</f>
        <v xml:space="preserve"> </v>
      </c>
      <c r="W183" s="6" t="str">
        <f>IF(AND(B183="long jump", OR(AND(E183='club records'!$F$6, F183&gt;='club records'!$G$6), AND(E183='club records'!$F$7, F183&gt;='club records'!$G$7), AND(E183='club records'!$F$8, F183&gt;='club records'!$G$8), AND(E183='club records'!$F$9, F183&gt;='club records'!$G$9), AND(E183='club records'!$F$10, F183&gt;='club records'!$G$10))), "CR", " ")</f>
        <v xml:space="preserve"> </v>
      </c>
      <c r="X183" s="6" t="str">
        <f>IF(AND(B183="triple jump", OR(AND(E183='club records'!$F$11, F183&gt;='club records'!$G$11), AND(E183='club records'!$F$12, F183&gt;='club records'!$G$12), AND(E183='club records'!$F$13, F183&gt;='club records'!$G$13), AND(E183='club records'!$F$14, F183&gt;='club records'!$G$14), AND(E183='club records'!$F$15, F183&gt;='club records'!$G$15))), "CR", " ")</f>
        <v xml:space="preserve"> </v>
      </c>
      <c r="Y183" s="6" t="str">
        <f>IF(AND(B183="pole vault", OR(AND(E183='club records'!$F$16, F183&gt;='club records'!$G$16), AND(E183='club records'!$F$17, F183&gt;='club records'!$G$17), AND(E183='club records'!$F$18, F183&gt;='club records'!$G$18), AND(E183='club records'!$F$19, F183&gt;='club records'!$G$19), AND(E183='club records'!$F$20, F183&gt;='club records'!$G$20))), "CR", " ")</f>
        <v xml:space="preserve"> </v>
      </c>
      <c r="Z183" s="6" t="str">
        <f>IF(AND(B183="shot 3", E183='club records'!$F$36, F183&gt;='club records'!$G$36), "CR", " ")</f>
        <v xml:space="preserve"> </v>
      </c>
      <c r="AA183" s="6" t="str">
        <f>IF(AND(B183="shot 4", E183='club records'!$F$37, F183&gt;='club records'!$G$37), "CR", " ")</f>
        <v xml:space="preserve"> </v>
      </c>
      <c r="AB183" s="6" t="str">
        <f>IF(AND(B183="shot 5", E183='club records'!$F$38, F183&gt;='club records'!$G$38), "CR", " ")</f>
        <v xml:space="preserve"> </v>
      </c>
      <c r="AC183" s="6" t="str">
        <f>IF(AND(B183="shot 6", E183='club records'!$F$39, F183&gt;='club records'!$G$39), "CR", " ")</f>
        <v xml:space="preserve"> </v>
      </c>
      <c r="AD183" s="6" t="str">
        <f>IF(AND(B183="shot 7.26", E183='club records'!$F$40, F183&gt;='club records'!$G$40), "CR", " ")</f>
        <v xml:space="preserve"> </v>
      </c>
      <c r="AE183" s="6" t="str">
        <f>IF(AND(B183="60H",OR(AND(E183='club records'!$J$1,F183&lt;='club records'!$K$1),AND(E183='club records'!$J$2,F183&lt;='club records'!$K$2),AND(E183='club records'!$J$3,F183&lt;='club records'!$K$3),AND(E183='club records'!$J$4,F183&lt;='club records'!$K$4),AND(E183='club records'!$J$5,F183&lt;='club records'!$K$5))),"CR"," ")</f>
        <v xml:space="preserve"> </v>
      </c>
      <c r="AF183" s="7" t="str">
        <f>IF(AND(B183="4x200", OR(AND(E183='club records'!$N$6, F183&lt;='club records'!$O$6), AND(E183='club records'!$N$7, F183&lt;='club records'!$O$7), AND(E183='club records'!$N$8, F183&lt;='club records'!$O$8), AND(E183='club records'!$N$9, F183&lt;='club records'!$O$9), AND(E183='club records'!$N$10, F183&lt;='club records'!$O$10))), "CR", " ")</f>
        <v xml:space="preserve"> </v>
      </c>
      <c r="AG183" s="7" t="str">
        <f>IF(AND(B183="4x300", AND(E183='club records'!$N$11, F183&lt;='club records'!$O$11)), "CR", " ")</f>
        <v xml:space="preserve"> </v>
      </c>
      <c r="AH183" s="7" t="str">
        <f>IF(AND(B183="4x400", OR(AND(E183='club records'!$N$12, F183&lt;='club records'!$O$12), AND(E183='club records'!$N$13, F183&lt;='club records'!$O$13), AND(E183='club records'!$N$14, F183&lt;='club records'!$O$14), AND(E183='club records'!$N$15, F183&lt;='club records'!$O$15))), "CR", " ")</f>
        <v xml:space="preserve"> </v>
      </c>
      <c r="AI183" s="7" t="str">
        <f>IF(AND(B183="pentathlon", OR(AND(E183='club records'!$N$21, F183&gt;='club records'!$O$21), AND(E183='club records'!$N$22, F183&gt;='club records'!$O$22),AND(E183='club records'!$N$23, F183&gt;='club records'!$O$23),AND(E183='club records'!$N$24, F183&gt;='club records'!$O$24))), "CR", " ")</f>
        <v xml:space="preserve"> </v>
      </c>
      <c r="AJ183" s="7" t="str">
        <f>IF(AND(B183="heptathlon", OR(AND(E183='club records'!$N$26, F183&gt;='club records'!$O$26), AND(E183='club records'!$N$27, F183&gt;='club records'!$O$27))), "CR", " ")</f>
        <v xml:space="preserve"> </v>
      </c>
    </row>
    <row r="184" spans="1:36" ht="14.5" x14ac:dyDescent="0.35">
      <c r="A184" s="1" t="str">
        <f>E184</f>
        <v>U13</v>
      </c>
      <c r="C184" s="1" t="s">
        <v>117</v>
      </c>
      <c r="D184" s="1" t="s">
        <v>148</v>
      </c>
      <c r="E184" s="11" t="s">
        <v>13</v>
      </c>
      <c r="J184" s="7" t="str">
        <f>IF(OR(K184="CR", L184="CR", M184="CR", N184="CR", O184="CR", P184="CR", Q184="CR", R184="CR", S184="CR", T184="CR",U184="CR", V184="CR", W184="CR", X184="CR", Y184="CR", Z184="CR", AA184="CR", AB184="CR", AC184="CR", AD184="CR", AE184="CR", AF184="CR", AG184="CR", AH184="CR", AI184="CR", AJ184="CR"), "***CLUB RECORD***", "")</f>
        <v/>
      </c>
      <c r="K184" s="7" t="str">
        <f>IF(AND(B184=60, OR(AND(E184='club records'!$B$6, F184&lt;='club records'!$C$6), AND(E184='club records'!$B$7, F184&lt;='club records'!$C$7), AND(E184='club records'!$B$8, F184&lt;='club records'!$C$8), AND(E184='club records'!$B$9, F184&lt;='club records'!$C$9), AND(E184='club records'!$B$10, F184&lt;='club records'!$C$10))), "CR", " ")</f>
        <v xml:space="preserve"> </v>
      </c>
      <c r="L184" s="7" t="str">
        <f>IF(AND(B184=200, OR(AND(E184='club records'!$B$11, F184&lt;='club records'!$C$11), AND(E184='club records'!$B$12, F184&lt;='club records'!$C$12), AND(E184='club records'!$B$13, F184&lt;='club records'!$C$13), AND(E184='club records'!$B$14, F184&lt;='club records'!$C$14), AND(E184='club records'!$B$15, F184&lt;='club records'!$C$15))), "CR", " ")</f>
        <v xml:space="preserve"> </v>
      </c>
      <c r="M184" s="7" t="str">
        <f>IF(AND(B184=300, OR(AND(E184='club records'!$B$5, F184&lt;='club records'!$C$5), AND(E184='club records'!$B$16, F184&lt;='club records'!$C$16), AND(E184='club records'!$B$17, F184&lt;='club records'!$C$17))), "CR", " ")</f>
        <v xml:space="preserve"> </v>
      </c>
      <c r="N184" s="7" t="str">
        <f>IF(AND(B184=400, OR(AND(E184='club records'!$B$18, F184&lt;='club records'!$C$18), AND(E184='club records'!$B$19, F184&lt;='club records'!$C$19), AND(E184='club records'!$B$20, F184&lt;='club records'!$C$20), AND(E184='club records'!$B$21, F184&lt;='club records'!$C$21))), "CR", " ")</f>
        <v xml:space="preserve"> </v>
      </c>
      <c r="O184" s="7" t="str">
        <f>IF(AND(B184=800, OR(AND(E184='club records'!$B$22, F184&lt;='club records'!$C$22), AND(E184='club records'!$B$23, F184&lt;='club records'!$C$23), AND(E184='club records'!$B$24, F184&lt;='club records'!$C$24), AND(E184='club records'!$B$25, F184&lt;='club records'!$C$25), AND(E184='club records'!$B$26, F184&lt;='club records'!$C$26))), "CR", " ")</f>
        <v xml:space="preserve"> </v>
      </c>
      <c r="P184" s="7" t="str">
        <f>IF(AND(B184=1000, OR(AND(E184='club records'!$B$27, F184&lt;='club records'!$C$27), AND(E184='club records'!$B$28, F184&lt;='club records'!$C$28))), "CR", " ")</f>
        <v xml:space="preserve"> </v>
      </c>
      <c r="Q184" s="7" t="str">
        <f>IF(AND(B184=1500, OR(AND(E184='club records'!$B$29, F184&lt;='club records'!$C$29), AND(E184='club records'!$B$30, F184&lt;='club records'!$C$30), AND(E184='club records'!$B$31, F184&lt;='club records'!$C$31), AND(E184='club records'!$B$32, F184&lt;='club records'!$C$32), AND(E184='club records'!$B$33, F184&lt;='club records'!$C$33))), "CR", " ")</f>
        <v xml:space="preserve"> </v>
      </c>
      <c r="R184" s="7" t="str">
        <f>IF(AND(B184="1600 (Mile)",OR(AND(E184='club records'!$B$34,F184&lt;='club records'!$C$34),AND(E184='club records'!$B$35,F184&lt;='club records'!$C$35),AND(E184='club records'!$B$36,F184&lt;='club records'!$C$36),AND(E184='club records'!$B$37,F184&lt;='club records'!$C$37))),"CR"," ")</f>
        <v xml:space="preserve"> </v>
      </c>
      <c r="S184" s="7" t="str">
        <f>IF(AND(B184=3000, OR(AND(E184='club records'!$B$38, F184&lt;='club records'!$C$38), AND(E184='club records'!$B$39, F184&lt;='club records'!$C$39), AND(E184='club records'!$B$40, F184&lt;='club records'!$C$40), AND(E184='club records'!$B$41, F184&lt;='club records'!$C$41))), "CR", " ")</f>
        <v xml:space="preserve"> </v>
      </c>
      <c r="T184" s="7" t="str">
        <f>IF(AND(B184=5000, OR(AND(E184='club records'!$B$42, F184&lt;='club records'!$C$42), AND(E184='club records'!$B$43, F184&lt;='club records'!$C$43))), "CR", " ")</f>
        <v xml:space="preserve"> </v>
      </c>
      <c r="U184" s="6" t="str">
        <f>IF(AND(B184=10000, OR(AND(E184='club records'!$B$44, F184&lt;='club records'!$C$44), AND(E184='club records'!$B$45, F184&lt;='club records'!$C$45))), "CR", " ")</f>
        <v xml:space="preserve"> </v>
      </c>
      <c r="V184" s="6" t="str">
        <f>IF(AND(B184="high jump", OR(AND(E184='club records'!$F$1, F184&gt;='club records'!$G$1), AND(E184='club records'!$F$2, F184&gt;='club records'!$G$2), AND(E184='club records'!$F$3, F184&gt;='club records'!$G$3), AND(E184='club records'!$F$4, F184&gt;='club records'!$G$4), AND(E184='club records'!$F$5, F184&gt;='club records'!$G$5))), "CR", " ")</f>
        <v xml:space="preserve"> </v>
      </c>
      <c r="W184" s="6" t="str">
        <f>IF(AND(B184="long jump", OR(AND(E184='club records'!$F$6, F184&gt;='club records'!$G$6), AND(E184='club records'!$F$7, F184&gt;='club records'!$G$7), AND(E184='club records'!$F$8, F184&gt;='club records'!$G$8), AND(E184='club records'!$F$9, F184&gt;='club records'!$G$9), AND(E184='club records'!$F$10, F184&gt;='club records'!$G$10))), "CR", " ")</f>
        <v xml:space="preserve"> </v>
      </c>
      <c r="X184" s="6" t="str">
        <f>IF(AND(B184="triple jump", OR(AND(E184='club records'!$F$11, F184&gt;='club records'!$G$11), AND(E184='club records'!$F$12, F184&gt;='club records'!$G$12), AND(E184='club records'!$F$13, F184&gt;='club records'!$G$13), AND(E184='club records'!$F$14, F184&gt;='club records'!$G$14), AND(E184='club records'!$F$15, F184&gt;='club records'!$G$15))), "CR", " ")</f>
        <v xml:space="preserve"> </v>
      </c>
      <c r="Y184" s="6" t="str">
        <f>IF(AND(B184="pole vault", OR(AND(E184='club records'!$F$16, F184&gt;='club records'!$G$16), AND(E184='club records'!$F$17, F184&gt;='club records'!$G$17), AND(E184='club records'!$F$18, F184&gt;='club records'!$G$18), AND(E184='club records'!$F$19, F184&gt;='club records'!$G$19), AND(E184='club records'!$F$20, F184&gt;='club records'!$G$20))), "CR", " ")</f>
        <v xml:space="preserve"> </v>
      </c>
      <c r="Z184" s="6" t="str">
        <f>IF(AND(B184="shot 3", E184='club records'!$F$36, F184&gt;='club records'!$G$36), "CR", " ")</f>
        <v xml:space="preserve"> </v>
      </c>
      <c r="AA184" s="6" t="str">
        <f>IF(AND(B184="shot 4", E184='club records'!$F$37, F184&gt;='club records'!$G$37), "CR", " ")</f>
        <v xml:space="preserve"> </v>
      </c>
      <c r="AB184" s="6" t="str">
        <f>IF(AND(B184="shot 5", E184='club records'!$F$38, F184&gt;='club records'!$G$38), "CR", " ")</f>
        <v xml:space="preserve"> </v>
      </c>
      <c r="AC184" s="6" t="str">
        <f>IF(AND(B184="shot 6", E184='club records'!$F$39, F184&gt;='club records'!$G$39), "CR", " ")</f>
        <v xml:space="preserve"> </v>
      </c>
      <c r="AD184" s="6" t="str">
        <f>IF(AND(B184="shot 7.26", E184='club records'!$F$40, F184&gt;='club records'!$G$40), "CR", " ")</f>
        <v xml:space="preserve"> </v>
      </c>
      <c r="AE184" s="6" t="str">
        <f>IF(AND(B184="60H",OR(AND(E184='club records'!$J$1,F184&lt;='club records'!$K$1),AND(E184='club records'!$J$2,F184&lt;='club records'!$K$2),AND(E184='club records'!$J$3,F184&lt;='club records'!$K$3),AND(E184='club records'!$J$4,F184&lt;='club records'!$K$4),AND(E184='club records'!$J$5,F184&lt;='club records'!$K$5))),"CR"," ")</f>
        <v xml:space="preserve"> </v>
      </c>
      <c r="AF184" s="7" t="str">
        <f>IF(AND(B184="4x200", OR(AND(E184='club records'!$N$6, F184&lt;='club records'!$O$6), AND(E184='club records'!$N$7, F184&lt;='club records'!$O$7), AND(E184='club records'!$N$8, F184&lt;='club records'!$O$8), AND(E184='club records'!$N$9, F184&lt;='club records'!$O$9), AND(E184='club records'!$N$10, F184&lt;='club records'!$O$10))), "CR", " ")</f>
        <v xml:space="preserve"> </v>
      </c>
      <c r="AG184" s="7" t="str">
        <f>IF(AND(B184="4x300", AND(E184='club records'!$N$11, F184&lt;='club records'!$O$11)), "CR", " ")</f>
        <v xml:space="preserve"> </v>
      </c>
      <c r="AH184" s="7" t="str">
        <f>IF(AND(B184="4x400", OR(AND(E184='club records'!$N$12, F184&lt;='club records'!$O$12), AND(E184='club records'!$N$13, F184&lt;='club records'!$O$13), AND(E184='club records'!$N$14, F184&lt;='club records'!$O$14), AND(E184='club records'!$N$15, F184&lt;='club records'!$O$15))), "CR", " ")</f>
        <v xml:space="preserve"> </v>
      </c>
      <c r="AI184" s="7" t="str">
        <f>IF(AND(B184="pentathlon", OR(AND(E184='club records'!$N$21, F184&gt;='club records'!$O$21), AND(E184='club records'!$N$22, F184&gt;='club records'!$O$22),AND(E184='club records'!$N$23, F184&gt;='club records'!$O$23),AND(E184='club records'!$N$24, F184&gt;='club records'!$O$24))), "CR", " ")</f>
        <v xml:space="preserve"> </v>
      </c>
      <c r="AJ184" s="7" t="str">
        <f>IF(AND(B184="heptathlon", OR(AND(E184='club records'!$N$26, F184&gt;='club records'!$O$26), AND(E184='club records'!$N$27, F184&gt;='club records'!$O$27))), "CR", " ")</f>
        <v xml:space="preserve"> </v>
      </c>
    </row>
    <row r="185" spans="1:36" ht="14.5" x14ac:dyDescent="0.35">
      <c r="A185" s="1" t="s">
        <v>11</v>
      </c>
      <c r="C185" s="1" t="s">
        <v>314</v>
      </c>
      <c r="D185" s="1" t="s">
        <v>315</v>
      </c>
      <c r="E185" s="11" t="s">
        <v>11</v>
      </c>
      <c r="J185" s="7" t="str">
        <f>IF(OR(K185="CR", L185="CR", M185="CR", N185="CR", O185="CR", P185="CR", Q185="CR", R185="CR", S185="CR", T185="CR",U185="CR", V185="CR", W185="CR", X185="CR", Y185="CR", Z185="CR", AA185="CR", AB185="CR", AC185="CR", AD185="CR", AE185="CR", AF185="CR", AG185="CR", AH185="CR", AI185="CR", AJ185="CR"), "***CLUB RECORD***", "")</f>
        <v/>
      </c>
      <c r="K185" s="7" t="str">
        <f>IF(AND(B185=60, OR(AND(E185='club records'!$B$6, F185&lt;='club records'!$C$6), AND(E185='club records'!$B$7, F185&lt;='club records'!$C$7), AND(E185='club records'!$B$8, F185&lt;='club records'!$C$8), AND(E185='club records'!$B$9, F185&lt;='club records'!$C$9), AND(E185='club records'!$B$10, F185&lt;='club records'!$C$10))), "CR", " ")</f>
        <v xml:space="preserve"> </v>
      </c>
      <c r="L185" s="7" t="str">
        <f>IF(AND(B185=200, OR(AND(E185='club records'!$B$11, F185&lt;='club records'!$C$11), AND(E185='club records'!$B$12, F185&lt;='club records'!$C$12), AND(E185='club records'!$B$13, F185&lt;='club records'!$C$13), AND(E185='club records'!$B$14, F185&lt;='club records'!$C$14), AND(E185='club records'!$B$15, F185&lt;='club records'!$C$15))), "CR", " ")</f>
        <v xml:space="preserve"> </v>
      </c>
      <c r="M185" s="7" t="str">
        <f>IF(AND(B185=300, OR(AND(E185='club records'!$B$5, F185&lt;='club records'!$C$5), AND(E185='club records'!$B$16, F185&lt;='club records'!$C$16), AND(E185='club records'!$B$17, F185&lt;='club records'!$C$17))), "CR", " ")</f>
        <v xml:space="preserve"> </v>
      </c>
      <c r="N185" s="7" t="str">
        <f>IF(AND(B185=400, OR(AND(E185='club records'!$B$18, F185&lt;='club records'!$C$18), AND(E185='club records'!$B$19, F185&lt;='club records'!$C$19), AND(E185='club records'!$B$20, F185&lt;='club records'!$C$20), AND(E185='club records'!$B$21, F185&lt;='club records'!$C$21))), "CR", " ")</f>
        <v xml:space="preserve"> </v>
      </c>
      <c r="O185" s="7" t="str">
        <f>IF(AND(B185=800, OR(AND(E185='club records'!$B$22, F185&lt;='club records'!$C$22), AND(E185='club records'!$B$23, F185&lt;='club records'!$C$23), AND(E185='club records'!$B$24, F185&lt;='club records'!$C$24), AND(E185='club records'!$B$25, F185&lt;='club records'!$C$25), AND(E185='club records'!$B$26, F185&lt;='club records'!$C$26))), "CR", " ")</f>
        <v xml:space="preserve"> </v>
      </c>
      <c r="P185" s="7" t="str">
        <f>IF(AND(B185=1000, OR(AND(E185='club records'!$B$27, F185&lt;='club records'!$C$27), AND(E185='club records'!$B$28, F185&lt;='club records'!$C$28))), "CR", " ")</f>
        <v xml:space="preserve"> </v>
      </c>
      <c r="Q185" s="7" t="str">
        <f>IF(AND(B185=1500, OR(AND(E185='club records'!$B$29, F185&lt;='club records'!$C$29), AND(E185='club records'!$B$30, F185&lt;='club records'!$C$30), AND(E185='club records'!$B$31, F185&lt;='club records'!$C$31), AND(E185='club records'!$B$32, F185&lt;='club records'!$C$32), AND(E185='club records'!$B$33, F185&lt;='club records'!$C$33))), "CR", " ")</f>
        <v xml:space="preserve"> </v>
      </c>
      <c r="R185" s="7" t="str">
        <f>IF(AND(B185="1600 (Mile)",OR(AND(E185='club records'!$B$34,F185&lt;='club records'!$C$34),AND(E185='club records'!$B$35,F185&lt;='club records'!$C$35),AND(E185='club records'!$B$36,F185&lt;='club records'!$C$36),AND(E185='club records'!$B$37,F185&lt;='club records'!$C$37))),"CR"," ")</f>
        <v xml:space="preserve"> </v>
      </c>
      <c r="S185" s="7" t="str">
        <f>IF(AND(B185=3000, OR(AND(E185='club records'!$B$38, F185&lt;='club records'!$C$38), AND(E185='club records'!$B$39, F185&lt;='club records'!$C$39), AND(E185='club records'!$B$40, F185&lt;='club records'!$C$40), AND(E185='club records'!$B$41, F185&lt;='club records'!$C$41))), "CR", " ")</f>
        <v xml:space="preserve"> </v>
      </c>
      <c r="T185" s="7" t="str">
        <f>IF(AND(B185=5000, OR(AND(E185='club records'!$B$42, F185&lt;='club records'!$C$42), AND(E185='club records'!$B$43, F185&lt;='club records'!$C$43))), "CR", " ")</f>
        <v xml:space="preserve"> </v>
      </c>
      <c r="U185" s="6" t="str">
        <f>IF(AND(B185=10000, OR(AND(E185='club records'!$B$44, F185&lt;='club records'!$C$44), AND(E185='club records'!$B$45, F185&lt;='club records'!$C$45))), "CR", " ")</f>
        <v xml:space="preserve"> </v>
      </c>
      <c r="V185" s="6" t="str">
        <f>IF(AND(B185="high jump", OR(AND(E185='club records'!$F$1, F185&gt;='club records'!$G$1), AND(E185='club records'!$F$2, F185&gt;='club records'!$G$2), AND(E185='club records'!$F$3, F185&gt;='club records'!$G$3), AND(E185='club records'!$F$4, F185&gt;='club records'!$G$4), AND(E185='club records'!$F$5, F185&gt;='club records'!$G$5))), "CR", " ")</f>
        <v xml:space="preserve"> </v>
      </c>
      <c r="W185" s="6" t="str">
        <f>IF(AND(B185="long jump", OR(AND(E185='club records'!$F$6, F185&gt;='club records'!$G$6), AND(E185='club records'!$F$7, F185&gt;='club records'!$G$7), AND(E185='club records'!$F$8, F185&gt;='club records'!$G$8), AND(E185='club records'!$F$9, F185&gt;='club records'!$G$9), AND(E185='club records'!$F$10, F185&gt;='club records'!$G$10))), "CR", " ")</f>
        <v xml:space="preserve"> </v>
      </c>
      <c r="X185" s="6" t="str">
        <f>IF(AND(B185="triple jump", OR(AND(E185='club records'!$F$11, F185&gt;='club records'!$G$11), AND(E185='club records'!$F$12, F185&gt;='club records'!$G$12), AND(E185='club records'!$F$13, F185&gt;='club records'!$G$13), AND(E185='club records'!$F$14, F185&gt;='club records'!$G$14), AND(E185='club records'!$F$15, F185&gt;='club records'!$G$15))), "CR", " ")</f>
        <v xml:space="preserve"> </v>
      </c>
      <c r="Y185" s="6" t="str">
        <f>IF(AND(B185="pole vault", OR(AND(E185='club records'!$F$16, F185&gt;='club records'!$G$16), AND(E185='club records'!$F$17, F185&gt;='club records'!$G$17), AND(E185='club records'!$F$18, F185&gt;='club records'!$G$18), AND(E185='club records'!$F$19, F185&gt;='club records'!$G$19), AND(E185='club records'!$F$20, F185&gt;='club records'!$G$20))), "CR", " ")</f>
        <v xml:space="preserve"> </v>
      </c>
      <c r="Z185" s="6" t="str">
        <f>IF(AND(B185="shot 3", E185='club records'!$F$36, F185&gt;='club records'!$G$36), "CR", " ")</f>
        <v xml:space="preserve"> </v>
      </c>
      <c r="AA185" s="6" t="str">
        <f>IF(AND(B185="shot 4", E185='club records'!$F$37, F185&gt;='club records'!$G$37), "CR", " ")</f>
        <v xml:space="preserve"> </v>
      </c>
      <c r="AB185" s="6" t="str">
        <f>IF(AND(B185="shot 5", E185='club records'!$F$38, F185&gt;='club records'!$G$38), "CR", " ")</f>
        <v xml:space="preserve"> </v>
      </c>
      <c r="AC185" s="6" t="str">
        <f>IF(AND(B185="shot 6", E185='club records'!$F$39, F185&gt;='club records'!$G$39), "CR", " ")</f>
        <v xml:space="preserve"> </v>
      </c>
      <c r="AD185" s="6" t="str">
        <f>IF(AND(B185="shot 7.26", E185='club records'!$F$40, F185&gt;='club records'!$G$40), "CR", " ")</f>
        <v xml:space="preserve"> </v>
      </c>
      <c r="AE185" s="6" t="str">
        <f>IF(AND(B185="60H",OR(AND(E185='club records'!$J$1,F185&lt;='club records'!$K$1),AND(E185='club records'!$J$2,F185&lt;='club records'!$K$2),AND(E185='club records'!$J$3,F185&lt;='club records'!$K$3),AND(E185='club records'!$J$4,F185&lt;='club records'!$K$4),AND(E185='club records'!$J$5,F185&lt;='club records'!$K$5))),"CR"," ")</f>
        <v xml:space="preserve"> </v>
      </c>
      <c r="AF185" s="7" t="str">
        <f>IF(AND(B185="4x200", OR(AND(E185='club records'!$N$6, F185&lt;='club records'!$O$6), AND(E185='club records'!$N$7, F185&lt;='club records'!$O$7), AND(E185='club records'!$N$8, F185&lt;='club records'!$O$8), AND(E185='club records'!$N$9, F185&lt;='club records'!$O$9), AND(E185='club records'!$N$10, F185&lt;='club records'!$O$10))), "CR", " ")</f>
        <v xml:space="preserve"> </v>
      </c>
      <c r="AG185" s="7" t="str">
        <f>IF(AND(B185="4x300", AND(E185='club records'!$N$11, F185&lt;='club records'!$O$11)), "CR", " ")</f>
        <v xml:space="preserve"> </v>
      </c>
      <c r="AH185" s="7" t="str">
        <f>IF(AND(B185="4x400", OR(AND(E185='club records'!$N$12, F185&lt;='club records'!$O$12), AND(E185='club records'!$N$13, F185&lt;='club records'!$O$13), AND(E185='club records'!$N$14, F185&lt;='club records'!$O$14), AND(E185='club records'!$N$15, F185&lt;='club records'!$O$15))), "CR", " ")</f>
        <v xml:space="preserve"> </v>
      </c>
      <c r="AI185" s="7" t="str">
        <f>IF(AND(B185="pentathlon", OR(AND(E185='club records'!$N$21, F185&gt;='club records'!$O$21), AND(E185='club records'!$N$22, F185&gt;='club records'!$O$22),AND(E185='club records'!$N$23, F185&gt;='club records'!$O$23),AND(E185='club records'!$N$24, F185&gt;='club records'!$O$24))), "CR", " ")</f>
        <v xml:space="preserve"> </v>
      </c>
      <c r="AJ185" s="7" t="str">
        <f>IF(AND(B185="heptathlon", OR(AND(E185='club records'!$N$26, F185&gt;='club records'!$O$26), AND(E185='club records'!$N$27, F185&gt;='club records'!$O$27))), "CR", " ")</f>
        <v xml:space="preserve"> </v>
      </c>
    </row>
    <row r="186" spans="1:36" ht="14.5" x14ac:dyDescent="0.35">
      <c r="A186" s="1" t="str">
        <f>E186</f>
        <v>U20</v>
      </c>
      <c r="C186" s="1" t="s">
        <v>126</v>
      </c>
      <c r="D186" s="1" t="s">
        <v>127</v>
      </c>
      <c r="E186" s="11" t="s">
        <v>12</v>
      </c>
      <c r="J186" s="7" t="str">
        <f>IF(OR(K186="CR", L186="CR", M186="CR", N186="CR", O186="CR", P186="CR", Q186="CR", R186="CR", S186="CR", T186="CR",U186="CR", V186="CR", W186="CR", X186="CR", Y186="CR", Z186="CR", AA186="CR", AB186="CR", AC186="CR", AD186="CR", AE186="CR", AF186="CR", AG186="CR", AH186="CR", AI186="CR", AJ186="CR"), "***CLUB RECORD***", "")</f>
        <v/>
      </c>
      <c r="K186" s="7" t="str">
        <f>IF(AND(B186=60, OR(AND(E186='club records'!$B$6, F186&lt;='club records'!$C$6), AND(E186='club records'!$B$7, F186&lt;='club records'!$C$7), AND(E186='club records'!$B$8, F186&lt;='club records'!$C$8), AND(E186='club records'!$B$9, F186&lt;='club records'!$C$9), AND(E186='club records'!$B$10, F186&lt;='club records'!$C$10))), "CR", " ")</f>
        <v xml:space="preserve"> </v>
      </c>
      <c r="L186" s="7" t="str">
        <f>IF(AND(B186=200, OR(AND(E186='club records'!$B$11, F186&lt;='club records'!$C$11), AND(E186='club records'!$B$12, F186&lt;='club records'!$C$12), AND(E186='club records'!$B$13, F186&lt;='club records'!$C$13), AND(E186='club records'!$B$14, F186&lt;='club records'!$C$14), AND(E186='club records'!$B$15, F186&lt;='club records'!$C$15))), "CR", " ")</f>
        <v xml:space="preserve"> </v>
      </c>
      <c r="M186" s="7" t="str">
        <f>IF(AND(B186=300, OR(AND(E186='club records'!$B$5, F186&lt;='club records'!$C$5), AND(E186='club records'!$B$16, F186&lt;='club records'!$C$16), AND(E186='club records'!$B$17, F186&lt;='club records'!$C$17))), "CR", " ")</f>
        <v xml:space="preserve"> </v>
      </c>
      <c r="N186" s="7" t="str">
        <f>IF(AND(B186=400, OR(AND(E186='club records'!$B$18, F186&lt;='club records'!$C$18), AND(E186='club records'!$B$19, F186&lt;='club records'!$C$19), AND(E186='club records'!$B$20, F186&lt;='club records'!$C$20), AND(E186='club records'!$B$21, F186&lt;='club records'!$C$21))), "CR", " ")</f>
        <v xml:space="preserve"> </v>
      </c>
      <c r="O186" s="7" t="str">
        <f>IF(AND(B186=800, OR(AND(E186='club records'!$B$22, F186&lt;='club records'!$C$22), AND(E186='club records'!$B$23, F186&lt;='club records'!$C$23), AND(E186='club records'!$B$24, F186&lt;='club records'!$C$24), AND(E186='club records'!$B$25, F186&lt;='club records'!$C$25), AND(E186='club records'!$B$26, F186&lt;='club records'!$C$26))), "CR", " ")</f>
        <v xml:space="preserve"> </v>
      </c>
      <c r="P186" s="7" t="str">
        <f>IF(AND(B186=1000, OR(AND(E186='club records'!$B$27, F186&lt;='club records'!$C$27), AND(E186='club records'!$B$28, F186&lt;='club records'!$C$28))), "CR", " ")</f>
        <v xml:space="preserve"> </v>
      </c>
      <c r="Q186" s="7" t="str">
        <f>IF(AND(B186=1500, OR(AND(E186='club records'!$B$29, F186&lt;='club records'!$C$29), AND(E186='club records'!$B$30, F186&lt;='club records'!$C$30), AND(E186='club records'!$B$31, F186&lt;='club records'!$C$31), AND(E186='club records'!$B$32, F186&lt;='club records'!$C$32), AND(E186='club records'!$B$33, F186&lt;='club records'!$C$33))), "CR", " ")</f>
        <v xml:space="preserve"> </v>
      </c>
      <c r="R186" s="7" t="str">
        <f>IF(AND(B186="1600 (Mile)",OR(AND(E186='club records'!$B$34,F186&lt;='club records'!$C$34),AND(E186='club records'!$B$35,F186&lt;='club records'!$C$35),AND(E186='club records'!$B$36,F186&lt;='club records'!$C$36),AND(E186='club records'!$B$37,F186&lt;='club records'!$C$37))),"CR"," ")</f>
        <v xml:space="preserve"> </v>
      </c>
      <c r="S186" s="7" t="str">
        <f>IF(AND(B186=3000, OR(AND(E186='club records'!$B$38, F186&lt;='club records'!$C$38), AND(E186='club records'!$B$39, F186&lt;='club records'!$C$39), AND(E186='club records'!$B$40, F186&lt;='club records'!$C$40), AND(E186='club records'!$B$41, F186&lt;='club records'!$C$41))), "CR", " ")</f>
        <v xml:space="preserve"> </v>
      </c>
      <c r="T186" s="7" t="str">
        <f>IF(AND(B186=5000, OR(AND(E186='club records'!$B$42, F186&lt;='club records'!$C$42), AND(E186='club records'!$B$43, F186&lt;='club records'!$C$43))), "CR", " ")</f>
        <v xml:space="preserve"> </v>
      </c>
      <c r="U186" s="6" t="str">
        <f>IF(AND(B186=10000, OR(AND(E186='club records'!$B$44, F186&lt;='club records'!$C$44), AND(E186='club records'!$B$45, F186&lt;='club records'!$C$45))), "CR", " ")</f>
        <v xml:space="preserve"> </v>
      </c>
      <c r="V186" s="6" t="str">
        <f>IF(AND(B186="high jump", OR(AND(E186='club records'!$F$1, F186&gt;='club records'!$G$1), AND(E186='club records'!$F$2, F186&gt;='club records'!$G$2), AND(E186='club records'!$F$3, F186&gt;='club records'!$G$3), AND(E186='club records'!$F$4, F186&gt;='club records'!$G$4), AND(E186='club records'!$F$5, F186&gt;='club records'!$G$5))), "CR", " ")</f>
        <v xml:space="preserve"> </v>
      </c>
      <c r="W186" s="6" t="str">
        <f>IF(AND(B186="long jump", OR(AND(E186='club records'!$F$6, F186&gt;='club records'!$G$6), AND(E186='club records'!$F$7, F186&gt;='club records'!$G$7), AND(E186='club records'!$F$8, F186&gt;='club records'!$G$8), AND(E186='club records'!$F$9, F186&gt;='club records'!$G$9), AND(E186='club records'!$F$10, F186&gt;='club records'!$G$10))), "CR", " ")</f>
        <v xml:space="preserve"> </v>
      </c>
      <c r="X186" s="6" t="str">
        <f>IF(AND(B186="triple jump", OR(AND(E186='club records'!$F$11, F186&gt;='club records'!$G$11), AND(E186='club records'!$F$12, F186&gt;='club records'!$G$12), AND(E186='club records'!$F$13, F186&gt;='club records'!$G$13), AND(E186='club records'!$F$14, F186&gt;='club records'!$G$14), AND(E186='club records'!$F$15, F186&gt;='club records'!$G$15))), "CR", " ")</f>
        <v xml:space="preserve"> </v>
      </c>
      <c r="Y186" s="6" t="str">
        <f>IF(AND(B186="pole vault", OR(AND(E186='club records'!$F$16, F186&gt;='club records'!$G$16), AND(E186='club records'!$F$17, F186&gt;='club records'!$G$17), AND(E186='club records'!$F$18, F186&gt;='club records'!$G$18), AND(E186='club records'!$F$19, F186&gt;='club records'!$G$19), AND(E186='club records'!$F$20, F186&gt;='club records'!$G$20))), "CR", " ")</f>
        <v xml:space="preserve"> </v>
      </c>
      <c r="Z186" s="6" t="str">
        <f>IF(AND(B186="shot 3", E186='club records'!$F$36, F186&gt;='club records'!$G$36), "CR", " ")</f>
        <v xml:space="preserve"> </v>
      </c>
      <c r="AA186" s="6" t="str">
        <f>IF(AND(B186="shot 4", E186='club records'!$F$37, F186&gt;='club records'!$G$37), "CR", " ")</f>
        <v xml:space="preserve"> </v>
      </c>
      <c r="AB186" s="6" t="str">
        <f>IF(AND(B186="shot 5", E186='club records'!$F$38, F186&gt;='club records'!$G$38), "CR", " ")</f>
        <v xml:space="preserve"> </v>
      </c>
      <c r="AC186" s="6" t="str">
        <f>IF(AND(B186="shot 6", E186='club records'!$F$39, F186&gt;='club records'!$G$39), "CR", " ")</f>
        <v xml:space="preserve"> </v>
      </c>
      <c r="AD186" s="6" t="str">
        <f>IF(AND(B186="shot 7.26", E186='club records'!$F$40, F186&gt;='club records'!$G$40), "CR", " ")</f>
        <v xml:space="preserve"> </v>
      </c>
      <c r="AE186" s="6" t="str">
        <f>IF(AND(B186="60H",OR(AND(E186='club records'!$J$1,F186&lt;='club records'!$K$1),AND(E186='club records'!$J$2,F186&lt;='club records'!$K$2),AND(E186='club records'!$J$3,F186&lt;='club records'!$K$3),AND(E186='club records'!$J$4,F186&lt;='club records'!$K$4),AND(E186='club records'!$J$5,F186&lt;='club records'!$K$5))),"CR"," ")</f>
        <v xml:space="preserve"> </v>
      </c>
      <c r="AF186" s="7" t="str">
        <f>IF(AND(B186="4x200", OR(AND(E186='club records'!$N$6, F186&lt;='club records'!$O$6), AND(E186='club records'!$N$7, F186&lt;='club records'!$O$7), AND(E186='club records'!$N$8, F186&lt;='club records'!$O$8), AND(E186='club records'!$N$9, F186&lt;='club records'!$O$9), AND(E186='club records'!$N$10, F186&lt;='club records'!$O$10))), "CR", " ")</f>
        <v xml:space="preserve"> </v>
      </c>
      <c r="AG186" s="7" t="str">
        <f>IF(AND(B186="4x300", AND(E186='club records'!$N$11, F186&lt;='club records'!$O$11)), "CR", " ")</f>
        <v xml:space="preserve"> </v>
      </c>
      <c r="AH186" s="7" t="str">
        <f>IF(AND(B186="4x400", OR(AND(E186='club records'!$N$12, F186&lt;='club records'!$O$12), AND(E186='club records'!$N$13, F186&lt;='club records'!$O$13), AND(E186='club records'!$N$14, F186&lt;='club records'!$O$14), AND(E186='club records'!$N$15, F186&lt;='club records'!$O$15))), "CR", " ")</f>
        <v xml:space="preserve"> </v>
      </c>
      <c r="AI186" s="7" t="str">
        <f>IF(AND(B186="pentathlon", OR(AND(E186='club records'!$N$21, F186&gt;='club records'!$O$21), AND(E186='club records'!$N$22, F186&gt;='club records'!$O$22),AND(E186='club records'!$N$23, F186&gt;='club records'!$O$23),AND(E186='club records'!$N$24, F186&gt;='club records'!$O$24))), "CR", " ")</f>
        <v xml:space="preserve"> </v>
      </c>
      <c r="AJ186" s="7" t="str">
        <f>IF(AND(B186="heptathlon", OR(AND(E186='club records'!$N$26, F186&gt;='club records'!$O$26), AND(E186='club records'!$N$27, F186&gt;='club records'!$O$27))), "CR", " ")</f>
        <v xml:space="preserve"> </v>
      </c>
    </row>
    <row r="187" spans="1:36" ht="14.5" x14ac:dyDescent="0.35">
      <c r="A187" s="1" t="str">
        <f>E187</f>
        <v>U17</v>
      </c>
      <c r="C187" s="1" t="s">
        <v>147</v>
      </c>
      <c r="D187" s="1" t="s">
        <v>252</v>
      </c>
      <c r="E187" s="11" t="s">
        <v>14</v>
      </c>
      <c r="J187" s="7" t="str">
        <f>IF(OR(K187="CR", L187="CR", M187="CR", N187="CR", O187="CR", P187="CR", Q187="CR", R187="CR", S187="CR", T187="CR",U187="CR", V187="CR", W187="CR", X187="CR", Y187="CR", Z187="CR", AA187="CR", AB187="CR", AC187="CR", AD187="CR", AE187="CR", AF187="CR", AG187="CR", AH187="CR", AI187="CR", AJ187="CR"), "***CLUB RECORD***", "")</f>
        <v/>
      </c>
      <c r="K187" s="7" t="str">
        <f>IF(AND(B187=60, OR(AND(E187='club records'!$B$6, F187&lt;='club records'!$C$6), AND(E187='club records'!$B$7, F187&lt;='club records'!$C$7), AND(E187='club records'!$B$8, F187&lt;='club records'!$C$8), AND(E187='club records'!$B$9, F187&lt;='club records'!$C$9), AND(E187='club records'!$B$10, F187&lt;='club records'!$C$10))), "CR", " ")</f>
        <v xml:space="preserve"> </v>
      </c>
      <c r="L187" s="7" t="str">
        <f>IF(AND(B187=200, OR(AND(E187='club records'!$B$11, F187&lt;='club records'!$C$11), AND(E187='club records'!$B$12, F187&lt;='club records'!$C$12), AND(E187='club records'!$B$13, F187&lt;='club records'!$C$13), AND(E187='club records'!$B$14, F187&lt;='club records'!$C$14), AND(E187='club records'!$B$15, F187&lt;='club records'!$C$15))), "CR", " ")</f>
        <v xml:space="preserve"> </v>
      </c>
      <c r="M187" s="7" t="str">
        <f>IF(AND(B187=300, OR(AND(E187='club records'!$B$5, F187&lt;='club records'!$C$5), AND(E187='club records'!$B$16, F187&lt;='club records'!$C$16), AND(E187='club records'!$B$17, F187&lt;='club records'!$C$17))), "CR", " ")</f>
        <v xml:space="preserve"> </v>
      </c>
      <c r="N187" s="7" t="str">
        <f>IF(AND(B187=400, OR(AND(E187='club records'!$B$18, F187&lt;='club records'!$C$18), AND(E187='club records'!$B$19, F187&lt;='club records'!$C$19), AND(E187='club records'!$B$20, F187&lt;='club records'!$C$20), AND(E187='club records'!$B$21, F187&lt;='club records'!$C$21))), "CR", " ")</f>
        <v xml:space="preserve"> </v>
      </c>
      <c r="O187" s="7" t="str">
        <f>IF(AND(B187=800, OR(AND(E187='club records'!$B$22, F187&lt;='club records'!$C$22), AND(E187='club records'!$B$23, F187&lt;='club records'!$C$23), AND(E187='club records'!$B$24, F187&lt;='club records'!$C$24), AND(E187='club records'!$B$25, F187&lt;='club records'!$C$25), AND(E187='club records'!$B$26, F187&lt;='club records'!$C$26))), "CR", " ")</f>
        <v xml:space="preserve"> </v>
      </c>
      <c r="P187" s="7" t="str">
        <f>IF(AND(B187=1000, OR(AND(E187='club records'!$B$27, F187&lt;='club records'!$C$27), AND(E187='club records'!$B$28, F187&lt;='club records'!$C$28))), "CR", " ")</f>
        <v xml:space="preserve"> </v>
      </c>
      <c r="Q187" s="7" t="str">
        <f>IF(AND(B187=1500, OR(AND(E187='club records'!$B$29, F187&lt;='club records'!$C$29), AND(E187='club records'!$B$30, F187&lt;='club records'!$C$30), AND(E187='club records'!$B$31, F187&lt;='club records'!$C$31), AND(E187='club records'!$B$32, F187&lt;='club records'!$C$32), AND(E187='club records'!$B$33, F187&lt;='club records'!$C$33))), "CR", " ")</f>
        <v xml:space="preserve"> </v>
      </c>
      <c r="R187" s="7" t="str">
        <f>IF(AND(B187="1600 (Mile)",OR(AND(E187='club records'!$B$34,F187&lt;='club records'!$C$34),AND(E187='club records'!$B$35,F187&lt;='club records'!$C$35),AND(E187='club records'!$B$36,F187&lt;='club records'!$C$36),AND(E187='club records'!$B$37,F187&lt;='club records'!$C$37))),"CR"," ")</f>
        <v xml:space="preserve"> </v>
      </c>
      <c r="S187" s="7" t="str">
        <f>IF(AND(B187=3000, OR(AND(E187='club records'!$B$38, F187&lt;='club records'!$C$38), AND(E187='club records'!$B$39, F187&lt;='club records'!$C$39), AND(E187='club records'!$B$40, F187&lt;='club records'!$C$40), AND(E187='club records'!$B$41, F187&lt;='club records'!$C$41))), "CR", " ")</f>
        <v xml:space="preserve"> </v>
      </c>
      <c r="T187" s="7" t="str">
        <f>IF(AND(B187=5000, OR(AND(E187='club records'!$B$42, F187&lt;='club records'!$C$42), AND(E187='club records'!$B$43, F187&lt;='club records'!$C$43))), "CR", " ")</f>
        <v xml:space="preserve"> </v>
      </c>
      <c r="U187" s="6" t="str">
        <f>IF(AND(B187=10000, OR(AND(E187='club records'!$B$44, F187&lt;='club records'!$C$44), AND(E187='club records'!$B$45, F187&lt;='club records'!$C$45))), "CR", " ")</f>
        <v xml:space="preserve"> </v>
      </c>
      <c r="V187" s="6" t="str">
        <f>IF(AND(B187="high jump", OR(AND(E187='club records'!$F$1, F187&gt;='club records'!$G$1), AND(E187='club records'!$F$2, F187&gt;='club records'!$G$2), AND(E187='club records'!$F$3, F187&gt;='club records'!$G$3), AND(E187='club records'!$F$4, F187&gt;='club records'!$G$4), AND(E187='club records'!$F$5, F187&gt;='club records'!$G$5))), "CR", " ")</f>
        <v xml:space="preserve"> </v>
      </c>
      <c r="W187" s="6" t="str">
        <f>IF(AND(B187="long jump", OR(AND(E187='club records'!$F$6, F187&gt;='club records'!$G$6), AND(E187='club records'!$F$7, F187&gt;='club records'!$G$7), AND(E187='club records'!$F$8, F187&gt;='club records'!$G$8), AND(E187='club records'!$F$9, F187&gt;='club records'!$G$9), AND(E187='club records'!$F$10, F187&gt;='club records'!$G$10))), "CR", " ")</f>
        <v xml:space="preserve"> </v>
      </c>
      <c r="X187" s="6" t="str">
        <f>IF(AND(B187="triple jump", OR(AND(E187='club records'!$F$11, F187&gt;='club records'!$G$11), AND(E187='club records'!$F$12, F187&gt;='club records'!$G$12), AND(E187='club records'!$F$13, F187&gt;='club records'!$G$13), AND(E187='club records'!$F$14, F187&gt;='club records'!$G$14), AND(E187='club records'!$F$15, F187&gt;='club records'!$G$15))), "CR", " ")</f>
        <v xml:space="preserve"> </v>
      </c>
      <c r="Y187" s="6" t="str">
        <f>IF(AND(B187="pole vault", OR(AND(E187='club records'!$F$16, F187&gt;='club records'!$G$16), AND(E187='club records'!$F$17, F187&gt;='club records'!$G$17), AND(E187='club records'!$F$18, F187&gt;='club records'!$G$18), AND(E187='club records'!$F$19, F187&gt;='club records'!$G$19), AND(E187='club records'!$F$20, F187&gt;='club records'!$G$20))), "CR", " ")</f>
        <v xml:space="preserve"> </v>
      </c>
      <c r="Z187" s="6" t="str">
        <f>IF(AND(B187="shot 3", E187='club records'!$F$36, F187&gt;='club records'!$G$36), "CR", " ")</f>
        <v xml:space="preserve"> </v>
      </c>
      <c r="AA187" s="6" t="str">
        <f>IF(AND(B187="shot 4", E187='club records'!$F$37, F187&gt;='club records'!$G$37), "CR", " ")</f>
        <v xml:space="preserve"> </v>
      </c>
      <c r="AB187" s="6" t="str">
        <f>IF(AND(B187="shot 5", E187='club records'!$F$38, F187&gt;='club records'!$G$38), "CR", " ")</f>
        <v xml:space="preserve"> </v>
      </c>
      <c r="AC187" s="6" t="str">
        <f>IF(AND(B187="shot 6", E187='club records'!$F$39, F187&gt;='club records'!$G$39), "CR", " ")</f>
        <v xml:space="preserve"> </v>
      </c>
      <c r="AD187" s="6" t="str">
        <f>IF(AND(B187="shot 7.26", E187='club records'!$F$40, F187&gt;='club records'!$G$40), "CR", " ")</f>
        <v xml:space="preserve"> </v>
      </c>
      <c r="AE187" s="6" t="str">
        <f>IF(AND(B187="60H",OR(AND(E187='club records'!$J$1,F187&lt;='club records'!$K$1),AND(E187='club records'!$J$2,F187&lt;='club records'!$K$2),AND(E187='club records'!$J$3,F187&lt;='club records'!$K$3),AND(E187='club records'!$J$4,F187&lt;='club records'!$K$4),AND(E187='club records'!$J$5,F187&lt;='club records'!$K$5))),"CR"," ")</f>
        <v xml:space="preserve"> </v>
      </c>
      <c r="AF187" s="7" t="str">
        <f>IF(AND(B187="4x200", OR(AND(E187='club records'!$N$6, F187&lt;='club records'!$O$6), AND(E187='club records'!$N$7, F187&lt;='club records'!$O$7), AND(E187='club records'!$N$8, F187&lt;='club records'!$O$8), AND(E187='club records'!$N$9, F187&lt;='club records'!$O$9), AND(E187='club records'!$N$10, F187&lt;='club records'!$O$10))), "CR", " ")</f>
        <v xml:space="preserve"> </v>
      </c>
      <c r="AG187" s="7" t="str">
        <f>IF(AND(B187="4x300", AND(E187='club records'!$N$11, F187&lt;='club records'!$O$11)), "CR", " ")</f>
        <v xml:space="preserve"> </v>
      </c>
      <c r="AH187" s="7" t="str">
        <f>IF(AND(B187="4x400", OR(AND(E187='club records'!$N$12, F187&lt;='club records'!$O$12), AND(E187='club records'!$N$13, F187&lt;='club records'!$O$13), AND(E187='club records'!$N$14, F187&lt;='club records'!$O$14), AND(E187='club records'!$N$15, F187&lt;='club records'!$O$15))), "CR", " ")</f>
        <v xml:space="preserve"> </v>
      </c>
      <c r="AI187" s="7" t="str">
        <f>IF(AND(B187="pentathlon", OR(AND(E187='club records'!$N$21, F187&gt;='club records'!$O$21), AND(E187='club records'!$N$22, F187&gt;='club records'!$O$22),AND(E187='club records'!$N$23, F187&gt;='club records'!$O$23),AND(E187='club records'!$N$24, F187&gt;='club records'!$O$24))), "CR", " ")</f>
        <v xml:space="preserve"> </v>
      </c>
      <c r="AJ187" s="7" t="str">
        <f>IF(AND(B187="heptathlon", OR(AND(E187='club records'!$N$26, F187&gt;='club records'!$O$26), AND(E187='club records'!$N$27, F187&gt;='club records'!$O$27))), "CR", " ")</f>
        <v xml:space="preserve"> </v>
      </c>
    </row>
    <row r="188" spans="1:36" ht="14.5" x14ac:dyDescent="0.35">
      <c r="A188" s="1" t="s">
        <v>296</v>
      </c>
      <c r="C188" s="1" t="s">
        <v>112</v>
      </c>
      <c r="D188" s="1" t="s">
        <v>295</v>
      </c>
      <c r="E188" s="11" t="s">
        <v>287</v>
      </c>
      <c r="F188" s="12"/>
      <c r="G188" s="16"/>
      <c r="J188" s="7" t="str">
        <f>IF(OR(K188="CR", L188="CR", M188="CR", N188="CR", O188="CR", P188="CR", Q188="CR", R188="CR", S188="CR", T188="CR",U188="CR", V188="CR", W188="CR", X188="CR", Y188="CR", Z188="CR", AA188="CR", AB188="CR", AC188="CR", AD188="CR", AE188="CR", AF188="CR", AG188="CR", AH188="CR", AI188="CR", AJ188="CR"), "***CLUB RECORD***", "")</f>
        <v/>
      </c>
      <c r="K188" s="7" t="str">
        <f>IF(AND(B188=60, OR(AND(E188='club records'!$B$6, F188&lt;='club records'!$C$6), AND(E188='club records'!$B$7, F188&lt;='club records'!$C$7), AND(E188='club records'!$B$8, F188&lt;='club records'!$C$8), AND(E188='club records'!$B$9, F188&lt;='club records'!$C$9), AND(E188='club records'!$B$10, F188&lt;='club records'!$C$10))), "CR", " ")</f>
        <v xml:space="preserve"> </v>
      </c>
      <c r="L188" s="7" t="str">
        <f>IF(AND(B188=200, OR(AND(E188='club records'!$B$11, F188&lt;='club records'!$C$11), AND(E188='club records'!$B$12, F188&lt;='club records'!$C$12), AND(E188='club records'!$B$13, F188&lt;='club records'!$C$13), AND(E188='club records'!$B$14, F188&lt;='club records'!$C$14), AND(E188='club records'!$B$15, F188&lt;='club records'!$C$15))), "CR", " ")</f>
        <v xml:space="preserve"> </v>
      </c>
      <c r="M188" s="7" t="str">
        <f>IF(AND(B188=300, OR(AND(E188='club records'!$B$5, F188&lt;='club records'!$C$5), AND(E188='club records'!$B$16, F188&lt;='club records'!$C$16), AND(E188='club records'!$B$17, F188&lt;='club records'!$C$17))), "CR", " ")</f>
        <v xml:space="preserve"> </v>
      </c>
      <c r="N188" s="7" t="str">
        <f>IF(AND(B188=400, OR(AND(E188='club records'!$B$18, F188&lt;='club records'!$C$18), AND(E188='club records'!$B$19, F188&lt;='club records'!$C$19), AND(E188='club records'!$B$20, F188&lt;='club records'!$C$20), AND(E188='club records'!$B$21, F188&lt;='club records'!$C$21))), "CR", " ")</f>
        <v xml:space="preserve"> </v>
      </c>
      <c r="O188" s="7" t="str">
        <f>IF(AND(B188=800, OR(AND(E188='club records'!$B$22, F188&lt;='club records'!$C$22), AND(E188='club records'!$B$23, F188&lt;='club records'!$C$23), AND(E188='club records'!$B$24, F188&lt;='club records'!$C$24), AND(E188='club records'!$B$25, F188&lt;='club records'!$C$25), AND(E188='club records'!$B$26, F188&lt;='club records'!$C$26))), "CR", " ")</f>
        <v xml:space="preserve"> </v>
      </c>
      <c r="P188" s="7" t="str">
        <f>IF(AND(B188=1000, OR(AND(E188='club records'!$B$27, F188&lt;='club records'!$C$27), AND(E188='club records'!$B$28, F188&lt;='club records'!$C$28))), "CR", " ")</f>
        <v xml:space="preserve"> </v>
      </c>
      <c r="Q188" s="7" t="str">
        <f>IF(AND(B188=1500, OR(AND(E188='club records'!$B$29, F188&lt;='club records'!$C$29), AND(E188='club records'!$B$30, F188&lt;='club records'!$C$30), AND(E188='club records'!$B$31, F188&lt;='club records'!$C$31), AND(E188='club records'!$B$32, F188&lt;='club records'!$C$32), AND(E188='club records'!$B$33, F188&lt;='club records'!$C$33))), "CR", " ")</f>
        <v xml:space="preserve"> </v>
      </c>
      <c r="R188" s="7" t="str">
        <f>IF(AND(B188="1600 (Mile)",OR(AND(E188='club records'!$B$34,F188&lt;='club records'!$C$34),AND(E188='club records'!$B$35,F188&lt;='club records'!$C$35),AND(E188='club records'!$B$36,F188&lt;='club records'!$C$36),AND(E188='club records'!$B$37,F188&lt;='club records'!$C$37))),"CR"," ")</f>
        <v xml:space="preserve"> </v>
      </c>
      <c r="S188" s="7" t="str">
        <f>IF(AND(B188=3000, OR(AND(E188='club records'!$B$38, F188&lt;='club records'!$C$38), AND(E188='club records'!$B$39, F188&lt;='club records'!$C$39), AND(E188='club records'!$B$40, F188&lt;='club records'!$C$40), AND(E188='club records'!$B$41, F188&lt;='club records'!$C$41))), "CR", " ")</f>
        <v xml:space="preserve"> </v>
      </c>
      <c r="T188" s="7" t="str">
        <f>IF(AND(B188=5000, OR(AND(E188='club records'!$B$42, F188&lt;='club records'!$C$42), AND(E188='club records'!$B$43, F188&lt;='club records'!$C$43))), "CR", " ")</f>
        <v xml:space="preserve"> </v>
      </c>
      <c r="U188" s="6" t="str">
        <f>IF(AND(B188=10000, OR(AND(E188='club records'!$B$44, F188&lt;='club records'!$C$44), AND(E188='club records'!$B$45, F188&lt;='club records'!$C$45))), "CR", " ")</f>
        <v xml:space="preserve"> </v>
      </c>
      <c r="V188" s="6" t="str">
        <f>IF(AND(B188="high jump", OR(AND(E188='club records'!$F$1, F188&gt;='club records'!$G$1), AND(E188='club records'!$F$2, F188&gt;='club records'!$G$2), AND(E188='club records'!$F$3, F188&gt;='club records'!$G$3), AND(E188='club records'!$F$4, F188&gt;='club records'!$G$4), AND(E188='club records'!$F$5, F188&gt;='club records'!$G$5))), "CR", " ")</f>
        <v xml:space="preserve"> </v>
      </c>
      <c r="W188" s="6" t="str">
        <f>IF(AND(B188="long jump", OR(AND(E188='club records'!$F$6, F188&gt;='club records'!$G$6), AND(E188='club records'!$F$7, F188&gt;='club records'!$G$7), AND(E188='club records'!$F$8, F188&gt;='club records'!$G$8), AND(E188='club records'!$F$9, F188&gt;='club records'!$G$9), AND(E188='club records'!$F$10, F188&gt;='club records'!$G$10))), "CR", " ")</f>
        <v xml:space="preserve"> </v>
      </c>
      <c r="X188" s="6" t="str">
        <f>IF(AND(B188="triple jump", OR(AND(E188='club records'!$F$11, F188&gt;='club records'!$G$11), AND(E188='club records'!$F$12, F188&gt;='club records'!$G$12), AND(E188='club records'!$F$13, F188&gt;='club records'!$G$13), AND(E188='club records'!$F$14, F188&gt;='club records'!$G$14), AND(E188='club records'!$F$15, F188&gt;='club records'!$G$15))), "CR", " ")</f>
        <v xml:space="preserve"> </v>
      </c>
      <c r="Y188" s="6" t="str">
        <f>IF(AND(B188="pole vault", OR(AND(E188='club records'!$F$16, F188&gt;='club records'!$G$16), AND(E188='club records'!$F$17, F188&gt;='club records'!$G$17), AND(E188='club records'!$F$18, F188&gt;='club records'!$G$18), AND(E188='club records'!$F$19, F188&gt;='club records'!$G$19), AND(E188='club records'!$F$20, F188&gt;='club records'!$G$20))), "CR", " ")</f>
        <v xml:space="preserve"> </v>
      </c>
      <c r="Z188" s="6" t="str">
        <f>IF(AND(B188="shot 3", E188='club records'!$F$36, F188&gt;='club records'!$G$36), "CR", " ")</f>
        <v xml:space="preserve"> </v>
      </c>
      <c r="AA188" s="6" t="str">
        <f>IF(AND(B188="shot 4", E188='club records'!$F$37, F188&gt;='club records'!$G$37), "CR", " ")</f>
        <v xml:space="preserve"> </v>
      </c>
      <c r="AB188" s="6" t="str">
        <f>IF(AND(B188="shot 5", E188='club records'!$F$38, F188&gt;='club records'!$G$38), "CR", " ")</f>
        <v xml:space="preserve"> </v>
      </c>
      <c r="AC188" s="6" t="str">
        <f>IF(AND(B188="shot 6", E188='club records'!$F$39, F188&gt;='club records'!$G$39), "CR", " ")</f>
        <v xml:space="preserve"> </v>
      </c>
      <c r="AD188" s="6" t="str">
        <f>IF(AND(B188="shot 7.26", E188='club records'!$F$40, F188&gt;='club records'!$G$40), "CR", " ")</f>
        <v xml:space="preserve"> </v>
      </c>
      <c r="AE188" s="6" t="str">
        <f>IF(AND(B188="60H",OR(AND(E188='club records'!$J$1,F188&lt;='club records'!$K$1),AND(E188='club records'!$J$2,F188&lt;='club records'!$K$2),AND(E188='club records'!$J$3,F188&lt;='club records'!$K$3),AND(E188='club records'!$J$4,F188&lt;='club records'!$K$4),AND(E188='club records'!$J$5,F188&lt;='club records'!$K$5))),"CR"," ")</f>
        <v xml:space="preserve"> </v>
      </c>
      <c r="AF188" s="7" t="str">
        <f>IF(AND(B188="4x200", OR(AND(E188='club records'!$N$6, F188&lt;='club records'!$O$6), AND(E188='club records'!$N$7, F188&lt;='club records'!$O$7), AND(E188='club records'!$N$8, F188&lt;='club records'!$O$8), AND(E188='club records'!$N$9, F188&lt;='club records'!$O$9), AND(E188='club records'!$N$10, F188&lt;='club records'!$O$10))), "CR", " ")</f>
        <v xml:space="preserve"> </v>
      </c>
      <c r="AG188" s="7" t="str">
        <f>IF(AND(B188="4x300", AND(E188='club records'!$N$11, F188&lt;='club records'!$O$11)), "CR", " ")</f>
        <v xml:space="preserve"> </v>
      </c>
      <c r="AH188" s="7" t="str">
        <f>IF(AND(B188="4x400", OR(AND(E188='club records'!$N$12, F188&lt;='club records'!$O$12), AND(E188='club records'!$N$13, F188&lt;='club records'!$O$13), AND(E188='club records'!$N$14, F188&lt;='club records'!$O$14), AND(E188='club records'!$N$15, F188&lt;='club records'!$O$15))), "CR", " ")</f>
        <v xml:space="preserve"> </v>
      </c>
      <c r="AI188" s="7" t="str">
        <f>IF(AND(B188="pentathlon", OR(AND(E188='club records'!$N$21, F188&gt;='club records'!$O$21), AND(E188='club records'!$N$22, F188&gt;='club records'!$O$22),AND(E188='club records'!$N$23, F188&gt;='club records'!$O$23),AND(E188='club records'!$N$24, F188&gt;='club records'!$O$24))), "CR", " ")</f>
        <v xml:space="preserve"> </v>
      </c>
      <c r="AJ188" s="7" t="str">
        <f>IF(AND(B188="heptathlon", OR(AND(E188='club records'!$N$26, F188&gt;='club records'!$O$26), AND(E188='club records'!$N$27, F188&gt;='club records'!$O$27))), "CR", " ")</f>
        <v xml:space="preserve"> </v>
      </c>
    </row>
    <row r="189" spans="1:36" ht="14.5" x14ac:dyDescent="0.35">
      <c r="A189" s="1" t="str">
        <f>E189</f>
        <v>U13</v>
      </c>
      <c r="C189" s="1" t="s">
        <v>39</v>
      </c>
      <c r="D189" s="1" t="s">
        <v>99</v>
      </c>
      <c r="E189" s="11" t="s">
        <v>13</v>
      </c>
      <c r="J189" s="7" t="str">
        <f>IF(OR(K189="CR", L189="CR", M189="CR", N189="CR", O189="CR", P189="CR", Q189="CR", R189="CR", S189="CR", T189="CR",U189="CR", V189="CR", W189="CR", X189="CR", Y189="CR", Z189="CR", AA189="CR", AB189="CR", AC189="CR", AD189="CR", AE189="CR", AF189="CR", AG189="CR", AH189="CR", AI189="CR", AJ189="CR"), "***CLUB RECORD***", "")</f>
        <v/>
      </c>
      <c r="K189" s="7" t="str">
        <f>IF(AND(B189=60, OR(AND(E189='club records'!$B$6, F189&lt;='club records'!$C$6), AND(E189='club records'!$B$7, F189&lt;='club records'!$C$7), AND(E189='club records'!$B$8, F189&lt;='club records'!$C$8), AND(E189='club records'!$B$9, F189&lt;='club records'!$C$9), AND(E189='club records'!$B$10, F189&lt;='club records'!$C$10))), "CR", " ")</f>
        <v xml:space="preserve"> </v>
      </c>
      <c r="L189" s="7" t="str">
        <f>IF(AND(B189=200, OR(AND(E189='club records'!$B$11, F189&lt;='club records'!$C$11), AND(E189='club records'!$B$12, F189&lt;='club records'!$C$12), AND(E189='club records'!$B$13, F189&lt;='club records'!$C$13), AND(E189='club records'!$B$14, F189&lt;='club records'!$C$14), AND(E189='club records'!$B$15, F189&lt;='club records'!$C$15))), "CR", " ")</f>
        <v xml:space="preserve"> </v>
      </c>
      <c r="M189" s="7" t="str">
        <f>IF(AND(B189=300, OR(AND(E189='club records'!$B$5, F189&lt;='club records'!$C$5), AND(E189='club records'!$B$16, F189&lt;='club records'!$C$16), AND(E189='club records'!$B$17, F189&lt;='club records'!$C$17))), "CR", " ")</f>
        <v xml:space="preserve"> </v>
      </c>
      <c r="N189" s="7" t="str">
        <f>IF(AND(B189=400, OR(AND(E189='club records'!$B$18, F189&lt;='club records'!$C$18), AND(E189='club records'!$B$19, F189&lt;='club records'!$C$19), AND(E189='club records'!$B$20, F189&lt;='club records'!$C$20), AND(E189='club records'!$B$21, F189&lt;='club records'!$C$21))), "CR", " ")</f>
        <v xml:space="preserve"> </v>
      </c>
      <c r="O189" s="7" t="str">
        <f>IF(AND(B189=800, OR(AND(E189='club records'!$B$22, F189&lt;='club records'!$C$22), AND(E189='club records'!$B$23, F189&lt;='club records'!$C$23), AND(E189='club records'!$B$24, F189&lt;='club records'!$C$24), AND(E189='club records'!$B$25, F189&lt;='club records'!$C$25), AND(E189='club records'!$B$26, F189&lt;='club records'!$C$26))), "CR", " ")</f>
        <v xml:space="preserve"> </v>
      </c>
      <c r="P189" s="7" t="str">
        <f>IF(AND(B189=1000, OR(AND(E189='club records'!$B$27, F189&lt;='club records'!$C$27), AND(E189='club records'!$B$28, F189&lt;='club records'!$C$28))), "CR", " ")</f>
        <v xml:space="preserve"> </v>
      </c>
      <c r="Q189" s="7" t="str">
        <f>IF(AND(B189=1500, OR(AND(E189='club records'!$B$29, F189&lt;='club records'!$C$29), AND(E189='club records'!$B$30, F189&lt;='club records'!$C$30), AND(E189='club records'!$B$31, F189&lt;='club records'!$C$31), AND(E189='club records'!$B$32, F189&lt;='club records'!$C$32), AND(E189='club records'!$B$33, F189&lt;='club records'!$C$33))), "CR", " ")</f>
        <v xml:space="preserve"> </v>
      </c>
      <c r="R189" s="7" t="str">
        <f>IF(AND(B189="1600 (Mile)",OR(AND(E189='club records'!$B$34,F189&lt;='club records'!$C$34),AND(E189='club records'!$B$35,F189&lt;='club records'!$C$35),AND(E189='club records'!$B$36,F189&lt;='club records'!$C$36),AND(E189='club records'!$B$37,F189&lt;='club records'!$C$37))),"CR"," ")</f>
        <v xml:space="preserve"> </v>
      </c>
      <c r="S189" s="7" t="str">
        <f>IF(AND(B189=3000, OR(AND(E189='club records'!$B$38, F189&lt;='club records'!$C$38), AND(E189='club records'!$B$39, F189&lt;='club records'!$C$39), AND(E189='club records'!$B$40, F189&lt;='club records'!$C$40), AND(E189='club records'!$B$41, F189&lt;='club records'!$C$41))), "CR", " ")</f>
        <v xml:space="preserve"> </v>
      </c>
      <c r="T189" s="7" t="str">
        <f>IF(AND(B189=5000, OR(AND(E189='club records'!$B$42, F189&lt;='club records'!$C$42), AND(E189='club records'!$B$43, F189&lt;='club records'!$C$43))), "CR", " ")</f>
        <v xml:space="preserve"> </v>
      </c>
      <c r="U189" s="6" t="str">
        <f>IF(AND(B189=10000, OR(AND(E189='club records'!$B$44, F189&lt;='club records'!$C$44), AND(E189='club records'!$B$45, F189&lt;='club records'!$C$45))), "CR", " ")</f>
        <v xml:space="preserve"> </v>
      </c>
      <c r="V189" s="6" t="str">
        <f>IF(AND(B189="high jump", OR(AND(E189='club records'!$F$1, F189&gt;='club records'!$G$1), AND(E189='club records'!$F$2, F189&gt;='club records'!$G$2), AND(E189='club records'!$F$3, F189&gt;='club records'!$G$3), AND(E189='club records'!$F$4, F189&gt;='club records'!$G$4), AND(E189='club records'!$F$5, F189&gt;='club records'!$G$5))), "CR", " ")</f>
        <v xml:space="preserve"> </v>
      </c>
      <c r="W189" s="6" t="str">
        <f>IF(AND(B189="long jump", OR(AND(E189='club records'!$F$6, F189&gt;='club records'!$G$6), AND(E189='club records'!$F$7, F189&gt;='club records'!$G$7), AND(E189='club records'!$F$8, F189&gt;='club records'!$G$8), AND(E189='club records'!$F$9, F189&gt;='club records'!$G$9), AND(E189='club records'!$F$10, F189&gt;='club records'!$G$10))), "CR", " ")</f>
        <v xml:space="preserve"> </v>
      </c>
      <c r="X189" s="6" t="str">
        <f>IF(AND(B189="triple jump", OR(AND(E189='club records'!$F$11, F189&gt;='club records'!$G$11), AND(E189='club records'!$F$12, F189&gt;='club records'!$G$12), AND(E189='club records'!$F$13, F189&gt;='club records'!$G$13), AND(E189='club records'!$F$14, F189&gt;='club records'!$G$14), AND(E189='club records'!$F$15, F189&gt;='club records'!$G$15))), "CR", " ")</f>
        <v xml:space="preserve"> </v>
      </c>
      <c r="Y189" s="6" t="str">
        <f>IF(AND(B189="pole vault", OR(AND(E189='club records'!$F$16, F189&gt;='club records'!$G$16), AND(E189='club records'!$F$17, F189&gt;='club records'!$G$17), AND(E189='club records'!$F$18, F189&gt;='club records'!$G$18), AND(E189='club records'!$F$19, F189&gt;='club records'!$G$19), AND(E189='club records'!$F$20, F189&gt;='club records'!$G$20))), "CR", " ")</f>
        <v xml:space="preserve"> </v>
      </c>
      <c r="Z189" s="6" t="str">
        <f>IF(AND(B189="shot 3", E189='club records'!$F$36, F189&gt;='club records'!$G$36), "CR", " ")</f>
        <v xml:space="preserve"> </v>
      </c>
      <c r="AA189" s="6" t="str">
        <f>IF(AND(B189="shot 4", E189='club records'!$F$37, F189&gt;='club records'!$G$37), "CR", " ")</f>
        <v xml:space="preserve"> </v>
      </c>
      <c r="AB189" s="6" t="str">
        <f>IF(AND(B189="shot 5", E189='club records'!$F$38, F189&gt;='club records'!$G$38), "CR", " ")</f>
        <v xml:space="preserve"> </v>
      </c>
      <c r="AC189" s="6" t="str">
        <f>IF(AND(B189="shot 6", E189='club records'!$F$39, F189&gt;='club records'!$G$39), "CR", " ")</f>
        <v xml:space="preserve"> </v>
      </c>
      <c r="AD189" s="6" t="str">
        <f>IF(AND(B189="shot 7.26", E189='club records'!$F$40, F189&gt;='club records'!$G$40), "CR", " ")</f>
        <v xml:space="preserve"> </v>
      </c>
      <c r="AE189" s="6" t="str">
        <f>IF(AND(B189="60H",OR(AND(E189='club records'!$J$1,F189&lt;='club records'!$K$1),AND(E189='club records'!$J$2,F189&lt;='club records'!$K$2),AND(E189='club records'!$J$3,F189&lt;='club records'!$K$3),AND(E189='club records'!$J$4,F189&lt;='club records'!$K$4),AND(E189='club records'!$J$5,F189&lt;='club records'!$K$5))),"CR"," ")</f>
        <v xml:space="preserve"> </v>
      </c>
      <c r="AF189" s="7" t="str">
        <f>IF(AND(B189="4x200", OR(AND(E189='club records'!$N$6, F189&lt;='club records'!$O$6), AND(E189='club records'!$N$7, F189&lt;='club records'!$O$7), AND(E189='club records'!$N$8, F189&lt;='club records'!$O$8), AND(E189='club records'!$N$9, F189&lt;='club records'!$O$9), AND(E189='club records'!$N$10, F189&lt;='club records'!$O$10))), "CR", " ")</f>
        <v xml:space="preserve"> </v>
      </c>
      <c r="AG189" s="7" t="str">
        <f>IF(AND(B189="4x300", AND(E189='club records'!$N$11, F189&lt;='club records'!$O$11)), "CR", " ")</f>
        <v xml:space="preserve"> </v>
      </c>
      <c r="AH189" s="7" t="str">
        <f>IF(AND(B189="4x400", OR(AND(E189='club records'!$N$12, F189&lt;='club records'!$O$12), AND(E189='club records'!$N$13, F189&lt;='club records'!$O$13), AND(E189='club records'!$N$14, F189&lt;='club records'!$O$14), AND(E189='club records'!$N$15, F189&lt;='club records'!$O$15))), "CR", " ")</f>
        <v xml:space="preserve"> </v>
      </c>
      <c r="AI189" s="7" t="str">
        <f>IF(AND(B189="pentathlon", OR(AND(E189='club records'!$N$21, F189&gt;='club records'!$O$21), AND(E189='club records'!$N$22, F189&gt;='club records'!$O$22),AND(E189='club records'!$N$23, F189&gt;='club records'!$O$23),AND(E189='club records'!$N$24, F189&gt;='club records'!$O$24))), "CR", " ")</f>
        <v xml:space="preserve"> </v>
      </c>
      <c r="AJ189" s="7" t="str">
        <f>IF(AND(B189="heptathlon", OR(AND(E189='club records'!$N$26, F189&gt;='club records'!$O$26), AND(E189='club records'!$N$27, F189&gt;='club records'!$O$27))), "CR", " ")</f>
        <v xml:space="preserve"> </v>
      </c>
    </row>
    <row r="190" spans="1:36" ht="14.5" x14ac:dyDescent="0.35">
      <c r="A190" s="1" t="s">
        <v>296</v>
      </c>
      <c r="C190" s="1" t="s">
        <v>131</v>
      </c>
      <c r="D190" s="1" t="s">
        <v>132</v>
      </c>
      <c r="E190" s="11" t="s">
        <v>10</v>
      </c>
      <c r="F190" s="12"/>
      <c r="G190" s="16"/>
      <c r="J190" s="7" t="str">
        <f>IF(OR(K190="CR", L190="CR", M190="CR", N190="CR", O190="CR", P190="CR", Q190="CR", R190="CR", S190="CR", T190="CR",U190="CR", V190="CR", W190="CR", X190="CR", Y190="CR", Z190="CR", AA190="CR", AB190="CR", AC190="CR", AD190="CR", AE190="CR", AF190="CR", AG190="CR", AH190="CR", AI190="CR", AJ190="CR"), "***CLUB RECORD***", "")</f>
        <v/>
      </c>
      <c r="K190" s="7" t="str">
        <f>IF(AND(B190=60, OR(AND(E190='club records'!$B$6, F190&lt;='club records'!$C$6), AND(E190='club records'!$B$7, F190&lt;='club records'!$C$7), AND(E190='club records'!$B$8, F190&lt;='club records'!$C$8), AND(E190='club records'!$B$9, F190&lt;='club records'!$C$9), AND(E190='club records'!$B$10, F190&lt;='club records'!$C$10))), "CR", " ")</f>
        <v xml:space="preserve"> </v>
      </c>
      <c r="L190" s="7" t="str">
        <f>IF(AND(B190=200, OR(AND(E190='club records'!$B$11, F190&lt;='club records'!$C$11), AND(E190='club records'!$B$12, F190&lt;='club records'!$C$12), AND(E190='club records'!$B$13, F190&lt;='club records'!$C$13), AND(E190='club records'!$B$14, F190&lt;='club records'!$C$14), AND(E190='club records'!$B$15, F190&lt;='club records'!$C$15))), "CR", " ")</f>
        <v xml:space="preserve"> </v>
      </c>
      <c r="M190" s="7" t="str">
        <f>IF(AND(B190=300, OR(AND(E190='club records'!$B$5, F190&lt;='club records'!$C$5), AND(E190='club records'!$B$16, F190&lt;='club records'!$C$16), AND(E190='club records'!$B$17, F190&lt;='club records'!$C$17))), "CR", " ")</f>
        <v xml:space="preserve"> </v>
      </c>
      <c r="N190" s="7" t="str">
        <f>IF(AND(B190=400, OR(AND(E190='club records'!$B$18, F190&lt;='club records'!$C$18), AND(E190='club records'!$B$19, F190&lt;='club records'!$C$19), AND(E190='club records'!$B$20, F190&lt;='club records'!$C$20), AND(E190='club records'!$B$21, F190&lt;='club records'!$C$21))), "CR", " ")</f>
        <v xml:space="preserve"> </v>
      </c>
      <c r="O190" s="7" t="str">
        <f>IF(AND(B190=800, OR(AND(E190='club records'!$B$22, F190&lt;='club records'!$C$22), AND(E190='club records'!$B$23, F190&lt;='club records'!$C$23), AND(E190='club records'!$B$24, F190&lt;='club records'!$C$24), AND(E190='club records'!$B$25, F190&lt;='club records'!$C$25), AND(E190='club records'!$B$26, F190&lt;='club records'!$C$26))), "CR", " ")</f>
        <v xml:space="preserve"> </v>
      </c>
      <c r="P190" s="7" t="str">
        <f>IF(AND(B190=1000, OR(AND(E190='club records'!$B$27, F190&lt;='club records'!$C$27), AND(E190='club records'!$B$28, F190&lt;='club records'!$C$28))), "CR", " ")</f>
        <v xml:space="preserve"> </v>
      </c>
      <c r="Q190" s="7" t="str">
        <f>IF(AND(B190=1500, OR(AND(E190='club records'!$B$29, F190&lt;='club records'!$C$29), AND(E190='club records'!$B$30, F190&lt;='club records'!$C$30), AND(E190='club records'!$B$31, F190&lt;='club records'!$C$31), AND(E190='club records'!$B$32, F190&lt;='club records'!$C$32), AND(E190='club records'!$B$33, F190&lt;='club records'!$C$33))), "CR", " ")</f>
        <v xml:space="preserve"> </v>
      </c>
      <c r="R190" s="7" t="str">
        <f>IF(AND(B190="1600 (Mile)",OR(AND(E190='club records'!$B$34,F190&lt;='club records'!$C$34),AND(E190='club records'!$B$35,F190&lt;='club records'!$C$35),AND(E190='club records'!$B$36,F190&lt;='club records'!$C$36),AND(E190='club records'!$B$37,F190&lt;='club records'!$C$37))),"CR"," ")</f>
        <v xml:space="preserve"> </v>
      </c>
      <c r="S190" s="7" t="str">
        <f>IF(AND(B190=3000, OR(AND(E190='club records'!$B$38, F190&lt;='club records'!$C$38), AND(E190='club records'!$B$39, F190&lt;='club records'!$C$39), AND(E190='club records'!$B$40, F190&lt;='club records'!$C$40), AND(E190='club records'!$B$41, F190&lt;='club records'!$C$41))), "CR", " ")</f>
        <v xml:space="preserve"> </v>
      </c>
      <c r="T190" s="7" t="str">
        <f>IF(AND(B190=5000, OR(AND(E190='club records'!$B$42, F190&lt;='club records'!$C$42), AND(E190='club records'!$B$43, F190&lt;='club records'!$C$43))), "CR", " ")</f>
        <v xml:space="preserve"> </v>
      </c>
      <c r="U190" s="6" t="str">
        <f>IF(AND(B190=10000, OR(AND(E190='club records'!$B$44, F190&lt;='club records'!$C$44), AND(E190='club records'!$B$45, F190&lt;='club records'!$C$45))), "CR", " ")</f>
        <v xml:space="preserve"> </v>
      </c>
      <c r="V190" s="6" t="str">
        <f>IF(AND(B190="high jump", OR(AND(E190='club records'!$F$1, F190&gt;='club records'!$G$1), AND(E190='club records'!$F$2, F190&gt;='club records'!$G$2), AND(E190='club records'!$F$3, F190&gt;='club records'!$G$3), AND(E190='club records'!$F$4, F190&gt;='club records'!$G$4), AND(E190='club records'!$F$5, F190&gt;='club records'!$G$5))), "CR", " ")</f>
        <v xml:space="preserve"> </v>
      </c>
      <c r="W190" s="6" t="str">
        <f>IF(AND(B190="long jump", OR(AND(E190='club records'!$F$6, F190&gt;='club records'!$G$6), AND(E190='club records'!$F$7, F190&gt;='club records'!$G$7), AND(E190='club records'!$F$8, F190&gt;='club records'!$G$8), AND(E190='club records'!$F$9, F190&gt;='club records'!$G$9), AND(E190='club records'!$F$10, F190&gt;='club records'!$G$10))), "CR", " ")</f>
        <v xml:space="preserve"> </v>
      </c>
      <c r="X190" s="6" t="str">
        <f>IF(AND(B190="triple jump", OR(AND(E190='club records'!$F$11, F190&gt;='club records'!$G$11), AND(E190='club records'!$F$12, F190&gt;='club records'!$G$12), AND(E190='club records'!$F$13, F190&gt;='club records'!$G$13), AND(E190='club records'!$F$14, F190&gt;='club records'!$G$14), AND(E190='club records'!$F$15, F190&gt;='club records'!$G$15))), "CR", " ")</f>
        <v xml:space="preserve"> </v>
      </c>
      <c r="Y190" s="6" t="str">
        <f>IF(AND(B190="pole vault", OR(AND(E190='club records'!$F$16, F190&gt;='club records'!$G$16), AND(E190='club records'!$F$17, F190&gt;='club records'!$G$17), AND(E190='club records'!$F$18, F190&gt;='club records'!$G$18), AND(E190='club records'!$F$19, F190&gt;='club records'!$G$19), AND(E190='club records'!$F$20, F190&gt;='club records'!$G$20))), "CR", " ")</f>
        <v xml:space="preserve"> </v>
      </c>
      <c r="Z190" s="6" t="str">
        <f>IF(AND(B190="shot 3", E190='club records'!$F$36, F190&gt;='club records'!$G$36), "CR", " ")</f>
        <v xml:space="preserve"> </v>
      </c>
      <c r="AA190" s="6" t="str">
        <f>IF(AND(B190="shot 4", E190='club records'!$F$37, F190&gt;='club records'!$G$37), "CR", " ")</f>
        <v xml:space="preserve"> </v>
      </c>
      <c r="AB190" s="6" t="str">
        <f>IF(AND(B190="shot 5", E190='club records'!$F$38, F190&gt;='club records'!$G$38), "CR", " ")</f>
        <v xml:space="preserve"> </v>
      </c>
      <c r="AC190" s="6" t="str">
        <f>IF(AND(B190="shot 6", E190='club records'!$F$39, F190&gt;='club records'!$G$39), "CR", " ")</f>
        <v xml:space="preserve"> </v>
      </c>
      <c r="AD190" s="6" t="str">
        <f>IF(AND(B190="shot 7.26", E190='club records'!$F$40, F190&gt;='club records'!$G$40), "CR", " ")</f>
        <v xml:space="preserve"> </v>
      </c>
      <c r="AE190" s="6" t="str">
        <f>IF(AND(B190="60H",OR(AND(E190='club records'!$J$1,F190&lt;='club records'!$K$1),AND(E190='club records'!$J$2,F190&lt;='club records'!$K$2),AND(E190='club records'!$J$3,F190&lt;='club records'!$K$3),AND(E190='club records'!$J$4,F190&lt;='club records'!$K$4),AND(E190='club records'!$J$5,F190&lt;='club records'!$K$5))),"CR"," ")</f>
        <v xml:space="preserve"> </v>
      </c>
      <c r="AF190" s="7" t="str">
        <f>IF(AND(B190="4x200", OR(AND(E190='club records'!$N$6, F190&lt;='club records'!$O$6), AND(E190='club records'!$N$7, F190&lt;='club records'!$O$7), AND(E190='club records'!$N$8, F190&lt;='club records'!$O$8), AND(E190='club records'!$N$9, F190&lt;='club records'!$O$9), AND(E190='club records'!$N$10, F190&lt;='club records'!$O$10))), "CR", " ")</f>
        <v xml:space="preserve"> </v>
      </c>
      <c r="AG190" s="7" t="str">
        <f>IF(AND(B190="4x300", AND(E190='club records'!$N$11, F190&lt;='club records'!$O$11)), "CR", " ")</f>
        <v xml:space="preserve"> </v>
      </c>
      <c r="AH190" s="7" t="str">
        <f>IF(AND(B190="4x400", OR(AND(E190='club records'!$N$12, F190&lt;='club records'!$O$12), AND(E190='club records'!$N$13, F190&lt;='club records'!$O$13), AND(E190='club records'!$N$14, F190&lt;='club records'!$O$14), AND(E190='club records'!$N$15, F190&lt;='club records'!$O$15))), "CR", " ")</f>
        <v xml:space="preserve"> </v>
      </c>
      <c r="AI190" s="7" t="str">
        <f>IF(AND(B190="pentathlon", OR(AND(E190='club records'!$N$21, F190&gt;='club records'!$O$21), AND(E190='club records'!$N$22, F190&gt;='club records'!$O$22),AND(E190='club records'!$N$23, F190&gt;='club records'!$O$23),AND(E190='club records'!$N$24, F190&gt;='club records'!$O$24))), "CR", " ")</f>
        <v xml:space="preserve"> </v>
      </c>
      <c r="AJ190" s="7" t="str">
        <f>IF(AND(B190="heptathlon", OR(AND(E190='club records'!$N$26, F190&gt;='club records'!$O$26), AND(E190='club records'!$N$27, F190&gt;='club records'!$O$27))), "CR", " ")</f>
        <v xml:space="preserve"> </v>
      </c>
    </row>
    <row r="191" spans="1:36" ht="14.5" x14ac:dyDescent="0.35">
      <c r="A191" s="1" t="str">
        <f>E191</f>
        <v>U17</v>
      </c>
      <c r="C191" s="1" t="s">
        <v>48</v>
      </c>
      <c r="D191" s="1" t="s">
        <v>49</v>
      </c>
      <c r="E191" s="11" t="s">
        <v>14</v>
      </c>
      <c r="J191" s="7" t="str">
        <f>IF(OR(K191="CR", L191="CR", M191="CR", N191="CR", O191="CR", P191="CR", Q191="CR", R191="CR", S191="CR", T191="CR",U191="CR", V191="CR", W191="CR", X191="CR", Y191="CR", Z191="CR", AA191="CR", AB191="CR", AC191="CR", AD191="CR", AE191="CR", AF191="CR", AG191="CR", AH191="CR", AI191="CR", AJ191="CR"), "***CLUB RECORD***", "")</f>
        <v/>
      </c>
      <c r="K191" s="7" t="str">
        <f>IF(AND(B191=60, OR(AND(E191='club records'!$B$6, F191&lt;='club records'!$C$6), AND(E191='club records'!$B$7, F191&lt;='club records'!$C$7), AND(E191='club records'!$B$8, F191&lt;='club records'!$C$8), AND(E191='club records'!$B$9, F191&lt;='club records'!$C$9), AND(E191='club records'!$B$10, F191&lt;='club records'!$C$10))), "CR", " ")</f>
        <v xml:space="preserve"> </v>
      </c>
      <c r="L191" s="7" t="str">
        <f>IF(AND(B191=200, OR(AND(E191='club records'!$B$11, F191&lt;='club records'!$C$11), AND(E191='club records'!$B$12, F191&lt;='club records'!$C$12), AND(E191='club records'!$B$13, F191&lt;='club records'!$C$13), AND(E191='club records'!$B$14, F191&lt;='club records'!$C$14), AND(E191='club records'!$B$15, F191&lt;='club records'!$C$15))), "CR", " ")</f>
        <v xml:space="preserve"> </v>
      </c>
      <c r="M191" s="7" t="str">
        <f>IF(AND(B191=300, OR(AND(E191='club records'!$B$5, F191&lt;='club records'!$C$5), AND(E191='club records'!$B$16, F191&lt;='club records'!$C$16), AND(E191='club records'!$B$17, F191&lt;='club records'!$C$17))), "CR", " ")</f>
        <v xml:space="preserve"> </v>
      </c>
      <c r="N191" s="7" t="str">
        <f>IF(AND(B191=400, OR(AND(E191='club records'!$B$18, F191&lt;='club records'!$C$18), AND(E191='club records'!$B$19, F191&lt;='club records'!$C$19), AND(E191='club records'!$B$20, F191&lt;='club records'!$C$20), AND(E191='club records'!$B$21, F191&lt;='club records'!$C$21))), "CR", " ")</f>
        <v xml:space="preserve"> </v>
      </c>
      <c r="O191" s="7" t="str">
        <f>IF(AND(B191=800, OR(AND(E191='club records'!$B$22, F191&lt;='club records'!$C$22), AND(E191='club records'!$B$23, F191&lt;='club records'!$C$23), AND(E191='club records'!$B$24, F191&lt;='club records'!$C$24), AND(E191='club records'!$B$25, F191&lt;='club records'!$C$25), AND(E191='club records'!$B$26, F191&lt;='club records'!$C$26))), "CR", " ")</f>
        <v xml:space="preserve"> </v>
      </c>
      <c r="P191" s="7" t="str">
        <f>IF(AND(B191=1000, OR(AND(E191='club records'!$B$27, F191&lt;='club records'!$C$27), AND(E191='club records'!$B$28, F191&lt;='club records'!$C$28))), "CR", " ")</f>
        <v xml:space="preserve"> </v>
      </c>
      <c r="Q191" s="7" t="str">
        <f>IF(AND(B191=1500, OR(AND(E191='club records'!$B$29, F191&lt;='club records'!$C$29), AND(E191='club records'!$B$30, F191&lt;='club records'!$C$30), AND(E191='club records'!$B$31, F191&lt;='club records'!$C$31), AND(E191='club records'!$B$32, F191&lt;='club records'!$C$32), AND(E191='club records'!$B$33, F191&lt;='club records'!$C$33))), "CR", " ")</f>
        <v xml:space="preserve"> </v>
      </c>
      <c r="R191" s="7" t="str">
        <f>IF(AND(B191="1600 (Mile)",OR(AND(E191='club records'!$B$34,F191&lt;='club records'!$C$34),AND(E191='club records'!$B$35,F191&lt;='club records'!$C$35),AND(E191='club records'!$B$36,F191&lt;='club records'!$C$36),AND(E191='club records'!$B$37,F191&lt;='club records'!$C$37))),"CR"," ")</f>
        <v xml:space="preserve"> </v>
      </c>
      <c r="S191" s="7" t="str">
        <f>IF(AND(B191=3000, OR(AND(E191='club records'!$B$38, F191&lt;='club records'!$C$38), AND(E191='club records'!$B$39, F191&lt;='club records'!$C$39), AND(E191='club records'!$B$40, F191&lt;='club records'!$C$40), AND(E191='club records'!$B$41, F191&lt;='club records'!$C$41))), "CR", " ")</f>
        <v xml:space="preserve"> </v>
      </c>
      <c r="T191" s="7" t="str">
        <f>IF(AND(B191=5000, OR(AND(E191='club records'!$B$42, F191&lt;='club records'!$C$42), AND(E191='club records'!$B$43, F191&lt;='club records'!$C$43))), "CR", " ")</f>
        <v xml:space="preserve"> </v>
      </c>
      <c r="U191" s="6" t="str">
        <f>IF(AND(B191=10000, OR(AND(E191='club records'!$B$44, F191&lt;='club records'!$C$44), AND(E191='club records'!$B$45, F191&lt;='club records'!$C$45))), "CR", " ")</f>
        <v xml:space="preserve"> </v>
      </c>
      <c r="V191" s="6" t="str">
        <f>IF(AND(B191="high jump", OR(AND(E191='club records'!$F$1, F191&gt;='club records'!$G$1), AND(E191='club records'!$F$2, F191&gt;='club records'!$G$2), AND(E191='club records'!$F$3, F191&gt;='club records'!$G$3), AND(E191='club records'!$F$4, F191&gt;='club records'!$G$4), AND(E191='club records'!$F$5, F191&gt;='club records'!$G$5))), "CR", " ")</f>
        <v xml:space="preserve"> </v>
      </c>
      <c r="W191" s="6" t="str">
        <f>IF(AND(B191="long jump", OR(AND(E191='club records'!$F$6, F191&gt;='club records'!$G$6), AND(E191='club records'!$F$7, F191&gt;='club records'!$G$7), AND(E191='club records'!$F$8, F191&gt;='club records'!$G$8), AND(E191='club records'!$F$9, F191&gt;='club records'!$G$9), AND(E191='club records'!$F$10, F191&gt;='club records'!$G$10))), "CR", " ")</f>
        <v xml:space="preserve"> </v>
      </c>
      <c r="X191" s="6" t="str">
        <f>IF(AND(B191="triple jump", OR(AND(E191='club records'!$F$11, F191&gt;='club records'!$G$11), AND(E191='club records'!$F$12, F191&gt;='club records'!$G$12), AND(E191='club records'!$F$13, F191&gt;='club records'!$G$13), AND(E191='club records'!$F$14, F191&gt;='club records'!$G$14), AND(E191='club records'!$F$15, F191&gt;='club records'!$G$15))), "CR", " ")</f>
        <v xml:space="preserve"> </v>
      </c>
      <c r="Y191" s="6" t="str">
        <f>IF(AND(B191="pole vault", OR(AND(E191='club records'!$F$16, F191&gt;='club records'!$G$16), AND(E191='club records'!$F$17, F191&gt;='club records'!$G$17), AND(E191='club records'!$F$18, F191&gt;='club records'!$G$18), AND(E191='club records'!$F$19, F191&gt;='club records'!$G$19), AND(E191='club records'!$F$20, F191&gt;='club records'!$G$20))), "CR", " ")</f>
        <v xml:space="preserve"> </v>
      </c>
      <c r="Z191" s="6" t="str">
        <f>IF(AND(B191="shot 3", E191='club records'!$F$36, F191&gt;='club records'!$G$36), "CR", " ")</f>
        <v xml:space="preserve"> </v>
      </c>
      <c r="AA191" s="6" t="str">
        <f>IF(AND(B191="shot 4", E191='club records'!$F$37, F191&gt;='club records'!$G$37), "CR", " ")</f>
        <v xml:space="preserve"> </v>
      </c>
      <c r="AB191" s="6" t="str">
        <f>IF(AND(B191="shot 5", E191='club records'!$F$38, F191&gt;='club records'!$G$38), "CR", " ")</f>
        <v xml:space="preserve"> </v>
      </c>
      <c r="AC191" s="6" t="str">
        <f>IF(AND(B191="shot 6", E191='club records'!$F$39, F191&gt;='club records'!$G$39), "CR", " ")</f>
        <v xml:space="preserve"> </v>
      </c>
      <c r="AD191" s="6" t="str">
        <f>IF(AND(B191="shot 7.26", E191='club records'!$F$40, F191&gt;='club records'!$G$40), "CR", " ")</f>
        <v xml:space="preserve"> </v>
      </c>
      <c r="AE191" s="6" t="str">
        <f>IF(AND(B191="60H",OR(AND(E191='club records'!$J$1,F191&lt;='club records'!$K$1),AND(E191='club records'!$J$2,F191&lt;='club records'!$K$2),AND(E191='club records'!$J$3,F191&lt;='club records'!$K$3),AND(E191='club records'!$J$4,F191&lt;='club records'!$K$4),AND(E191='club records'!$J$5,F191&lt;='club records'!$K$5))),"CR"," ")</f>
        <v xml:space="preserve"> </v>
      </c>
      <c r="AF191" s="7" t="str">
        <f>IF(AND(B191="4x200", OR(AND(E191='club records'!$N$6, F191&lt;='club records'!$O$6), AND(E191='club records'!$N$7, F191&lt;='club records'!$O$7), AND(E191='club records'!$N$8, F191&lt;='club records'!$O$8), AND(E191='club records'!$N$9, F191&lt;='club records'!$O$9), AND(E191='club records'!$N$10, F191&lt;='club records'!$O$10))), "CR", " ")</f>
        <v xml:space="preserve"> </v>
      </c>
      <c r="AG191" s="7" t="str">
        <f>IF(AND(B191="4x300", AND(E191='club records'!$N$11, F191&lt;='club records'!$O$11)), "CR", " ")</f>
        <v xml:space="preserve"> </v>
      </c>
      <c r="AH191" s="7" t="str">
        <f>IF(AND(B191="4x400", OR(AND(E191='club records'!$N$12, F191&lt;='club records'!$O$12), AND(E191='club records'!$N$13, F191&lt;='club records'!$O$13), AND(E191='club records'!$N$14, F191&lt;='club records'!$O$14), AND(E191='club records'!$N$15, F191&lt;='club records'!$O$15))), "CR", " ")</f>
        <v xml:space="preserve"> </v>
      </c>
      <c r="AI191" s="7" t="str">
        <f>IF(AND(B191="pentathlon", OR(AND(E191='club records'!$N$21, F191&gt;='club records'!$O$21), AND(E191='club records'!$N$22, F191&gt;='club records'!$O$22),AND(E191='club records'!$N$23, F191&gt;='club records'!$O$23),AND(E191='club records'!$N$24, F191&gt;='club records'!$O$24))), "CR", " ")</f>
        <v xml:space="preserve"> </v>
      </c>
      <c r="AJ191" s="7" t="str">
        <f>IF(AND(B191="heptathlon", OR(AND(E191='club records'!$N$26, F191&gt;='club records'!$O$26), AND(E191='club records'!$N$27, F191&gt;='club records'!$O$27))), "CR", " ")</f>
        <v xml:space="preserve"> </v>
      </c>
    </row>
    <row r="192" spans="1:36" ht="14.5" x14ac:dyDescent="0.35">
      <c r="A192" s="1" t="s">
        <v>296</v>
      </c>
      <c r="C192" s="1" t="s">
        <v>35</v>
      </c>
      <c r="D192" s="1" t="s">
        <v>36</v>
      </c>
      <c r="E192" s="11" t="s">
        <v>10</v>
      </c>
      <c r="F192" s="12"/>
      <c r="G192" s="16"/>
      <c r="J192" s="7" t="str">
        <f>IF(OR(K192="CR", L192="CR", M192="CR", N192="CR", O192="CR", P192="CR", Q192="CR", R192="CR", S192="CR", T192="CR",U192="CR", V192="CR", W192="CR", X192="CR", Y192="CR", Z192="CR", AA192="CR", AB192="CR", AC192="CR", AD192="CR", AE192="CR", AF192="CR", AG192="CR", AH192="CR", AI192="CR", AJ192="CR"), "***CLUB RECORD***", "")</f>
        <v/>
      </c>
      <c r="K192" s="7" t="str">
        <f>IF(AND(B192=60, OR(AND(E192='club records'!$B$6, F192&lt;='club records'!$C$6), AND(E192='club records'!$B$7, F192&lt;='club records'!$C$7), AND(E192='club records'!$B$8, F192&lt;='club records'!$C$8), AND(E192='club records'!$B$9, F192&lt;='club records'!$C$9), AND(E192='club records'!$B$10, F192&lt;='club records'!$C$10))), "CR", " ")</f>
        <v xml:space="preserve"> </v>
      </c>
      <c r="L192" s="7" t="str">
        <f>IF(AND(B192=200, OR(AND(E192='club records'!$B$11, F192&lt;='club records'!$C$11), AND(E192='club records'!$B$12, F192&lt;='club records'!$C$12), AND(E192='club records'!$B$13, F192&lt;='club records'!$C$13), AND(E192='club records'!$B$14, F192&lt;='club records'!$C$14), AND(E192='club records'!$B$15, F192&lt;='club records'!$C$15))), "CR", " ")</f>
        <v xml:space="preserve"> </v>
      </c>
      <c r="M192" s="7" t="str">
        <f>IF(AND(B192=300, OR(AND(E192='club records'!$B$5, F192&lt;='club records'!$C$5), AND(E192='club records'!$B$16, F192&lt;='club records'!$C$16), AND(E192='club records'!$B$17, F192&lt;='club records'!$C$17))), "CR", " ")</f>
        <v xml:space="preserve"> </v>
      </c>
      <c r="N192" s="7" t="str">
        <f>IF(AND(B192=400, OR(AND(E192='club records'!$B$18, F192&lt;='club records'!$C$18), AND(E192='club records'!$B$19, F192&lt;='club records'!$C$19), AND(E192='club records'!$B$20, F192&lt;='club records'!$C$20), AND(E192='club records'!$B$21, F192&lt;='club records'!$C$21))), "CR", " ")</f>
        <v xml:space="preserve"> </v>
      </c>
      <c r="O192" s="7" t="str">
        <f>IF(AND(B192=800, OR(AND(E192='club records'!$B$22, F192&lt;='club records'!$C$22), AND(E192='club records'!$B$23, F192&lt;='club records'!$C$23), AND(E192='club records'!$B$24, F192&lt;='club records'!$C$24), AND(E192='club records'!$B$25, F192&lt;='club records'!$C$25), AND(E192='club records'!$B$26, F192&lt;='club records'!$C$26))), "CR", " ")</f>
        <v xml:space="preserve"> </v>
      </c>
      <c r="P192" s="7" t="str">
        <f>IF(AND(B192=1000, OR(AND(E192='club records'!$B$27, F192&lt;='club records'!$C$27), AND(E192='club records'!$B$28, F192&lt;='club records'!$C$28))), "CR", " ")</f>
        <v xml:space="preserve"> </v>
      </c>
      <c r="Q192" s="7" t="str">
        <f>IF(AND(B192=1500, OR(AND(E192='club records'!$B$29, F192&lt;='club records'!$C$29), AND(E192='club records'!$B$30, F192&lt;='club records'!$C$30), AND(E192='club records'!$B$31, F192&lt;='club records'!$C$31), AND(E192='club records'!$B$32, F192&lt;='club records'!$C$32), AND(E192='club records'!$B$33, F192&lt;='club records'!$C$33))), "CR", " ")</f>
        <v xml:space="preserve"> </v>
      </c>
      <c r="R192" s="7" t="str">
        <f>IF(AND(B192="1600 (Mile)",OR(AND(E192='club records'!$B$34,F192&lt;='club records'!$C$34),AND(E192='club records'!$B$35,F192&lt;='club records'!$C$35),AND(E192='club records'!$B$36,F192&lt;='club records'!$C$36),AND(E192='club records'!$B$37,F192&lt;='club records'!$C$37))),"CR"," ")</f>
        <v xml:space="preserve"> </v>
      </c>
      <c r="S192" s="7" t="str">
        <f>IF(AND(B192=3000, OR(AND(E192='club records'!$B$38, F192&lt;='club records'!$C$38), AND(E192='club records'!$B$39, F192&lt;='club records'!$C$39), AND(E192='club records'!$B$40, F192&lt;='club records'!$C$40), AND(E192='club records'!$B$41, F192&lt;='club records'!$C$41))), "CR", " ")</f>
        <v xml:space="preserve"> </v>
      </c>
      <c r="T192" s="7" t="str">
        <f>IF(AND(B192=5000, OR(AND(E192='club records'!$B$42, F192&lt;='club records'!$C$42), AND(E192='club records'!$B$43, F192&lt;='club records'!$C$43))), "CR", " ")</f>
        <v xml:space="preserve"> </v>
      </c>
      <c r="U192" s="6" t="str">
        <f>IF(AND(B192=10000, OR(AND(E192='club records'!$B$44, F192&lt;='club records'!$C$44), AND(E192='club records'!$B$45, F192&lt;='club records'!$C$45))), "CR", " ")</f>
        <v xml:space="preserve"> </v>
      </c>
      <c r="V192" s="6" t="str">
        <f>IF(AND(B192="high jump", OR(AND(E192='club records'!$F$1, F192&gt;='club records'!$G$1), AND(E192='club records'!$F$2, F192&gt;='club records'!$G$2), AND(E192='club records'!$F$3, F192&gt;='club records'!$G$3), AND(E192='club records'!$F$4, F192&gt;='club records'!$G$4), AND(E192='club records'!$F$5, F192&gt;='club records'!$G$5))), "CR", " ")</f>
        <v xml:space="preserve"> </v>
      </c>
      <c r="W192" s="6" t="str">
        <f>IF(AND(B192="long jump", OR(AND(E192='club records'!$F$6, F192&gt;='club records'!$G$6), AND(E192='club records'!$F$7, F192&gt;='club records'!$G$7), AND(E192='club records'!$F$8, F192&gt;='club records'!$G$8), AND(E192='club records'!$F$9, F192&gt;='club records'!$G$9), AND(E192='club records'!$F$10, F192&gt;='club records'!$G$10))), "CR", " ")</f>
        <v xml:space="preserve"> </v>
      </c>
      <c r="X192" s="6" t="str">
        <f>IF(AND(B192="triple jump", OR(AND(E192='club records'!$F$11, F192&gt;='club records'!$G$11), AND(E192='club records'!$F$12, F192&gt;='club records'!$G$12), AND(E192='club records'!$F$13, F192&gt;='club records'!$G$13), AND(E192='club records'!$F$14, F192&gt;='club records'!$G$14), AND(E192='club records'!$F$15, F192&gt;='club records'!$G$15))), "CR", " ")</f>
        <v xml:space="preserve"> </v>
      </c>
      <c r="Y192" s="6" t="str">
        <f>IF(AND(B192="pole vault", OR(AND(E192='club records'!$F$16, F192&gt;='club records'!$G$16), AND(E192='club records'!$F$17, F192&gt;='club records'!$G$17), AND(E192='club records'!$F$18, F192&gt;='club records'!$G$18), AND(E192='club records'!$F$19, F192&gt;='club records'!$G$19), AND(E192='club records'!$F$20, F192&gt;='club records'!$G$20))), "CR", " ")</f>
        <v xml:space="preserve"> </v>
      </c>
      <c r="Z192" s="6" t="str">
        <f>IF(AND(B192="shot 3", E192='club records'!$F$36, F192&gt;='club records'!$G$36), "CR", " ")</f>
        <v xml:space="preserve"> </v>
      </c>
      <c r="AA192" s="6" t="str">
        <f>IF(AND(B192="shot 4", E192='club records'!$F$37, F192&gt;='club records'!$G$37), "CR", " ")</f>
        <v xml:space="preserve"> </v>
      </c>
      <c r="AB192" s="6" t="str">
        <f>IF(AND(B192="shot 5", E192='club records'!$F$38, F192&gt;='club records'!$G$38), "CR", " ")</f>
        <v xml:space="preserve"> </v>
      </c>
      <c r="AC192" s="6" t="str">
        <f>IF(AND(B192="shot 6", E192='club records'!$F$39, F192&gt;='club records'!$G$39), "CR", " ")</f>
        <v xml:space="preserve"> </v>
      </c>
      <c r="AD192" s="6" t="str">
        <f>IF(AND(B192="shot 7.26", E192='club records'!$F$40, F192&gt;='club records'!$G$40), "CR", " ")</f>
        <v xml:space="preserve"> </v>
      </c>
      <c r="AE192" s="6" t="str">
        <f>IF(AND(B192="60H",OR(AND(E192='club records'!$J$1,F192&lt;='club records'!$K$1),AND(E192='club records'!$J$2,F192&lt;='club records'!$K$2),AND(E192='club records'!$J$3,F192&lt;='club records'!$K$3),AND(E192='club records'!$J$4,F192&lt;='club records'!$K$4),AND(E192='club records'!$J$5,F192&lt;='club records'!$K$5))),"CR"," ")</f>
        <v xml:space="preserve"> </v>
      </c>
      <c r="AF192" s="7" t="str">
        <f>IF(AND(B192="4x200", OR(AND(E192='club records'!$N$6, F192&lt;='club records'!$O$6), AND(E192='club records'!$N$7, F192&lt;='club records'!$O$7), AND(E192='club records'!$N$8, F192&lt;='club records'!$O$8), AND(E192='club records'!$N$9, F192&lt;='club records'!$O$9), AND(E192='club records'!$N$10, F192&lt;='club records'!$O$10))), "CR", " ")</f>
        <v xml:space="preserve"> </v>
      </c>
      <c r="AG192" s="7" t="str">
        <f>IF(AND(B192="4x300", AND(E192='club records'!$N$11, F192&lt;='club records'!$O$11)), "CR", " ")</f>
        <v xml:space="preserve"> </v>
      </c>
      <c r="AH192" s="7" t="str">
        <f>IF(AND(B192="4x400", OR(AND(E192='club records'!$N$12, F192&lt;='club records'!$O$12), AND(E192='club records'!$N$13, F192&lt;='club records'!$O$13), AND(E192='club records'!$N$14, F192&lt;='club records'!$O$14), AND(E192='club records'!$N$15, F192&lt;='club records'!$O$15))), "CR", " ")</f>
        <v xml:space="preserve"> </v>
      </c>
      <c r="AI192" s="7" t="str">
        <f>IF(AND(B192="pentathlon", OR(AND(E192='club records'!$N$21, F192&gt;='club records'!$O$21), AND(E192='club records'!$N$22, F192&gt;='club records'!$O$22),AND(E192='club records'!$N$23, F192&gt;='club records'!$O$23),AND(E192='club records'!$N$24, F192&gt;='club records'!$O$24))), "CR", " ")</f>
        <v xml:space="preserve"> </v>
      </c>
      <c r="AJ192" s="7" t="str">
        <f>IF(AND(B192="heptathlon", OR(AND(E192='club records'!$N$26, F192&gt;='club records'!$O$26), AND(E192='club records'!$N$27, F192&gt;='club records'!$O$27))), "CR", " ")</f>
        <v xml:space="preserve"> </v>
      </c>
    </row>
    <row r="193" spans="1:36" ht="14.5" x14ac:dyDescent="0.35">
      <c r="A193" s="1" t="str">
        <f>E193</f>
        <v>U17</v>
      </c>
      <c r="C193" s="1" t="s">
        <v>246</v>
      </c>
      <c r="D193" s="1" t="s">
        <v>80</v>
      </c>
      <c r="E193" s="11" t="s">
        <v>14</v>
      </c>
      <c r="J193" s="7" t="str">
        <f>IF(OR(K193="CR", L193="CR", M193="CR", N193="CR", O193="CR", P193="CR", Q193="CR", R193="CR", S193="CR", T193="CR",U193="CR", V193="CR", W193="CR", X193="CR", Y193="CR", Z193="CR", AA193="CR", AB193="CR", AC193="CR", AD193="CR", AE193="CR", AF193="CR", AG193="CR", AH193="CR", AI193="CR", AJ193="CR"), "***CLUB RECORD***", "")</f>
        <v/>
      </c>
      <c r="K193" s="7" t="str">
        <f>IF(AND(B193=60, OR(AND(E193='club records'!$B$6, F193&lt;='club records'!$C$6), AND(E193='club records'!$B$7, F193&lt;='club records'!$C$7), AND(E193='club records'!$B$8, F193&lt;='club records'!$C$8), AND(E193='club records'!$B$9, F193&lt;='club records'!$C$9), AND(E193='club records'!$B$10, F193&lt;='club records'!$C$10))), "CR", " ")</f>
        <v xml:space="preserve"> </v>
      </c>
      <c r="L193" s="7" t="str">
        <f>IF(AND(B193=200, OR(AND(E193='club records'!$B$11, F193&lt;='club records'!$C$11), AND(E193='club records'!$B$12, F193&lt;='club records'!$C$12), AND(E193='club records'!$B$13, F193&lt;='club records'!$C$13), AND(E193='club records'!$B$14, F193&lt;='club records'!$C$14), AND(E193='club records'!$B$15, F193&lt;='club records'!$C$15))), "CR", " ")</f>
        <v xml:space="preserve"> </v>
      </c>
      <c r="M193" s="7" t="str">
        <f>IF(AND(B193=300, OR(AND(E193='club records'!$B$5, F193&lt;='club records'!$C$5), AND(E193='club records'!$B$16, F193&lt;='club records'!$C$16), AND(E193='club records'!$B$17, F193&lt;='club records'!$C$17))), "CR", " ")</f>
        <v xml:space="preserve"> </v>
      </c>
      <c r="N193" s="7" t="str">
        <f>IF(AND(B193=400, OR(AND(E193='club records'!$B$18, F193&lt;='club records'!$C$18), AND(E193='club records'!$B$19, F193&lt;='club records'!$C$19), AND(E193='club records'!$B$20, F193&lt;='club records'!$C$20), AND(E193='club records'!$B$21, F193&lt;='club records'!$C$21))), "CR", " ")</f>
        <v xml:space="preserve"> </v>
      </c>
      <c r="O193" s="7" t="str">
        <f>IF(AND(B193=800, OR(AND(E193='club records'!$B$22, F193&lt;='club records'!$C$22), AND(E193='club records'!$B$23, F193&lt;='club records'!$C$23), AND(E193='club records'!$B$24, F193&lt;='club records'!$C$24), AND(E193='club records'!$B$25, F193&lt;='club records'!$C$25), AND(E193='club records'!$B$26, F193&lt;='club records'!$C$26))), "CR", " ")</f>
        <v xml:space="preserve"> </v>
      </c>
      <c r="P193" s="7" t="str">
        <f>IF(AND(B193=1000, OR(AND(E193='club records'!$B$27, F193&lt;='club records'!$C$27), AND(E193='club records'!$B$28, F193&lt;='club records'!$C$28))), "CR", " ")</f>
        <v xml:space="preserve"> </v>
      </c>
      <c r="Q193" s="7" t="str">
        <f>IF(AND(B193=1500, OR(AND(E193='club records'!$B$29, F193&lt;='club records'!$C$29), AND(E193='club records'!$B$30, F193&lt;='club records'!$C$30), AND(E193='club records'!$B$31, F193&lt;='club records'!$C$31), AND(E193='club records'!$B$32, F193&lt;='club records'!$C$32), AND(E193='club records'!$B$33, F193&lt;='club records'!$C$33))), "CR", " ")</f>
        <v xml:space="preserve"> </v>
      </c>
      <c r="R193" s="7" t="str">
        <f>IF(AND(B193="1600 (Mile)",OR(AND(E193='club records'!$B$34,F193&lt;='club records'!$C$34),AND(E193='club records'!$B$35,F193&lt;='club records'!$C$35),AND(E193='club records'!$B$36,F193&lt;='club records'!$C$36),AND(E193='club records'!$B$37,F193&lt;='club records'!$C$37))),"CR"," ")</f>
        <v xml:space="preserve"> </v>
      </c>
      <c r="S193" s="7" t="str">
        <f>IF(AND(B193=3000, OR(AND(E193='club records'!$B$38, F193&lt;='club records'!$C$38), AND(E193='club records'!$B$39, F193&lt;='club records'!$C$39), AND(E193='club records'!$B$40, F193&lt;='club records'!$C$40), AND(E193='club records'!$B$41, F193&lt;='club records'!$C$41))), "CR", " ")</f>
        <v xml:space="preserve"> </v>
      </c>
      <c r="T193" s="7" t="str">
        <f>IF(AND(B193=5000, OR(AND(E193='club records'!$B$42, F193&lt;='club records'!$C$42), AND(E193='club records'!$B$43, F193&lt;='club records'!$C$43))), "CR", " ")</f>
        <v xml:space="preserve"> </v>
      </c>
      <c r="U193" s="6" t="str">
        <f>IF(AND(B193=10000, OR(AND(E193='club records'!$B$44, F193&lt;='club records'!$C$44), AND(E193='club records'!$B$45, F193&lt;='club records'!$C$45))), "CR", " ")</f>
        <v xml:space="preserve"> </v>
      </c>
      <c r="V193" s="6" t="str">
        <f>IF(AND(B193="high jump", OR(AND(E193='club records'!$F$1, F193&gt;='club records'!$G$1), AND(E193='club records'!$F$2, F193&gt;='club records'!$G$2), AND(E193='club records'!$F$3, F193&gt;='club records'!$G$3), AND(E193='club records'!$F$4, F193&gt;='club records'!$G$4), AND(E193='club records'!$F$5, F193&gt;='club records'!$G$5))), "CR", " ")</f>
        <v xml:space="preserve"> </v>
      </c>
      <c r="W193" s="6" t="str">
        <f>IF(AND(B193="long jump", OR(AND(E193='club records'!$F$6, F193&gt;='club records'!$G$6), AND(E193='club records'!$F$7, F193&gt;='club records'!$G$7), AND(E193='club records'!$F$8, F193&gt;='club records'!$G$8), AND(E193='club records'!$F$9, F193&gt;='club records'!$G$9), AND(E193='club records'!$F$10, F193&gt;='club records'!$G$10))), "CR", " ")</f>
        <v xml:space="preserve"> </v>
      </c>
      <c r="X193" s="6" t="str">
        <f>IF(AND(B193="triple jump", OR(AND(E193='club records'!$F$11, F193&gt;='club records'!$G$11), AND(E193='club records'!$F$12, F193&gt;='club records'!$G$12), AND(E193='club records'!$F$13, F193&gt;='club records'!$G$13), AND(E193='club records'!$F$14, F193&gt;='club records'!$G$14), AND(E193='club records'!$F$15, F193&gt;='club records'!$G$15))), "CR", " ")</f>
        <v xml:space="preserve"> </v>
      </c>
      <c r="Y193" s="6" t="str">
        <f>IF(AND(B193="pole vault", OR(AND(E193='club records'!$F$16, F193&gt;='club records'!$G$16), AND(E193='club records'!$F$17, F193&gt;='club records'!$G$17), AND(E193='club records'!$F$18, F193&gt;='club records'!$G$18), AND(E193='club records'!$F$19, F193&gt;='club records'!$G$19), AND(E193='club records'!$F$20, F193&gt;='club records'!$G$20))), "CR", " ")</f>
        <v xml:space="preserve"> </v>
      </c>
      <c r="Z193" s="6" t="str">
        <f>IF(AND(B193="shot 3", E193='club records'!$F$36, F193&gt;='club records'!$G$36), "CR", " ")</f>
        <v xml:space="preserve"> </v>
      </c>
      <c r="AA193" s="6" t="str">
        <f>IF(AND(B193="shot 4", E193='club records'!$F$37, F193&gt;='club records'!$G$37), "CR", " ")</f>
        <v xml:space="preserve"> </v>
      </c>
      <c r="AB193" s="6" t="str">
        <f>IF(AND(B193="shot 5", E193='club records'!$F$38, F193&gt;='club records'!$G$38), "CR", " ")</f>
        <v xml:space="preserve"> </v>
      </c>
      <c r="AC193" s="6" t="str">
        <f>IF(AND(B193="shot 6", E193='club records'!$F$39, F193&gt;='club records'!$G$39), "CR", " ")</f>
        <v xml:space="preserve"> </v>
      </c>
      <c r="AD193" s="6" t="str">
        <f>IF(AND(B193="shot 7.26", E193='club records'!$F$40, F193&gt;='club records'!$G$40), "CR", " ")</f>
        <v xml:space="preserve"> </v>
      </c>
      <c r="AE193" s="6" t="str">
        <f>IF(AND(B193="60H",OR(AND(E193='club records'!$J$1,F193&lt;='club records'!$K$1),AND(E193='club records'!$J$2,F193&lt;='club records'!$K$2),AND(E193='club records'!$J$3,F193&lt;='club records'!$K$3),AND(E193='club records'!$J$4,F193&lt;='club records'!$K$4),AND(E193='club records'!$J$5,F193&lt;='club records'!$K$5))),"CR"," ")</f>
        <v xml:space="preserve"> </v>
      </c>
      <c r="AF193" s="7" t="str">
        <f>IF(AND(B193="4x200", OR(AND(E193='club records'!$N$6, F193&lt;='club records'!$O$6), AND(E193='club records'!$N$7, F193&lt;='club records'!$O$7), AND(E193='club records'!$N$8, F193&lt;='club records'!$O$8), AND(E193='club records'!$N$9, F193&lt;='club records'!$O$9), AND(E193='club records'!$N$10, F193&lt;='club records'!$O$10))), "CR", " ")</f>
        <v xml:space="preserve"> </v>
      </c>
      <c r="AG193" s="7" t="str">
        <f>IF(AND(B193="4x300", AND(E193='club records'!$N$11, F193&lt;='club records'!$O$11)), "CR", " ")</f>
        <v xml:space="preserve"> </v>
      </c>
      <c r="AH193" s="7" t="str">
        <f>IF(AND(B193="4x400", OR(AND(E193='club records'!$N$12, F193&lt;='club records'!$O$12), AND(E193='club records'!$N$13, F193&lt;='club records'!$O$13), AND(E193='club records'!$N$14, F193&lt;='club records'!$O$14), AND(E193='club records'!$N$15, F193&lt;='club records'!$O$15))), "CR", " ")</f>
        <v xml:space="preserve"> </v>
      </c>
      <c r="AI193" s="7" t="str">
        <f>IF(AND(B193="pentathlon", OR(AND(E193='club records'!$N$21, F193&gt;='club records'!$O$21), AND(E193='club records'!$N$22, F193&gt;='club records'!$O$22),AND(E193='club records'!$N$23, F193&gt;='club records'!$O$23),AND(E193='club records'!$N$24, F193&gt;='club records'!$O$24))), "CR", " ")</f>
        <v xml:space="preserve"> </v>
      </c>
      <c r="AJ193" s="7" t="str">
        <f>IF(AND(B193="heptathlon", OR(AND(E193='club records'!$N$26, F193&gt;='club records'!$O$26), AND(E193='club records'!$N$27, F193&gt;='club records'!$O$27))), "CR", " ")</f>
        <v xml:space="preserve"> </v>
      </c>
    </row>
    <row r="194" spans="1:36" ht="14.5" x14ac:dyDescent="0.35">
      <c r="A194" s="1" t="s">
        <v>296</v>
      </c>
      <c r="C194" s="1" t="s">
        <v>128</v>
      </c>
      <c r="D194" s="1" t="s">
        <v>129</v>
      </c>
      <c r="E194" s="11" t="s">
        <v>23</v>
      </c>
      <c r="J194" s="7" t="str">
        <f>IF(OR(K194="CR", L194="CR", M194="CR", N194="CR", O194="CR", P194="CR", Q194="CR", R194="CR", S194="CR", T194="CR",U194="CR", V194="CR", W194="CR", X194="CR", Y194="CR", Z194="CR", AA194="CR", AB194="CR", AC194="CR", AD194="CR", AE194="CR", AF194="CR", AG194="CR", AH194="CR", AI194="CR", AJ194="CR"), "***CLUB RECORD***", "")</f>
        <v/>
      </c>
      <c r="K194" s="7" t="str">
        <f>IF(AND(B194=60, OR(AND(E194='club records'!$B$6, F194&lt;='club records'!$C$6), AND(E194='club records'!$B$7, F194&lt;='club records'!$C$7), AND(E194='club records'!$B$8, F194&lt;='club records'!$C$8), AND(E194='club records'!$B$9, F194&lt;='club records'!$C$9), AND(E194='club records'!$B$10, F194&lt;='club records'!$C$10))), "CR", " ")</f>
        <v xml:space="preserve"> </v>
      </c>
      <c r="L194" s="7" t="str">
        <f>IF(AND(B194=200, OR(AND(E194='club records'!$B$11, F194&lt;='club records'!$C$11), AND(E194='club records'!$B$12, F194&lt;='club records'!$C$12), AND(E194='club records'!$B$13, F194&lt;='club records'!$C$13), AND(E194='club records'!$B$14, F194&lt;='club records'!$C$14), AND(E194='club records'!$B$15, F194&lt;='club records'!$C$15))), "CR", " ")</f>
        <v xml:space="preserve"> </v>
      </c>
      <c r="M194" s="7" t="str">
        <f>IF(AND(B194=300, OR(AND(E194='club records'!$B$5, F194&lt;='club records'!$C$5), AND(E194='club records'!$B$16, F194&lt;='club records'!$C$16), AND(E194='club records'!$B$17, F194&lt;='club records'!$C$17))), "CR", " ")</f>
        <v xml:space="preserve"> </v>
      </c>
      <c r="N194" s="7" t="str">
        <f>IF(AND(B194=400, OR(AND(E194='club records'!$B$18, F194&lt;='club records'!$C$18), AND(E194='club records'!$B$19, F194&lt;='club records'!$C$19), AND(E194='club records'!$B$20, F194&lt;='club records'!$C$20), AND(E194='club records'!$B$21, F194&lt;='club records'!$C$21))), "CR", " ")</f>
        <v xml:space="preserve"> </v>
      </c>
      <c r="O194" s="7" t="str">
        <f>IF(AND(B194=800, OR(AND(E194='club records'!$B$22, F194&lt;='club records'!$C$22), AND(E194='club records'!$B$23, F194&lt;='club records'!$C$23), AND(E194='club records'!$B$24, F194&lt;='club records'!$C$24), AND(E194='club records'!$B$25, F194&lt;='club records'!$C$25), AND(E194='club records'!$B$26, F194&lt;='club records'!$C$26))), "CR", " ")</f>
        <v xml:space="preserve"> </v>
      </c>
      <c r="P194" s="7" t="str">
        <f>IF(AND(B194=1000, OR(AND(E194='club records'!$B$27, F194&lt;='club records'!$C$27), AND(E194='club records'!$B$28, F194&lt;='club records'!$C$28))), "CR", " ")</f>
        <v xml:space="preserve"> </v>
      </c>
      <c r="Q194" s="7" t="str">
        <f>IF(AND(B194=1500, OR(AND(E194='club records'!$B$29, F194&lt;='club records'!$C$29), AND(E194='club records'!$B$30, F194&lt;='club records'!$C$30), AND(E194='club records'!$B$31, F194&lt;='club records'!$C$31), AND(E194='club records'!$B$32, F194&lt;='club records'!$C$32), AND(E194='club records'!$B$33, F194&lt;='club records'!$C$33))), "CR", " ")</f>
        <v xml:space="preserve"> </v>
      </c>
      <c r="R194" s="7" t="str">
        <f>IF(AND(B194="1600 (Mile)",OR(AND(E194='club records'!$B$34,F194&lt;='club records'!$C$34),AND(E194='club records'!$B$35,F194&lt;='club records'!$C$35),AND(E194='club records'!$B$36,F194&lt;='club records'!$C$36),AND(E194='club records'!$B$37,F194&lt;='club records'!$C$37))),"CR"," ")</f>
        <v xml:space="preserve"> </v>
      </c>
      <c r="S194" s="7" t="str">
        <f>IF(AND(B194=3000, OR(AND(E194='club records'!$B$38, F194&lt;='club records'!$C$38), AND(E194='club records'!$B$39, F194&lt;='club records'!$C$39), AND(E194='club records'!$B$40, F194&lt;='club records'!$C$40), AND(E194='club records'!$B$41, F194&lt;='club records'!$C$41))), "CR", " ")</f>
        <v xml:space="preserve"> </v>
      </c>
      <c r="T194" s="7" t="str">
        <f>IF(AND(B194=5000, OR(AND(E194='club records'!$B$42, F194&lt;='club records'!$C$42), AND(E194='club records'!$B$43, F194&lt;='club records'!$C$43))), "CR", " ")</f>
        <v xml:space="preserve"> </v>
      </c>
      <c r="U194" s="6" t="str">
        <f>IF(AND(B194=10000, OR(AND(E194='club records'!$B$44, F194&lt;='club records'!$C$44), AND(E194='club records'!$B$45, F194&lt;='club records'!$C$45))), "CR", " ")</f>
        <v xml:space="preserve"> </v>
      </c>
      <c r="V194" s="6" t="str">
        <f>IF(AND(B194="high jump", OR(AND(E194='club records'!$F$1, F194&gt;='club records'!$G$1), AND(E194='club records'!$F$2, F194&gt;='club records'!$G$2), AND(E194='club records'!$F$3, F194&gt;='club records'!$G$3), AND(E194='club records'!$F$4, F194&gt;='club records'!$G$4), AND(E194='club records'!$F$5, F194&gt;='club records'!$G$5))), "CR", " ")</f>
        <v xml:space="preserve"> </v>
      </c>
      <c r="W194" s="6" t="str">
        <f>IF(AND(B194="long jump", OR(AND(E194='club records'!$F$6, F194&gt;='club records'!$G$6), AND(E194='club records'!$F$7, F194&gt;='club records'!$G$7), AND(E194='club records'!$F$8, F194&gt;='club records'!$G$8), AND(E194='club records'!$F$9, F194&gt;='club records'!$G$9), AND(E194='club records'!$F$10, F194&gt;='club records'!$G$10))), "CR", " ")</f>
        <v xml:space="preserve"> </v>
      </c>
      <c r="X194" s="6" t="str">
        <f>IF(AND(B194="triple jump", OR(AND(E194='club records'!$F$11, F194&gt;='club records'!$G$11), AND(E194='club records'!$F$12, F194&gt;='club records'!$G$12), AND(E194='club records'!$F$13, F194&gt;='club records'!$G$13), AND(E194='club records'!$F$14, F194&gt;='club records'!$G$14), AND(E194='club records'!$F$15, F194&gt;='club records'!$G$15))), "CR", " ")</f>
        <v xml:space="preserve"> </v>
      </c>
      <c r="Y194" s="6" t="str">
        <f>IF(AND(B194="pole vault", OR(AND(E194='club records'!$F$16, F194&gt;='club records'!$G$16), AND(E194='club records'!$F$17, F194&gt;='club records'!$G$17), AND(E194='club records'!$F$18, F194&gt;='club records'!$G$18), AND(E194='club records'!$F$19, F194&gt;='club records'!$G$19), AND(E194='club records'!$F$20, F194&gt;='club records'!$G$20))), "CR", " ")</f>
        <v xml:space="preserve"> </v>
      </c>
      <c r="Z194" s="6" t="str">
        <f>IF(AND(B194="shot 3", E194='club records'!$F$36, F194&gt;='club records'!$G$36), "CR", " ")</f>
        <v xml:space="preserve"> </v>
      </c>
      <c r="AA194" s="6" t="str">
        <f>IF(AND(B194="shot 4", E194='club records'!$F$37, F194&gt;='club records'!$G$37), "CR", " ")</f>
        <v xml:space="preserve"> </v>
      </c>
      <c r="AB194" s="6" t="str">
        <f>IF(AND(B194="shot 5", E194='club records'!$F$38, F194&gt;='club records'!$G$38), "CR", " ")</f>
        <v xml:space="preserve"> </v>
      </c>
      <c r="AC194" s="6" t="str">
        <f>IF(AND(B194="shot 6", E194='club records'!$F$39, F194&gt;='club records'!$G$39), "CR", " ")</f>
        <v xml:space="preserve"> </v>
      </c>
      <c r="AD194" s="6" t="str">
        <f>IF(AND(B194="shot 7.26", E194='club records'!$F$40, F194&gt;='club records'!$G$40), "CR", " ")</f>
        <v xml:space="preserve"> </v>
      </c>
      <c r="AE194" s="6" t="str">
        <f>IF(AND(B194="60H",OR(AND(E194='club records'!$J$1,F194&lt;='club records'!$K$1),AND(E194='club records'!$J$2,F194&lt;='club records'!$K$2),AND(E194='club records'!$J$3,F194&lt;='club records'!$K$3),AND(E194='club records'!$J$4,F194&lt;='club records'!$K$4),AND(E194='club records'!$J$5,F194&lt;='club records'!$K$5))),"CR"," ")</f>
        <v xml:space="preserve"> </v>
      </c>
      <c r="AF194" s="7" t="str">
        <f>IF(AND(B194="4x200", OR(AND(E194='club records'!$N$6, F194&lt;='club records'!$O$6), AND(E194='club records'!$N$7, F194&lt;='club records'!$O$7), AND(E194='club records'!$N$8, F194&lt;='club records'!$O$8), AND(E194='club records'!$N$9, F194&lt;='club records'!$O$9), AND(E194='club records'!$N$10, F194&lt;='club records'!$O$10))), "CR", " ")</f>
        <v xml:space="preserve"> </v>
      </c>
      <c r="AG194" s="7" t="str">
        <f>IF(AND(B194="4x300", AND(E194='club records'!$N$11, F194&lt;='club records'!$O$11)), "CR", " ")</f>
        <v xml:space="preserve"> </v>
      </c>
      <c r="AH194" s="7" t="str">
        <f>IF(AND(B194="4x400", OR(AND(E194='club records'!$N$12, F194&lt;='club records'!$O$12), AND(E194='club records'!$N$13, F194&lt;='club records'!$O$13), AND(E194='club records'!$N$14, F194&lt;='club records'!$O$14), AND(E194='club records'!$N$15, F194&lt;='club records'!$O$15))), "CR", " ")</f>
        <v xml:space="preserve"> </v>
      </c>
      <c r="AI194" s="7" t="str">
        <f>IF(AND(B194="pentathlon", OR(AND(E194='club records'!$N$21, F194&gt;='club records'!$O$21), AND(E194='club records'!$N$22, F194&gt;='club records'!$O$22),AND(E194='club records'!$N$23, F194&gt;='club records'!$O$23),AND(E194='club records'!$N$24, F194&gt;='club records'!$O$24))), "CR", " ")</f>
        <v xml:space="preserve"> </v>
      </c>
      <c r="AJ194" s="7" t="str">
        <f>IF(AND(B194="heptathlon", OR(AND(E194='club records'!$N$26, F194&gt;='club records'!$O$26), AND(E194='club records'!$N$27, F194&gt;='club records'!$O$27))), "CR", " ")</f>
        <v xml:space="preserve"> </v>
      </c>
    </row>
    <row r="195" spans="1:36" ht="14.5" x14ac:dyDescent="0.35">
      <c r="A195" s="1" t="str">
        <f>E195</f>
        <v>U20</v>
      </c>
      <c r="C195" s="1" t="s">
        <v>0</v>
      </c>
      <c r="D195" s="1" t="s">
        <v>81</v>
      </c>
      <c r="E195" s="11" t="s">
        <v>12</v>
      </c>
      <c r="J195" s="7" t="str">
        <f>IF(OR(K195="CR", L195="CR", M195="CR", N195="CR", O195="CR", P195="CR", Q195="CR", R195="CR", S195="CR", T195="CR",U195="CR", V195="CR", W195="CR", X195="CR", Y195="CR", Z195="CR", AA195="CR", AB195="CR", AC195="CR", AD195="CR", AE195="CR", AF195="CR", AG195="CR", AH195="CR", AI195="CR", AJ195="CR"), "***CLUB RECORD***", "")</f>
        <v/>
      </c>
      <c r="K195" s="7" t="str">
        <f>IF(AND(B195=60, OR(AND(E195='club records'!$B$6, F195&lt;='club records'!$C$6), AND(E195='club records'!$B$7, F195&lt;='club records'!$C$7), AND(E195='club records'!$B$8, F195&lt;='club records'!$C$8), AND(E195='club records'!$B$9, F195&lt;='club records'!$C$9), AND(E195='club records'!$B$10, F195&lt;='club records'!$C$10))), "CR", " ")</f>
        <v xml:space="preserve"> </v>
      </c>
      <c r="L195" s="7" t="str">
        <f>IF(AND(B195=200, OR(AND(E195='club records'!$B$11, F195&lt;='club records'!$C$11), AND(E195='club records'!$B$12, F195&lt;='club records'!$C$12), AND(E195='club records'!$B$13, F195&lt;='club records'!$C$13), AND(E195='club records'!$B$14, F195&lt;='club records'!$C$14), AND(E195='club records'!$B$15, F195&lt;='club records'!$C$15))), "CR", " ")</f>
        <v xml:space="preserve"> </v>
      </c>
      <c r="M195" s="7" t="str">
        <f>IF(AND(B195=300, OR(AND(E195='club records'!$B$5, F195&lt;='club records'!$C$5), AND(E195='club records'!$B$16, F195&lt;='club records'!$C$16), AND(E195='club records'!$B$17, F195&lt;='club records'!$C$17))), "CR", " ")</f>
        <v xml:space="preserve"> </v>
      </c>
      <c r="N195" s="7" t="str">
        <f>IF(AND(B195=400, OR(AND(E195='club records'!$B$18, F195&lt;='club records'!$C$18), AND(E195='club records'!$B$19, F195&lt;='club records'!$C$19), AND(E195='club records'!$B$20, F195&lt;='club records'!$C$20), AND(E195='club records'!$B$21, F195&lt;='club records'!$C$21))), "CR", " ")</f>
        <v xml:space="preserve"> </v>
      </c>
      <c r="O195" s="7" t="str">
        <f>IF(AND(B195=800, OR(AND(E195='club records'!$B$22, F195&lt;='club records'!$C$22), AND(E195='club records'!$B$23, F195&lt;='club records'!$C$23), AND(E195='club records'!$B$24, F195&lt;='club records'!$C$24), AND(E195='club records'!$B$25, F195&lt;='club records'!$C$25), AND(E195='club records'!$B$26, F195&lt;='club records'!$C$26))), "CR", " ")</f>
        <v xml:space="preserve"> </v>
      </c>
      <c r="P195" s="7" t="str">
        <f>IF(AND(B195=1000, OR(AND(E195='club records'!$B$27, F195&lt;='club records'!$C$27), AND(E195='club records'!$B$28, F195&lt;='club records'!$C$28))), "CR", " ")</f>
        <v xml:space="preserve"> </v>
      </c>
      <c r="Q195" s="7" t="str">
        <f>IF(AND(B195=1500, OR(AND(E195='club records'!$B$29, F195&lt;='club records'!$C$29), AND(E195='club records'!$B$30, F195&lt;='club records'!$C$30), AND(E195='club records'!$B$31, F195&lt;='club records'!$C$31), AND(E195='club records'!$B$32, F195&lt;='club records'!$C$32), AND(E195='club records'!$B$33, F195&lt;='club records'!$C$33))), "CR", " ")</f>
        <v xml:space="preserve"> </v>
      </c>
      <c r="R195" s="7" t="str">
        <f>IF(AND(B195="1600 (Mile)",OR(AND(E195='club records'!$B$34,F195&lt;='club records'!$C$34),AND(E195='club records'!$B$35,F195&lt;='club records'!$C$35),AND(E195='club records'!$B$36,F195&lt;='club records'!$C$36),AND(E195='club records'!$B$37,F195&lt;='club records'!$C$37))),"CR"," ")</f>
        <v xml:space="preserve"> </v>
      </c>
      <c r="S195" s="7" t="str">
        <f>IF(AND(B195=3000, OR(AND(E195='club records'!$B$38, F195&lt;='club records'!$C$38), AND(E195='club records'!$B$39, F195&lt;='club records'!$C$39), AND(E195='club records'!$B$40, F195&lt;='club records'!$C$40), AND(E195='club records'!$B$41, F195&lt;='club records'!$C$41))), "CR", " ")</f>
        <v xml:space="preserve"> </v>
      </c>
      <c r="T195" s="7" t="str">
        <f>IF(AND(B195=5000, OR(AND(E195='club records'!$B$42, F195&lt;='club records'!$C$42), AND(E195='club records'!$B$43, F195&lt;='club records'!$C$43))), "CR", " ")</f>
        <v xml:space="preserve"> </v>
      </c>
      <c r="U195" s="6" t="str">
        <f>IF(AND(B195=10000, OR(AND(E195='club records'!$B$44, F195&lt;='club records'!$C$44), AND(E195='club records'!$B$45, F195&lt;='club records'!$C$45))), "CR", " ")</f>
        <v xml:space="preserve"> </v>
      </c>
      <c r="V195" s="6" t="str">
        <f>IF(AND(B195="high jump", OR(AND(E195='club records'!$F$1, F195&gt;='club records'!$G$1), AND(E195='club records'!$F$2, F195&gt;='club records'!$G$2), AND(E195='club records'!$F$3, F195&gt;='club records'!$G$3), AND(E195='club records'!$F$4, F195&gt;='club records'!$G$4), AND(E195='club records'!$F$5, F195&gt;='club records'!$G$5))), "CR", " ")</f>
        <v xml:space="preserve"> </v>
      </c>
      <c r="W195" s="6" t="str">
        <f>IF(AND(B195="long jump", OR(AND(E195='club records'!$F$6, F195&gt;='club records'!$G$6), AND(E195='club records'!$F$7, F195&gt;='club records'!$G$7), AND(E195='club records'!$F$8, F195&gt;='club records'!$G$8), AND(E195='club records'!$F$9, F195&gt;='club records'!$G$9), AND(E195='club records'!$F$10, F195&gt;='club records'!$G$10))), "CR", " ")</f>
        <v xml:space="preserve"> </v>
      </c>
      <c r="X195" s="6" t="str">
        <f>IF(AND(B195="triple jump", OR(AND(E195='club records'!$F$11, F195&gt;='club records'!$G$11), AND(E195='club records'!$F$12, F195&gt;='club records'!$G$12), AND(E195='club records'!$F$13, F195&gt;='club records'!$G$13), AND(E195='club records'!$F$14, F195&gt;='club records'!$G$14), AND(E195='club records'!$F$15, F195&gt;='club records'!$G$15))), "CR", " ")</f>
        <v xml:space="preserve"> </v>
      </c>
      <c r="Y195" s="6" t="str">
        <f>IF(AND(B195="pole vault", OR(AND(E195='club records'!$F$16, F195&gt;='club records'!$G$16), AND(E195='club records'!$F$17, F195&gt;='club records'!$G$17), AND(E195='club records'!$F$18, F195&gt;='club records'!$G$18), AND(E195='club records'!$F$19, F195&gt;='club records'!$G$19), AND(E195='club records'!$F$20, F195&gt;='club records'!$G$20))), "CR", " ")</f>
        <v xml:space="preserve"> </v>
      </c>
      <c r="Z195" s="6" t="str">
        <f>IF(AND(B195="shot 3", E195='club records'!$F$36, F195&gt;='club records'!$G$36), "CR", " ")</f>
        <v xml:space="preserve"> </v>
      </c>
      <c r="AA195" s="6" t="str">
        <f>IF(AND(B195="shot 4", E195='club records'!$F$37, F195&gt;='club records'!$G$37), "CR", " ")</f>
        <v xml:space="preserve"> </v>
      </c>
      <c r="AB195" s="6" t="str">
        <f>IF(AND(B195="shot 5", E195='club records'!$F$38, F195&gt;='club records'!$G$38), "CR", " ")</f>
        <v xml:space="preserve"> </v>
      </c>
      <c r="AC195" s="6" t="str">
        <f>IF(AND(B195="shot 6", E195='club records'!$F$39, F195&gt;='club records'!$G$39), "CR", " ")</f>
        <v xml:space="preserve"> </v>
      </c>
      <c r="AD195" s="6" t="str">
        <f>IF(AND(B195="shot 7.26", E195='club records'!$F$40, F195&gt;='club records'!$G$40), "CR", " ")</f>
        <v xml:space="preserve"> </v>
      </c>
      <c r="AE195" s="6" t="str">
        <f>IF(AND(B195="60H",OR(AND(E195='club records'!$J$1,F195&lt;='club records'!$K$1),AND(E195='club records'!$J$2,F195&lt;='club records'!$K$2),AND(E195='club records'!$J$3,F195&lt;='club records'!$K$3),AND(E195='club records'!$J$4,F195&lt;='club records'!$K$4),AND(E195='club records'!$J$5,F195&lt;='club records'!$K$5))),"CR"," ")</f>
        <v xml:space="preserve"> </v>
      </c>
      <c r="AF195" s="7" t="str">
        <f>IF(AND(B195="4x200", OR(AND(E195='club records'!$N$6, F195&lt;='club records'!$O$6), AND(E195='club records'!$N$7, F195&lt;='club records'!$O$7), AND(E195='club records'!$N$8, F195&lt;='club records'!$O$8), AND(E195='club records'!$N$9, F195&lt;='club records'!$O$9), AND(E195='club records'!$N$10, F195&lt;='club records'!$O$10))), "CR", " ")</f>
        <v xml:space="preserve"> </v>
      </c>
      <c r="AG195" s="7" t="str">
        <f>IF(AND(B195="4x300", AND(E195='club records'!$N$11, F195&lt;='club records'!$O$11)), "CR", " ")</f>
        <v xml:space="preserve"> </v>
      </c>
      <c r="AH195" s="7" t="str">
        <f>IF(AND(B195="4x400", OR(AND(E195='club records'!$N$12, F195&lt;='club records'!$O$12), AND(E195='club records'!$N$13, F195&lt;='club records'!$O$13), AND(E195='club records'!$N$14, F195&lt;='club records'!$O$14), AND(E195='club records'!$N$15, F195&lt;='club records'!$O$15))), "CR", " ")</f>
        <v xml:space="preserve"> </v>
      </c>
      <c r="AI195" s="7" t="str">
        <f>IF(AND(B195="pentathlon", OR(AND(E195='club records'!$N$21, F195&gt;='club records'!$O$21), AND(E195='club records'!$N$22, F195&gt;='club records'!$O$22),AND(E195='club records'!$N$23, F195&gt;='club records'!$O$23),AND(E195='club records'!$N$24, F195&gt;='club records'!$O$24))), "CR", " ")</f>
        <v xml:space="preserve"> </v>
      </c>
      <c r="AJ195" s="7" t="str">
        <f>IF(AND(B195="heptathlon", OR(AND(E195='club records'!$N$26, F195&gt;='club records'!$O$26), AND(E195='club records'!$N$27, F195&gt;='club records'!$O$27))), "CR", " ")</f>
        <v xml:space="preserve"> </v>
      </c>
    </row>
    <row r="196" spans="1:36" ht="14.5" x14ac:dyDescent="0.35">
      <c r="A196" s="1" t="s">
        <v>296</v>
      </c>
      <c r="C196" s="1" t="s">
        <v>298</v>
      </c>
      <c r="D196" s="1" t="s">
        <v>299</v>
      </c>
      <c r="E196" s="11" t="s">
        <v>300</v>
      </c>
      <c r="J196" s="7" t="str">
        <f>IF(OR(K196="CR", L196="CR", M196="CR", N196="CR", O196="CR", P196="CR", Q196="CR", R196="CR", S196="CR", T196="CR",U196="CR", V196="CR", W196="CR", X196="CR", Y196="CR", Z196="CR", AA196="CR", AB196="CR", AC196="CR", AD196="CR", AE196="CR", AF196="CR", AG196="CR", AH196="CR", AI196="CR", AJ196="CR"), "***CLUB RECORD***", "")</f>
        <v/>
      </c>
      <c r="K196" s="7" t="str">
        <f>IF(AND(B196=60, OR(AND(E196='club records'!$B$6, F196&lt;='club records'!$C$6), AND(E196='club records'!$B$7, F196&lt;='club records'!$C$7), AND(E196='club records'!$B$8, F196&lt;='club records'!$C$8), AND(E196='club records'!$B$9, F196&lt;='club records'!$C$9), AND(E196='club records'!$B$10, F196&lt;='club records'!$C$10))), "CR", " ")</f>
        <v xml:space="preserve"> </v>
      </c>
      <c r="L196" s="7" t="str">
        <f>IF(AND(B196=200, OR(AND(E196='club records'!$B$11, F196&lt;='club records'!$C$11), AND(E196='club records'!$B$12, F196&lt;='club records'!$C$12), AND(E196='club records'!$B$13, F196&lt;='club records'!$C$13), AND(E196='club records'!$B$14, F196&lt;='club records'!$C$14), AND(E196='club records'!$B$15, F196&lt;='club records'!$C$15))), "CR", " ")</f>
        <v xml:space="preserve"> </v>
      </c>
      <c r="M196" s="7" t="str">
        <f>IF(AND(B196=300, OR(AND(E196='club records'!$B$5, F196&lt;='club records'!$C$5), AND(E196='club records'!$B$16, F196&lt;='club records'!$C$16), AND(E196='club records'!$B$17, F196&lt;='club records'!$C$17))), "CR", " ")</f>
        <v xml:space="preserve"> </v>
      </c>
      <c r="N196" s="7" t="str">
        <f>IF(AND(B196=400, OR(AND(E196='club records'!$B$18, F196&lt;='club records'!$C$18), AND(E196='club records'!$B$19, F196&lt;='club records'!$C$19), AND(E196='club records'!$B$20, F196&lt;='club records'!$C$20), AND(E196='club records'!$B$21, F196&lt;='club records'!$C$21))), "CR", " ")</f>
        <v xml:space="preserve"> </v>
      </c>
      <c r="O196" s="7" t="str">
        <f>IF(AND(B196=800, OR(AND(E196='club records'!$B$22, F196&lt;='club records'!$C$22), AND(E196='club records'!$B$23, F196&lt;='club records'!$C$23), AND(E196='club records'!$B$24, F196&lt;='club records'!$C$24), AND(E196='club records'!$B$25, F196&lt;='club records'!$C$25), AND(E196='club records'!$B$26, F196&lt;='club records'!$C$26))), "CR", " ")</f>
        <v xml:space="preserve"> </v>
      </c>
      <c r="P196" s="7" t="str">
        <f>IF(AND(B196=1000, OR(AND(E196='club records'!$B$27, F196&lt;='club records'!$C$27), AND(E196='club records'!$B$28, F196&lt;='club records'!$C$28))), "CR", " ")</f>
        <v xml:space="preserve"> </v>
      </c>
      <c r="Q196" s="7" t="str">
        <f>IF(AND(B196=1500, OR(AND(E196='club records'!$B$29, F196&lt;='club records'!$C$29), AND(E196='club records'!$B$30, F196&lt;='club records'!$C$30), AND(E196='club records'!$B$31, F196&lt;='club records'!$C$31), AND(E196='club records'!$B$32, F196&lt;='club records'!$C$32), AND(E196='club records'!$B$33, F196&lt;='club records'!$C$33))), "CR", " ")</f>
        <v xml:space="preserve"> </v>
      </c>
      <c r="R196" s="7" t="str">
        <f>IF(AND(B196="1600 (Mile)",OR(AND(E196='club records'!$B$34,F196&lt;='club records'!$C$34),AND(E196='club records'!$B$35,F196&lt;='club records'!$C$35),AND(E196='club records'!$B$36,F196&lt;='club records'!$C$36),AND(E196='club records'!$B$37,F196&lt;='club records'!$C$37))),"CR"," ")</f>
        <v xml:space="preserve"> </v>
      </c>
      <c r="S196" s="7" t="str">
        <f>IF(AND(B196=3000, OR(AND(E196='club records'!$B$38, F196&lt;='club records'!$C$38), AND(E196='club records'!$B$39, F196&lt;='club records'!$C$39), AND(E196='club records'!$B$40, F196&lt;='club records'!$C$40), AND(E196='club records'!$B$41, F196&lt;='club records'!$C$41))), "CR", " ")</f>
        <v xml:space="preserve"> </v>
      </c>
      <c r="T196" s="7" t="str">
        <f>IF(AND(B196=5000, OR(AND(E196='club records'!$B$42, F196&lt;='club records'!$C$42), AND(E196='club records'!$B$43, F196&lt;='club records'!$C$43))), "CR", " ")</f>
        <v xml:space="preserve"> </v>
      </c>
      <c r="U196" s="6" t="str">
        <f>IF(AND(B196=10000, OR(AND(E196='club records'!$B$44, F196&lt;='club records'!$C$44), AND(E196='club records'!$B$45, F196&lt;='club records'!$C$45))), "CR", " ")</f>
        <v xml:space="preserve"> </v>
      </c>
      <c r="V196" s="6" t="str">
        <f>IF(AND(B196="high jump", OR(AND(E196='club records'!$F$1, F196&gt;='club records'!$G$1), AND(E196='club records'!$F$2, F196&gt;='club records'!$G$2), AND(E196='club records'!$F$3, F196&gt;='club records'!$G$3), AND(E196='club records'!$F$4, F196&gt;='club records'!$G$4), AND(E196='club records'!$F$5, F196&gt;='club records'!$G$5))), "CR", " ")</f>
        <v xml:space="preserve"> </v>
      </c>
      <c r="W196" s="6" t="str">
        <f>IF(AND(B196="long jump", OR(AND(E196='club records'!$F$6, F196&gt;='club records'!$G$6), AND(E196='club records'!$F$7, F196&gt;='club records'!$G$7), AND(E196='club records'!$F$8, F196&gt;='club records'!$G$8), AND(E196='club records'!$F$9, F196&gt;='club records'!$G$9), AND(E196='club records'!$F$10, F196&gt;='club records'!$G$10))), "CR", " ")</f>
        <v xml:space="preserve"> </v>
      </c>
      <c r="X196" s="6" t="str">
        <f>IF(AND(B196="triple jump", OR(AND(E196='club records'!$F$11, F196&gt;='club records'!$G$11), AND(E196='club records'!$F$12, F196&gt;='club records'!$G$12), AND(E196='club records'!$F$13, F196&gt;='club records'!$G$13), AND(E196='club records'!$F$14, F196&gt;='club records'!$G$14), AND(E196='club records'!$F$15, F196&gt;='club records'!$G$15))), "CR", " ")</f>
        <v xml:space="preserve"> </v>
      </c>
      <c r="Y196" s="6" t="str">
        <f>IF(AND(B196="pole vault", OR(AND(E196='club records'!$F$16, F196&gt;='club records'!$G$16), AND(E196='club records'!$F$17, F196&gt;='club records'!$G$17), AND(E196='club records'!$F$18, F196&gt;='club records'!$G$18), AND(E196='club records'!$F$19, F196&gt;='club records'!$G$19), AND(E196='club records'!$F$20, F196&gt;='club records'!$G$20))), "CR", " ")</f>
        <v xml:space="preserve"> </v>
      </c>
      <c r="Z196" s="6" t="str">
        <f>IF(AND(B196="shot 3", E196='club records'!$F$36, F196&gt;='club records'!$G$36), "CR", " ")</f>
        <v xml:space="preserve"> </v>
      </c>
      <c r="AA196" s="6" t="str">
        <f>IF(AND(B196="shot 4", E196='club records'!$F$37, F196&gt;='club records'!$G$37), "CR", " ")</f>
        <v xml:space="preserve"> </v>
      </c>
      <c r="AB196" s="6" t="str">
        <f>IF(AND(B196="shot 5", E196='club records'!$F$38, F196&gt;='club records'!$G$38), "CR", " ")</f>
        <v xml:space="preserve"> </v>
      </c>
      <c r="AC196" s="6" t="str">
        <f>IF(AND(B196="shot 6", E196='club records'!$F$39, F196&gt;='club records'!$G$39), "CR", " ")</f>
        <v xml:space="preserve"> </v>
      </c>
      <c r="AD196" s="6" t="str">
        <f>IF(AND(B196="shot 7.26", E196='club records'!$F$40, F196&gt;='club records'!$G$40), "CR", " ")</f>
        <v xml:space="preserve"> </v>
      </c>
      <c r="AE196" s="6" t="str">
        <f>IF(AND(B196="60H",OR(AND(E196='club records'!$J$1,F196&lt;='club records'!$K$1),AND(E196='club records'!$J$2,F196&lt;='club records'!$K$2),AND(E196='club records'!$J$3,F196&lt;='club records'!$K$3),AND(E196='club records'!$J$4,F196&lt;='club records'!$K$4),AND(E196='club records'!$J$5,F196&lt;='club records'!$K$5))),"CR"," ")</f>
        <v xml:space="preserve"> </v>
      </c>
      <c r="AF196" s="7" t="str">
        <f>IF(AND(B196="4x200", OR(AND(E196='club records'!$N$6, F196&lt;='club records'!$O$6), AND(E196='club records'!$N$7, F196&lt;='club records'!$O$7), AND(E196='club records'!$N$8, F196&lt;='club records'!$O$8), AND(E196='club records'!$N$9, F196&lt;='club records'!$O$9), AND(E196='club records'!$N$10, F196&lt;='club records'!$O$10))), "CR", " ")</f>
        <v xml:space="preserve"> </v>
      </c>
      <c r="AG196" s="7" t="str">
        <f>IF(AND(B196="4x300", AND(E196='club records'!$N$11, F196&lt;='club records'!$O$11)), "CR", " ")</f>
        <v xml:space="preserve"> </v>
      </c>
      <c r="AH196" s="7" t="str">
        <f>IF(AND(B196="4x400", OR(AND(E196='club records'!$N$12, F196&lt;='club records'!$O$12), AND(E196='club records'!$N$13, F196&lt;='club records'!$O$13), AND(E196='club records'!$N$14, F196&lt;='club records'!$O$14), AND(E196='club records'!$N$15, F196&lt;='club records'!$O$15))), "CR", " ")</f>
        <v xml:space="preserve"> </v>
      </c>
      <c r="AI196" s="7" t="str">
        <f>IF(AND(B196="pentathlon", OR(AND(E196='club records'!$N$21, F196&gt;='club records'!$O$21), AND(E196='club records'!$N$22, F196&gt;='club records'!$O$22),AND(E196='club records'!$N$23, F196&gt;='club records'!$O$23),AND(E196='club records'!$N$24, F196&gt;='club records'!$O$24))), "CR", " ")</f>
        <v xml:space="preserve"> </v>
      </c>
      <c r="AJ196" s="7" t="str">
        <f>IF(AND(B196="heptathlon", OR(AND(E196='club records'!$N$26, F196&gt;='club records'!$O$26), AND(E196='club records'!$N$27, F196&gt;='club records'!$O$27))), "CR", " ")</f>
        <v xml:space="preserve"> </v>
      </c>
    </row>
    <row r="197" spans="1:36" ht="14.5" x14ac:dyDescent="0.35">
      <c r="A197" s="1" t="str">
        <f>E197</f>
        <v>U13</v>
      </c>
      <c r="C197" s="1" t="s">
        <v>224</v>
      </c>
      <c r="D197" s="1" t="s">
        <v>225</v>
      </c>
      <c r="E197" s="11" t="s">
        <v>13</v>
      </c>
      <c r="J197" s="7" t="str">
        <f>IF(OR(K197="CR", L197="CR", M197="CR", N197="CR", O197="CR", P197="CR", Q197="CR", R197="CR", S197="CR", T197="CR",U197="CR", V197="CR", W197="CR", X197="CR", Y197="CR", Z197="CR", AA197="CR", AB197="CR", AC197="CR", AD197="CR", AE197="CR", AF197="CR", AG197="CR", AH197="CR", AI197="CR", AJ197="CR"), "***CLUB RECORD***", "")</f>
        <v/>
      </c>
      <c r="K197" s="7" t="str">
        <f>IF(AND(B197=60, OR(AND(E197='club records'!$B$6, F197&lt;='club records'!$C$6), AND(E197='club records'!$B$7, F197&lt;='club records'!$C$7), AND(E197='club records'!$B$8, F197&lt;='club records'!$C$8), AND(E197='club records'!$B$9, F197&lt;='club records'!$C$9), AND(E197='club records'!$B$10, F197&lt;='club records'!$C$10))), "CR", " ")</f>
        <v xml:space="preserve"> </v>
      </c>
      <c r="L197" s="7" t="str">
        <f>IF(AND(B197=200, OR(AND(E197='club records'!$B$11, F197&lt;='club records'!$C$11), AND(E197='club records'!$B$12, F197&lt;='club records'!$C$12), AND(E197='club records'!$B$13, F197&lt;='club records'!$C$13), AND(E197='club records'!$B$14, F197&lt;='club records'!$C$14), AND(E197='club records'!$B$15, F197&lt;='club records'!$C$15))), "CR", " ")</f>
        <v xml:space="preserve"> </v>
      </c>
      <c r="M197" s="7" t="str">
        <f>IF(AND(B197=300, OR(AND(E197='club records'!$B$5, F197&lt;='club records'!$C$5), AND(E197='club records'!$B$16, F197&lt;='club records'!$C$16), AND(E197='club records'!$B$17, F197&lt;='club records'!$C$17))), "CR", " ")</f>
        <v xml:space="preserve"> </v>
      </c>
      <c r="N197" s="7" t="str">
        <f>IF(AND(B197=400, OR(AND(E197='club records'!$B$18, F197&lt;='club records'!$C$18), AND(E197='club records'!$B$19, F197&lt;='club records'!$C$19), AND(E197='club records'!$B$20, F197&lt;='club records'!$C$20), AND(E197='club records'!$B$21, F197&lt;='club records'!$C$21))), "CR", " ")</f>
        <v xml:space="preserve"> </v>
      </c>
      <c r="O197" s="7" t="str">
        <f>IF(AND(B197=800, OR(AND(E197='club records'!$B$22, F197&lt;='club records'!$C$22), AND(E197='club records'!$B$23, F197&lt;='club records'!$C$23), AND(E197='club records'!$B$24, F197&lt;='club records'!$C$24), AND(E197='club records'!$B$25, F197&lt;='club records'!$C$25), AND(E197='club records'!$B$26, F197&lt;='club records'!$C$26))), "CR", " ")</f>
        <v xml:space="preserve"> </v>
      </c>
      <c r="P197" s="7" t="str">
        <f>IF(AND(B197=1000, OR(AND(E197='club records'!$B$27, F197&lt;='club records'!$C$27), AND(E197='club records'!$B$28, F197&lt;='club records'!$C$28))), "CR", " ")</f>
        <v xml:space="preserve"> </v>
      </c>
      <c r="Q197" s="7" t="str">
        <f>IF(AND(B197=1500, OR(AND(E197='club records'!$B$29, F197&lt;='club records'!$C$29), AND(E197='club records'!$B$30, F197&lt;='club records'!$C$30), AND(E197='club records'!$B$31, F197&lt;='club records'!$C$31), AND(E197='club records'!$B$32, F197&lt;='club records'!$C$32), AND(E197='club records'!$B$33, F197&lt;='club records'!$C$33))), "CR", " ")</f>
        <v xml:space="preserve"> </v>
      </c>
      <c r="R197" s="7" t="str">
        <f>IF(AND(B197="1600 (Mile)",OR(AND(E197='club records'!$B$34,F197&lt;='club records'!$C$34),AND(E197='club records'!$B$35,F197&lt;='club records'!$C$35),AND(E197='club records'!$B$36,F197&lt;='club records'!$C$36),AND(E197='club records'!$B$37,F197&lt;='club records'!$C$37))),"CR"," ")</f>
        <v xml:space="preserve"> </v>
      </c>
      <c r="S197" s="7" t="str">
        <f>IF(AND(B197=3000, OR(AND(E197='club records'!$B$38, F197&lt;='club records'!$C$38), AND(E197='club records'!$B$39, F197&lt;='club records'!$C$39), AND(E197='club records'!$B$40, F197&lt;='club records'!$C$40), AND(E197='club records'!$B$41, F197&lt;='club records'!$C$41))), "CR", " ")</f>
        <v xml:space="preserve"> </v>
      </c>
      <c r="T197" s="7" t="str">
        <f>IF(AND(B197=5000, OR(AND(E197='club records'!$B$42, F197&lt;='club records'!$C$42), AND(E197='club records'!$B$43, F197&lt;='club records'!$C$43))), "CR", " ")</f>
        <v xml:space="preserve"> </v>
      </c>
      <c r="U197" s="6" t="str">
        <f>IF(AND(B197=10000, OR(AND(E197='club records'!$B$44, F197&lt;='club records'!$C$44), AND(E197='club records'!$B$45, F197&lt;='club records'!$C$45))), "CR", " ")</f>
        <v xml:space="preserve"> </v>
      </c>
      <c r="V197" s="6" t="str">
        <f>IF(AND(B197="high jump", OR(AND(E197='club records'!$F$1, F197&gt;='club records'!$G$1), AND(E197='club records'!$F$2, F197&gt;='club records'!$G$2), AND(E197='club records'!$F$3, F197&gt;='club records'!$G$3), AND(E197='club records'!$F$4, F197&gt;='club records'!$G$4), AND(E197='club records'!$F$5, F197&gt;='club records'!$G$5))), "CR", " ")</f>
        <v xml:space="preserve"> </v>
      </c>
      <c r="W197" s="6" t="str">
        <f>IF(AND(B197="long jump", OR(AND(E197='club records'!$F$6, F197&gt;='club records'!$G$6), AND(E197='club records'!$F$7, F197&gt;='club records'!$G$7), AND(E197='club records'!$F$8, F197&gt;='club records'!$G$8), AND(E197='club records'!$F$9, F197&gt;='club records'!$G$9), AND(E197='club records'!$F$10, F197&gt;='club records'!$G$10))), "CR", " ")</f>
        <v xml:space="preserve"> </v>
      </c>
      <c r="X197" s="6" t="str">
        <f>IF(AND(B197="triple jump", OR(AND(E197='club records'!$F$11, F197&gt;='club records'!$G$11), AND(E197='club records'!$F$12, F197&gt;='club records'!$G$12), AND(E197='club records'!$F$13, F197&gt;='club records'!$G$13), AND(E197='club records'!$F$14, F197&gt;='club records'!$G$14), AND(E197='club records'!$F$15, F197&gt;='club records'!$G$15))), "CR", " ")</f>
        <v xml:space="preserve"> </v>
      </c>
      <c r="Y197" s="6" t="str">
        <f>IF(AND(B197="pole vault", OR(AND(E197='club records'!$F$16, F197&gt;='club records'!$G$16), AND(E197='club records'!$F$17, F197&gt;='club records'!$G$17), AND(E197='club records'!$F$18, F197&gt;='club records'!$G$18), AND(E197='club records'!$F$19, F197&gt;='club records'!$G$19), AND(E197='club records'!$F$20, F197&gt;='club records'!$G$20))), "CR", " ")</f>
        <v xml:space="preserve"> </v>
      </c>
      <c r="Z197" s="6" t="str">
        <f>IF(AND(B197="shot 3", E197='club records'!$F$36, F197&gt;='club records'!$G$36), "CR", " ")</f>
        <v xml:space="preserve"> </v>
      </c>
      <c r="AA197" s="6" t="str">
        <f>IF(AND(B197="shot 4", E197='club records'!$F$37, F197&gt;='club records'!$G$37), "CR", " ")</f>
        <v xml:space="preserve"> </v>
      </c>
      <c r="AB197" s="6" t="str">
        <f>IF(AND(B197="shot 5", E197='club records'!$F$38, F197&gt;='club records'!$G$38), "CR", " ")</f>
        <v xml:space="preserve"> </v>
      </c>
      <c r="AC197" s="6" t="str">
        <f>IF(AND(B197="shot 6", E197='club records'!$F$39, F197&gt;='club records'!$G$39), "CR", " ")</f>
        <v xml:space="preserve"> </v>
      </c>
      <c r="AD197" s="6" t="str">
        <f>IF(AND(B197="shot 7.26", E197='club records'!$F$40, F197&gt;='club records'!$G$40), "CR", " ")</f>
        <v xml:space="preserve"> </v>
      </c>
      <c r="AE197" s="6" t="str">
        <f>IF(AND(B197="60H",OR(AND(E197='club records'!$J$1,F197&lt;='club records'!$K$1),AND(E197='club records'!$J$2,F197&lt;='club records'!$K$2),AND(E197='club records'!$J$3,F197&lt;='club records'!$K$3),AND(E197='club records'!$J$4,F197&lt;='club records'!$K$4),AND(E197='club records'!$J$5,F197&lt;='club records'!$K$5))),"CR"," ")</f>
        <v xml:space="preserve"> </v>
      </c>
      <c r="AF197" s="7" t="str">
        <f>IF(AND(B197="4x200", OR(AND(E197='club records'!$N$6, F197&lt;='club records'!$O$6), AND(E197='club records'!$N$7, F197&lt;='club records'!$O$7), AND(E197='club records'!$N$8, F197&lt;='club records'!$O$8), AND(E197='club records'!$N$9, F197&lt;='club records'!$O$9), AND(E197='club records'!$N$10, F197&lt;='club records'!$O$10))), "CR", " ")</f>
        <v xml:space="preserve"> </v>
      </c>
      <c r="AG197" s="7" t="str">
        <f>IF(AND(B197="4x300", AND(E197='club records'!$N$11, F197&lt;='club records'!$O$11)), "CR", " ")</f>
        <v xml:space="preserve"> </v>
      </c>
      <c r="AH197" s="7" t="str">
        <f>IF(AND(B197="4x400", OR(AND(E197='club records'!$N$12, F197&lt;='club records'!$O$12), AND(E197='club records'!$N$13, F197&lt;='club records'!$O$13), AND(E197='club records'!$N$14, F197&lt;='club records'!$O$14), AND(E197='club records'!$N$15, F197&lt;='club records'!$O$15))), "CR", " ")</f>
        <v xml:space="preserve"> </v>
      </c>
      <c r="AI197" s="7" t="str">
        <f>IF(AND(B197="pentathlon", OR(AND(E197='club records'!$N$21, F197&gt;='club records'!$O$21), AND(E197='club records'!$N$22, F197&gt;='club records'!$O$22),AND(E197='club records'!$N$23, F197&gt;='club records'!$O$23),AND(E197='club records'!$N$24, F197&gt;='club records'!$O$24))), "CR", " ")</f>
        <v xml:space="preserve"> </v>
      </c>
      <c r="AJ197" s="7" t="str">
        <f>IF(AND(B197="heptathlon", OR(AND(E197='club records'!$N$26, F197&gt;='club records'!$O$26), AND(E197='club records'!$N$27, F197&gt;='club records'!$O$27))), "CR", " ")</f>
        <v xml:space="preserve"> </v>
      </c>
    </row>
    <row r="198" spans="1:36" ht="14.5" x14ac:dyDescent="0.35">
      <c r="A198" s="1" t="str">
        <f>E198</f>
        <v>U15</v>
      </c>
      <c r="C198" s="1" t="s">
        <v>257</v>
      </c>
      <c r="D198" s="1" t="s">
        <v>258</v>
      </c>
      <c r="E198" s="11" t="s">
        <v>11</v>
      </c>
      <c r="J198" s="7" t="str">
        <f>IF(OR(K198="CR", L198="CR", M198="CR", N198="CR", O198="CR", P198="CR", Q198="CR", R198="CR", S198="CR", T198="CR",U198="CR", V198="CR", W198="CR", X198="CR", Y198="CR", Z198="CR", AA198="CR", AB198="CR", AC198="CR", AD198="CR", AE198="CR", AF198="CR", AG198="CR", AH198="CR", AI198="CR", AJ198="CR"), "***CLUB RECORD***", "")</f>
        <v/>
      </c>
      <c r="K198" s="7" t="str">
        <f>IF(AND(B198=60, OR(AND(E198='club records'!$B$6, F198&lt;='club records'!$C$6), AND(E198='club records'!$B$7, F198&lt;='club records'!$C$7), AND(E198='club records'!$B$8, F198&lt;='club records'!$C$8), AND(E198='club records'!$B$9, F198&lt;='club records'!$C$9), AND(E198='club records'!$B$10, F198&lt;='club records'!$C$10))), "CR", " ")</f>
        <v xml:space="preserve"> </v>
      </c>
      <c r="L198" s="7" t="str">
        <f>IF(AND(B198=200, OR(AND(E198='club records'!$B$11, F198&lt;='club records'!$C$11), AND(E198='club records'!$B$12, F198&lt;='club records'!$C$12), AND(E198='club records'!$B$13, F198&lt;='club records'!$C$13), AND(E198='club records'!$B$14, F198&lt;='club records'!$C$14), AND(E198='club records'!$B$15, F198&lt;='club records'!$C$15))), "CR", " ")</f>
        <v xml:space="preserve"> </v>
      </c>
      <c r="M198" s="7" t="str">
        <f>IF(AND(B198=300, OR(AND(E198='club records'!$B$5, F198&lt;='club records'!$C$5), AND(E198='club records'!$B$16, F198&lt;='club records'!$C$16), AND(E198='club records'!$B$17, F198&lt;='club records'!$C$17))), "CR", " ")</f>
        <v xml:space="preserve"> </v>
      </c>
      <c r="N198" s="7" t="str">
        <f>IF(AND(B198=400, OR(AND(E198='club records'!$B$18, F198&lt;='club records'!$C$18), AND(E198='club records'!$B$19, F198&lt;='club records'!$C$19), AND(E198='club records'!$B$20, F198&lt;='club records'!$C$20), AND(E198='club records'!$B$21, F198&lt;='club records'!$C$21))), "CR", " ")</f>
        <v xml:space="preserve"> </v>
      </c>
      <c r="O198" s="7" t="str">
        <f>IF(AND(B198=800, OR(AND(E198='club records'!$B$22, F198&lt;='club records'!$C$22), AND(E198='club records'!$B$23, F198&lt;='club records'!$C$23), AND(E198='club records'!$B$24, F198&lt;='club records'!$C$24), AND(E198='club records'!$B$25, F198&lt;='club records'!$C$25), AND(E198='club records'!$B$26, F198&lt;='club records'!$C$26))), "CR", " ")</f>
        <v xml:space="preserve"> </v>
      </c>
      <c r="P198" s="7" t="str">
        <f>IF(AND(B198=1000, OR(AND(E198='club records'!$B$27, F198&lt;='club records'!$C$27), AND(E198='club records'!$B$28, F198&lt;='club records'!$C$28))), "CR", " ")</f>
        <v xml:space="preserve"> </v>
      </c>
      <c r="Q198" s="7" t="str">
        <f>IF(AND(B198=1500, OR(AND(E198='club records'!$B$29, F198&lt;='club records'!$C$29), AND(E198='club records'!$B$30, F198&lt;='club records'!$C$30), AND(E198='club records'!$B$31, F198&lt;='club records'!$C$31), AND(E198='club records'!$B$32, F198&lt;='club records'!$C$32), AND(E198='club records'!$B$33, F198&lt;='club records'!$C$33))), "CR", " ")</f>
        <v xml:space="preserve"> </v>
      </c>
      <c r="R198" s="7" t="str">
        <f>IF(AND(B198="1600 (Mile)",OR(AND(E198='club records'!$B$34,F198&lt;='club records'!$C$34),AND(E198='club records'!$B$35,F198&lt;='club records'!$C$35),AND(E198='club records'!$B$36,F198&lt;='club records'!$C$36),AND(E198='club records'!$B$37,F198&lt;='club records'!$C$37))),"CR"," ")</f>
        <v xml:space="preserve"> </v>
      </c>
      <c r="S198" s="7" t="str">
        <f>IF(AND(B198=3000, OR(AND(E198='club records'!$B$38, F198&lt;='club records'!$C$38), AND(E198='club records'!$B$39, F198&lt;='club records'!$C$39), AND(E198='club records'!$B$40, F198&lt;='club records'!$C$40), AND(E198='club records'!$B$41, F198&lt;='club records'!$C$41))), "CR", " ")</f>
        <v xml:space="preserve"> </v>
      </c>
      <c r="T198" s="7" t="str">
        <f>IF(AND(B198=5000, OR(AND(E198='club records'!$B$42, F198&lt;='club records'!$C$42), AND(E198='club records'!$B$43, F198&lt;='club records'!$C$43))), "CR", " ")</f>
        <v xml:space="preserve"> </v>
      </c>
      <c r="U198" s="6" t="str">
        <f>IF(AND(B198=10000, OR(AND(E198='club records'!$B$44, F198&lt;='club records'!$C$44), AND(E198='club records'!$B$45, F198&lt;='club records'!$C$45))), "CR", " ")</f>
        <v xml:space="preserve"> </v>
      </c>
      <c r="V198" s="6" t="str">
        <f>IF(AND(B198="high jump", OR(AND(E198='club records'!$F$1, F198&gt;='club records'!$G$1), AND(E198='club records'!$F$2, F198&gt;='club records'!$G$2), AND(E198='club records'!$F$3, F198&gt;='club records'!$G$3), AND(E198='club records'!$F$4, F198&gt;='club records'!$G$4), AND(E198='club records'!$F$5, F198&gt;='club records'!$G$5))), "CR", " ")</f>
        <v xml:space="preserve"> </v>
      </c>
      <c r="W198" s="6" t="str">
        <f>IF(AND(B198="long jump", OR(AND(E198='club records'!$F$6, F198&gt;='club records'!$G$6), AND(E198='club records'!$F$7, F198&gt;='club records'!$G$7), AND(E198='club records'!$F$8, F198&gt;='club records'!$G$8), AND(E198='club records'!$F$9, F198&gt;='club records'!$G$9), AND(E198='club records'!$F$10, F198&gt;='club records'!$G$10))), "CR", " ")</f>
        <v xml:space="preserve"> </v>
      </c>
      <c r="X198" s="6" t="str">
        <f>IF(AND(B198="triple jump", OR(AND(E198='club records'!$F$11, F198&gt;='club records'!$G$11), AND(E198='club records'!$F$12, F198&gt;='club records'!$G$12), AND(E198='club records'!$F$13, F198&gt;='club records'!$G$13), AND(E198='club records'!$F$14, F198&gt;='club records'!$G$14), AND(E198='club records'!$F$15, F198&gt;='club records'!$G$15))), "CR", " ")</f>
        <v xml:space="preserve"> </v>
      </c>
      <c r="Y198" s="6" t="str">
        <f>IF(AND(B198="pole vault", OR(AND(E198='club records'!$F$16, F198&gt;='club records'!$G$16), AND(E198='club records'!$F$17, F198&gt;='club records'!$G$17), AND(E198='club records'!$F$18, F198&gt;='club records'!$G$18), AND(E198='club records'!$F$19, F198&gt;='club records'!$G$19), AND(E198='club records'!$F$20, F198&gt;='club records'!$G$20))), "CR", " ")</f>
        <v xml:space="preserve"> </v>
      </c>
      <c r="Z198" s="6" t="str">
        <f>IF(AND(B198="shot 3", E198='club records'!$F$36, F198&gt;='club records'!$G$36), "CR", " ")</f>
        <v xml:space="preserve"> </v>
      </c>
      <c r="AA198" s="6" t="str">
        <f>IF(AND(B198="shot 4", E198='club records'!$F$37, F198&gt;='club records'!$G$37), "CR", " ")</f>
        <v xml:space="preserve"> </v>
      </c>
      <c r="AB198" s="6" t="str">
        <f>IF(AND(B198="shot 5", E198='club records'!$F$38, F198&gt;='club records'!$G$38), "CR", " ")</f>
        <v xml:space="preserve"> </v>
      </c>
      <c r="AC198" s="6" t="str">
        <f>IF(AND(B198="shot 6", E198='club records'!$F$39, F198&gt;='club records'!$G$39), "CR", " ")</f>
        <v xml:space="preserve"> </v>
      </c>
      <c r="AD198" s="6" t="str">
        <f>IF(AND(B198="shot 7.26", E198='club records'!$F$40, F198&gt;='club records'!$G$40), "CR", " ")</f>
        <v xml:space="preserve"> </v>
      </c>
      <c r="AE198" s="6" t="str">
        <f>IF(AND(B198="60H",OR(AND(E198='club records'!$J$1,F198&lt;='club records'!$K$1),AND(E198='club records'!$J$2,F198&lt;='club records'!$K$2),AND(E198='club records'!$J$3,F198&lt;='club records'!$K$3),AND(E198='club records'!$J$4,F198&lt;='club records'!$K$4),AND(E198='club records'!$J$5,F198&lt;='club records'!$K$5))),"CR"," ")</f>
        <v xml:space="preserve"> </v>
      </c>
      <c r="AF198" s="7" t="str">
        <f>IF(AND(B198="4x200", OR(AND(E198='club records'!$N$6, F198&lt;='club records'!$O$6), AND(E198='club records'!$N$7, F198&lt;='club records'!$O$7), AND(E198='club records'!$N$8, F198&lt;='club records'!$O$8), AND(E198='club records'!$N$9, F198&lt;='club records'!$O$9), AND(E198='club records'!$N$10, F198&lt;='club records'!$O$10))), "CR", " ")</f>
        <v xml:space="preserve"> </v>
      </c>
      <c r="AG198" s="7" t="str">
        <f>IF(AND(B198="4x300", AND(E198='club records'!$N$11, F198&lt;='club records'!$O$11)), "CR", " ")</f>
        <v xml:space="preserve"> </v>
      </c>
      <c r="AH198" s="7" t="str">
        <f>IF(AND(B198="4x400", OR(AND(E198='club records'!$N$12, F198&lt;='club records'!$O$12), AND(E198='club records'!$N$13, F198&lt;='club records'!$O$13), AND(E198='club records'!$N$14, F198&lt;='club records'!$O$14), AND(E198='club records'!$N$15, F198&lt;='club records'!$O$15))), "CR", " ")</f>
        <v xml:space="preserve"> </v>
      </c>
      <c r="AI198" s="7" t="str">
        <f>IF(AND(B198="pentathlon", OR(AND(E198='club records'!$N$21, F198&gt;='club records'!$O$21), AND(E198='club records'!$N$22, F198&gt;='club records'!$O$22),AND(E198='club records'!$N$23, F198&gt;='club records'!$O$23),AND(E198='club records'!$N$24, F198&gt;='club records'!$O$24))), "CR", " ")</f>
        <v xml:space="preserve"> </v>
      </c>
      <c r="AJ198" s="7" t="str">
        <f>IF(AND(B198="heptathlon", OR(AND(E198='club records'!$N$26, F198&gt;='club records'!$O$26), AND(E198='club records'!$N$27, F198&gt;='club records'!$O$27))), "CR", " ")</f>
        <v xml:space="preserve"> </v>
      </c>
    </row>
    <row r="199" spans="1:36" ht="14.5" x14ac:dyDescent="0.35">
      <c r="A199" s="1" t="s">
        <v>296</v>
      </c>
      <c r="C199" s="1" t="s">
        <v>84</v>
      </c>
      <c r="D199" s="1" t="s">
        <v>85</v>
      </c>
      <c r="E199" s="11" t="s">
        <v>10</v>
      </c>
      <c r="F199" s="12"/>
      <c r="J199" s="7" t="str">
        <f>IF(OR(K199="CR", L199="CR", M199="CR", N199="CR", O199="CR", P199="CR", Q199="CR", R199="CR", S199="CR", T199="CR",U199="CR", V199="CR", W199="CR", X199="CR", Y199="CR", Z199="CR", AA199="CR", AB199="CR", AC199="CR", AD199="CR", AE199="CR", AF199="CR", AG199="CR", AH199="CR", AI199="CR", AJ199="CR"), "***CLUB RECORD***", "")</f>
        <v/>
      </c>
      <c r="K199" s="7" t="str">
        <f>IF(AND(B199=60, OR(AND(E199='club records'!$B$6, F199&lt;='club records'!$C$6), AND(E199='club records'!$B$7, F199&lt;='club records'!$C$7), AND(E199='club records'!$B$8, F199&lt;='club records'!$C$8), AND(E199='club records'!$B$9, F199&lt;='club records'!$C$9), AND(E199='club records'!$B$10, F199&lt;='club records'!$C$10))), "CR", " ")</f>
        <v xml:space="preserve"> </v>
      </c>
      <c r="L199" s="7" t="str">
        <f>IF(AND(B199=200, OR(AND(E199='club records'!$B$11, F199&lt;='club records'!$C$11), AND(E199='club records'!$B$12, F199&lt;='club records'!$C$12), AND(E199='club records'!$B$13, F199&lt;='club records'!$C$13), AND(E199='club records'!$B$14, F199&lt;='club records'!$C$14), AND(E199='club records'!$B$15, F199&lt;='club records'!$C$15))), "CR", " ")</f>
        <v xml:space="preserve"> </v>
      </c>
      <c r="M199" s="7" t="str">
        <f>IF(AND(B199=300, OR(AND(E199='club records'!$B$5, F199&lt;='club records'!$C$5), AND(E199='club records'!$B$16, F199&lt;='club records'!$C$16), AND(E199='club records'!$B$17, F199&lt;='club records'!$C$17))), "CR", " ")</f>
        <v xml:space="preserve"> </v>
      </c>
      <c r="N199" s="7" t="str">
        <f>IF(AND(B199=400, OR(AND(E199='club records'!$B$18, F199&lt;='club records'!$C$18), AND(E199='club records'!$B$19, F199&lt;='club records'!$C$19), AND(E199='club records'!$B$20, F199&lt;='club records'!$C$20), AND(E199='club records'!$B$21, F199&lt;='club records'!$C$21))), "CR", " ")</f>
        <v xml:space="preserve"> </v>
      </c>
      <c r="O199" s="7" t="str">
        <f>IF(AND(B199=800, OR(AND(E199='club records'!$B$22, F199&lt;='club records'!$C$22), AND(E199='club records'!$B$23, F199&lt;='club records'!$C$23), AND(E199='club records'!$B$24, F199&lt;='club records'!$C$24), AND(E199='club records'!$B$25, F199&lt;='club records'!$C$25), AND(E199='club records'!$B$26, F199&lt;='club records'!$C$26))), "CR", " ")</f>
        <v xml:space="preserve"> </v>
      </c>
      <c r="P199" s="7" t="str">
        <f>IF(AND(B199=1000, OR(AND(E199='club records'!$B$27, F199&lt;='club records'!$C$27), AND(E199='club records'!$B$28, F199&lt;='club records'!$C$28))), "CR", " ")</f>
        <v xml:space="preserve"> </v>
      </c>
      <c r="Q199" s="7" t="str">
        <f>IF(AND(B199=1500, OR(AND(E199='club records'!$B$29, F199&lt;='club records'!$C$29), AND(E199='club records'!$B$30, F199&lt;='club records'!$C$30), AND(E199='club records'!$B$31, F199&lt;='club records'!$C$31), AND(E199='club records'!$B$32, F199&lt;='club records'!$C$32), AND(E199='club records'!$B$33, F199&lt;='club records'!$C$33))), "CR", " ")</f>
        <v xml:space="preserve"> </v>
      </c>
      <c r="R199" s="7" t="str">
        <f>IF(AND(B199="1600 (Mile)",OR(AND(E199='club records'!$B$34,F199&lt;='club records'!$C$34),AND(E199='club records'!$B$35,F199&lt;='club records'!$C$35),AND(E199='club records'!$B$36,F199&lt;='club records'!$C$36),AND(E199='club records'!$B$37,F199&lt;='club records'!$C$37))),"CR"," ")</f>
        <v xml:space="preserve"> </v>
      </c>
      <c r="S199" s="7" t="str">
        <f>IF(AND(B199=3000, OR(AND(E199='club records'!$B$38, F199&lt;='club records'!$C$38), AND(E199='club records'!$B$39, F199&lt;='club records'!$C$39), AND(E199='club records'!$B$40, F199&lt;='club records'!$C$40), AND(E199='club records'!$B$41, F199&lt;='club records'!$C$41))), "CR", " ")</f>
        <v xml:space="preserve"> </v>
      </c>
      <c r="T199" s="7" t="str">
        <f>IF(AND(B199=5000, OR(AND(E199='club records'!$B$42, F199&lt;='club records'!$C$42), AND(E199='club records'!$B$43, F199&lt;='club records'!$C$43))), "CR", " ")</f>
        <v xml:space="preserve"> </v>
      </c>
      <c r="U199" s="6" t="str">
        <f>IF(AND(B199=10000, OR(AND(E199='club records'!$B$44, F199&lt;='club records'!$C$44), AND(E199='club records'!$B$45, F199&lt;='club records'!$C$45))), "CR", " ")</f>
        <v xml:space="preserve"> </v>
      </c>
      <c r="V199" s="6" t="str">
        <f>IF(AND(B199="high jump", OR(AND(E199='club records'!$F$1, F199&gt;='club records'!$G$1), AND(E199='club records'!$F$2, F199&gt;='club records'!$G$2), AND(E199='club records'!$F$3, F199&gt;='club records'!$G$3), AND(E199='club records'!$F$4, F199&gt;='club records'!$G$4), AND(E199='club records'!$F$5, F199&gt;='club records'!$G$5))), "CR", " ")</f>
        <v xml:space="preserve"> </v>
      </c>
      <c r="W199" s="6" t="str">
        <f>IF(AND(B199="long jump", OR(AND(E199='club records'!$F$6, F199&gt;='club records'!$G$6), AND(E199='club records'!$F$7, F199&gt;='club records'!$G$7), AND(E199='club records'!$F$8, F199&gt;='club records'!$G$8), AND(E199='club records'!$F$9, F199&gt;='club records'!$G$9), AND(E199='club records'!$F$10, F199&gt;='club records'!$G$10))), "CR", " ")</f>
        <v xml:space="preserve"> </v>
      </c>
      <c r="X199" s="6" t="str">
        <f>IF(AND(B199="triple jump", OR(AND(E199='club records'!$F$11, F199&gt;='club records'!$G$11), AND(E199='club records'!$F$12, F199&gt;='club records'!$G$12), AND(E199='club records'!$F$13, F199&gt;='club records'!$G$13), AND(E199='club records'!$F$14, F199&gt;='club records'!$G$14), AND(E199='club records'!$F$15, F199&gt;='club records'!$G$15))), "CR", " ")</f>
        <v xml:space="preserve"> </v>
      </c>
      <c r="Y199" s="6" t="str">
        <f>IF(AND(B199="pole vault", OR(AND(E199='club records'!$F$16, F199&gt;='club records'!$G$16), AND(E199='club records'!$F$17, F199&gt;='club records'!$G$17), AND(E199='club records'!$F$18, F199&gt;='club records'!$G$18), AND(E199='club records'!$F$19, F199&gt;='club records'!$G$19), AND(E199='club records'!$F$20, F199&gt;='club records'!$G$20))), "CR", " ")</f>
        <v xml:space="preserve"> </v>
      </c>
      <c r="Z199" s="6" t="str">
        <f>IF(AND(B199="shot 3", E199='club records'!$F$36, F199&gt;='club records'!$G$36), "CR", " ")</f>
        <v xml:space="preserve"> </v>
      </c>
      <c r="AA199" s="6" t="str">
        <f>IF(AND(B199="shot 4", E199='club records'!$F$37, F199&gt;='club records'!$G$37), "CR", " ")</f>
        <v xml:space="preserve"> </v>
      </c>
      <c r="AB199" s="6" t="str">
        <f>IF(AND(B199="shot 5", E199='club records'!$F$38, F199&gt;='club records'!$G$38), "CR", " ")</f>
        <v xml:space="preserve"> </v>
      </c>
      <c r="AC199" s="6" t="str">
        <f>IF(AND(B199="shot 6", E199='club records'!$F$39, F199&gt;='club records'!$G$39), "CR", " ")</f>
        <v xml:space="preserve"> </v>
      </c>
      <c r="AD199" s="6" t="str">
        <f>IF(AND(B199="shot 7.26", E199='club records'!$F$40, F199&gt;='club records'!$G$40), "CR", " ")</f>
        <v xml:space="preserve"> </v>
      </c>
      <c r="AE199" s="6" t="str">
        <f>IF(AND(B199="60H",OR(AND(E199='club records'!$J$1,F199&lt;='club records'!$K$1),AND(E199='club records'!$J$2,F199&lt;='club records'!$K$2),AND(E199='club records'!$J$3,F199&lt;='club records'!$K$3),AND(E199='club records'!$J$4,F199&lt;='club records'!$K$4),AND(E199='club records'!$J$5,F199&lt;='club records'!$K$5))),"CR"," ")</f>
        <v xml:space="preserve"> </v>
      </c>
      <c r="AF199" s="7" t="str">
        <f>IF(AND(B199="4x200", OR(AND(E199='club records'!$N$6, F199&lt;='club records'!$O$6), AND(E199='club records'!$N$7, F199&lt;='club records'!$O$7), AND(E199='club records'!$N$8, F199&lt;='club records'!$O$8), AND(E199='club records'!$N$9, F199&lt;='club records'!$O$9), AND(E199='club records'!$N$10, F199&lt;='club records'!$O$10))), "CR", " ")</f>
        <v xml:space="preserve"> </v>
      </c>
      <c r="AG199" s="7" t="str">
        <f>IF(AND(B199="4x300", AND(E199='club records'!$N$11, F199&lt;='club records'!$O$11)), "CR", " ")</f>
        <v xml:space="preserve"> </v>
      </c>
      <c r="AH199" s="7" t="str">
        <f>IF(AND(B199="4x400", OR(AND(E199='club records'!$N$12, F199&lt;='club records'!$O$12), AND(E199='club records'!$N$13, F199&lt;='club records'!$O$13), AND(E199='club records'!$N$14, F199&lt;='club records'!$O$14), AND(E199='club records'!$N$15, F199&lt;='club records'!$O$15))), "CR", " ")</f>
        <v xml:space="preserve"> </v>
      </c>
      <c r="AI199" s="7" t="str">
        <f>IF(AND(B199="pentathlon", OR(AND(E199='club records'!$N$21, F199&gt;='club records'!$O$21), AND(E199='club records'!$N$22, F199&gt;='club records'!$O$22),AND(E199='club records'!$N$23, F199&gt;='club records'!$O$23),AND(E199='club records'!$N$24, F199&gt;='club records'!$O$24))), "CR", " ")</f>
        <v xml:space="preserve"> </v>
      </c>
      <c r="AJ199" s="7" t="str">
        <f>IF(AND(B199="heptathlon", OR(AND(E199='club records'!$N$26, F199&gt;='club records'!$O$26), AND(E199='club records'!$N$27, F199&gt;='club records'!$O$27))), "CR", " ")</f>
        <v xml:space="preserve"> </v>
      </c>
    </row>
    <row r="200" spans="1:36" ht="14.5" x14ac:dyDescent="0.35">
      <c r="A200" s="1" t="str">
        <f>E200</f>
        <v>U17</v>
      </c>
      <c r="C200" s="1" t="s">
        <v>65</v>
      </c>
      <c r="D200" s="1" t="s">
        <v>66</v>
      </c>
      <c r="E200" s="11" t="s">
        <v>14</v>
      </c>
      <c r="J200" s="7" t="str">
        <f>IF(OR(K200="CR", L200="CR", M200="CR", N200="CR", O200="CR", P200="CR", Q200="CR", R200="CR", S200="CR", T200="CR",U200="CR", V200="CR", W200="CR", X200="CR", Y200="CR", Z200="CR", AA200="CR", AB200="CR", AC200="CR", AD200="CR", AE200="CR", AF200="CR", AG200="CR", AH200="CR", AI200="CR", AJ200="CR"), "***CLUB RECORD***", "")</f>
        <v/>
      </c>
      <c r="K200" s="7" t="str">
        <f>IF(AND(B200=60, OR(AND(E200='club records'!$B$6, F200&lt;='club records'!$C$6), AND(E200='club records'!$B$7, F200&lt;='club records'!$C$7), AND(E200='club records'!$B$8, F200&lt;='club records'!$C$8), AND(E200='club records'!$B$9, F200&lt;='club records'!$C$9), AND(E200='club records'!$B$10, F200&lt;='club records'!$C$10))), "CR", " ")</f>
        <v xml:space="preserve"> </v>
      </c>
      <c r="L200" s="7" t="str">
        <f>IF(AND(B200=200, OR(AND(E200='club records'!$B$11, F200&lt;='club records'!$C$11), AND(E200='club records'!$B$12, F200&lt;='club records'!$C$12), AND(E200='club records'!$B$13, F200&lt;='club records'!$C$13), AND(E200='club records'!$B$14, F200&lt;='club records'!$C$14), AND(E200='club records'!$B$15, F200&lt;='club records'!$C$15))), "CR", " ")</f>
        <v xml:space="preserve"> </v>
      </c>
      <c r="M200" s="7" t="str">
        <f>IF(AND(B200=300, OR(AND(E200='club records'!$B$5, F200&lt;='club records'!$C$5), AND(E200='club records'!$B$16, F200&lt;='club records'!$C$16), AND(E200='club records'!$B$17, F200&lt;='club records'!$C$17))), "CR", " ")</f>
        <v xml:space="preserve"> </v>
      </c>
      <c r="N200" s="7" t="str">
        <f>IF(AND(B200=400, OR(AND(E200='club records'!$B$18, F200&lt;='club records'!$C$18), AND(E200='club records'!$B$19, F200&lt;='club records'!$C$19), AND(E200='club records'!$B$20, F200&lt;='club records'!$C$20), AND(E200='club records'!$B$21, F200&lt;='club records'!$C$21))), "CR", " ")</f>
        <v xml:space="preserve"> </v>
      </c>
      <c r="O200" s="7" t="str">
        <f>IF(AND(B200=800, OR(AND(E200='club records'!$B$22, F200&lt;='club records'!$C$22), AND(E200='club records'!$B$23, F200&lt;='club records'!$C$23), AND(E200='club records'!$B$24, F200&lt;='club records'!$C$24), AND(E200='club records'!$B$25, F200&lt;='club records'!$C$25), AND(E200='club records'!$B$26, F200&lt;='club records'!$C$26))), "CR", " ")</f>
        <v xml:space="preserve"> </v>
      </c>
      <c r="P200" s="7" t="str">
        <f>IF(AND(B200=1000, OR(AND(E200='club records'!$B$27, F200&lt;='club records'!$C$27), AND(E200='club records'!$B$28, F200&lt;='club records'!$C$28))), "CR", " ")</f>
        <v xml:space="preserve"> </v>
      </c>
      <c r="Q200" s="7" t="str">
        <f>IF(AND(B200=1500, OR(AND(E200='club records'!$B$29, F200&lt;='club records'!$C$29), AND(E200='club records'!$B$30, F200&lt;='club records'!$C$30), AND(E200='club records'!$B$31, F200&lt;='club records'!$C$31), AND(E200='club records'!$B$32, F200&lt;='club records'!$C$32), AND(E200='club records'!$B$33, F200&lt;='club records'!$C$33))), "CR", " ")</f>
        <v xml:space="preserve"> </v>
      </c>
      <c r="R200" s="7" t="str">
        <f>IF(AND(B200="1600 (Mile)",OR(AND(E200='club records'!$B$34,F200&lt;='club records'!$C$34),AND(E200='club records'!$B$35,F200&lt;='club records'!$C$35),AND(E200='club records'!$B$36,F200&lt;='club records'!$C$36),AND(E200='club records'!$B$37,F200&lt;='club records'!$C$37))),"CR"," ")</f>
        <v xml:space="preserve"> </v>
      </c>
      <c r="S200" s="7" t="str">
        <f>IF(AND(B200=3000, OR(AND(E200='club records'!$B$38, F200&lt;='club records'!$C$38), AND(E200='club records'!$B$39, F200&lt;='club records'!$C$39), AND(E200='club records'!$B$40, F200&lt;='club records'!$C$40), AND(E200='club records'!$B$41, F200&lt;='club records'!$C$41))), "CR", " ")</f>
        <v xml:space="preserve"> </v>
      </c>
      <c r="T200" s="7" t="str">
        <f>IF(AND(B200=5000, OR(AND(E200='club records'!$B$42, F200&lt;='club records'!$C$42), AND(E200='club records'!$B$43, F200&lt;='club records'!$C$43))), "CR", " ")</f>
        <v xml:space="preserve"> </v>
      </c>
      <c r="U200" s="6" t="str">
        <f>IF(AND(B200=10000, OR(AND(E200='club records'!$B$44, F200&lt;='club records'!$C$44), AND(E200='club records'!$B$45, F200&lt;='club records'!$C$45))), "CR", " ")</f>
        <v xml:space="preserve"> </v>
      </c>
      <c r="V200" s="6" t="str">
        <f>IF(AND(B200="high jump", OR(AND(E200='club records'!$F$1, F200&gt;='club records'!$G$1), AND(E200='club records'!$F$2, F200&gt;='club records'!$G$2), AND(E200='club records'!$F$3, F200&gt;='club records'!$G$3), AND(E200='club records'!$F$4, F200&gt;='club records'!$G$4), AND(E200='club records'!$F$5, F200&gt;='club records'!$G$5))), "CR", " ")</f>
        <v xml:space="preserve"> </v>
      </c>
      <c r="W200" s="6" t="str">
        <f>IF(AND(B200="long jump", OR(AND(E200='club records'!$F$6, F200&gt;='club records'!$G$6), AND(E200='club records'!$F$7, F200&gt;='club records'!$G$7), AND(E200='club records'!$F$8, F200&gt;='club records'!$G$8), AND(E200='club records'!$F$9, F200&gt;='club records'!$G$9), AND(E200='club records'!$F$10, F200&gt;='club records'!$G$10))), "CR", " ")</f>
        <v xml:space="preserve"> </v>
      </c>
      <c r="X200" s="6" t="str">
        <f>IF(AND(B200="triple jump", OR(AND(E200='club records'!$F$11, F200&gt;='club records'!$G$11), AND(E200='club records'!$F$12, F200&gt;='club records'!$G$12), AND(E200='club records'!$F$13, F200&gt;='club records'!$G$13), AND(E200='club records'!$F$14, F200&gt;='club records'!$G$14), AND(E200='club records'!$F$15, F200&gt;='club records'!$G$15))), "CR", " ")</f>
        <v xml:space="preserve"> </v>
      </c>
      <c r="Y200" s="6" t="str">
        <f>IF(AND(B200="pole vault", OR(AND(E200='club records'!$F$16, F200&gt;='club records'!$G$16), AND(E200='club records'!$F$17, F200&gt;='club records'!$G$17), AND(E200='club records'!$F$18, F200&gt;='club records'!$G$18), AND(E200='club records'!$F$19, F200&gt;='club records'!$G$19), AND(E200='club records'!$F$20, F200&gt;='club records'!$G$20))), "CR", " ")</f>
        <v xml:space="preserve"> </v>
      </c>
      <c r="Z200" s="6" t="str">
        <f>IF(AND(B200="shot 3", E200='club records'!$F$36, F200&gt;='club records'!$G$36), "CR", " ")</f>
        <v xml:space="preserve"> </v>
      </c>
      <c r="AA200" s="6" t="str">
        <f>IF(AND(B200="shot 4", E200='club records'!$F$37, F200&gt;='club records'!$G$37), "CR", " ")</f>
        <v xml:space="preserve"> </v>
      </c>
      <c r="AB200" s="6" t="str">
        <f>IF(AND(B200="shot 5", E200='club records'!$F$38, F200&gt;='club records'!$G$38), "CR", " ")</f>
        <v xml:space="preserve"> </v>
      </c>
      <c r="AC200" s="6" t="str">
        <f>IF(AND(B200="shot 6", E200='club records'!$F$39, F200&gt;='club records'!$G$39), "CR", " ")</f>
        <v xml:space="preserve"> </v>
      </c>
      <c r="AD200" s="6" t="str">
        <f>IF(AND(B200="shot 7.26", E200='club records'!$F$40, F200&gt;='club records'!$G$40), "CR", " ")</f>
        <v xml:space="preserve"> </v>
      </c>
      <c r="AE200" s="6" t="str">
        <f>IF(AND(B200="60H",OR(AND(E200='club records'!$J$1,F200&lt;='club records'!$K$1),AND(E200='club records'!$J$2,F200&lt;='club records'!$K$2),AND(E200='club records'!$J$3,F200&lt;='club records'!$K$3),AND(E200='club records'!$J$4,F200&lt;='club records'!$K$4),AND(E200='club records'!$J$5,F200&lt;='club records'!$K$5))),"CR"," ")</f>
        <v xml:space="preserve"> </v>
      </c>
      <c r="AF200" s="7" t="str">
        <f>IF(AND(B200="4x200", OR(AND(E200='club records'!$N$6, F200&lt;='club records'!$O$6), AND(E200='club records'!$N$7, F200&lt;='club records'!$O$7), AND(E200='club records'!$N$8, F200&lt;='club records'!$O$8), AND(E200='club records'!$N$9, F200&lt;='club records'!$O$9), AND(E200='club records'!$N$10, F200&lt;='club records'!$O$10))), "CR", " ")</f>
        <v xml:space="preserve"> </v>
      </c>
      <c r="AG200" s="7" t="str">
        <f>IF(AND(B200="4x300", AND(E200='club records'!$N$11, F200&lt;='club records'!$O$11)), "CR", " ")</f>
        <v xml:space="preserve"> </v>
      </c>
      <c r="AH200" s="7" t="str">
        <f>IF(AND(B200="4x400", OR(AND(E200='club records'!$N$12, F200&lt;='club records'!$O$12), AND(E200='club records'!$N$13, F200&lt;='club records'!$O$13), AND(E200='club records'!$N$14, F200&lt;='club records'!$O$14), AND(E200='club records'!$N$15, F200&lt;='club records'!$O$15))), "CR", " ")</f>
        <v xml:space="preserve"> </v>
      </c>
      <c r="AI200" s="7" t="str">
        <f>IF(AND(B200="pentathlon", OR(AND(E200='club records'!$N$21, F200&gt;='club records'!$O$21), AND(E200='club records'!$N$22, F200&gt;='club records'!$O$22),AND(E200='club records'!$N$23, F200&gt;='club records'!$O$23),AND(E200='club records'!$N$24, F200&gt;='club records'!$O$24))), "CR", " ")</f>
        <v xml:space="preserve"> </v>
      </c>
      <c r="AJ200" s="7" t="str">
        <f>IF(AND(B200="heptathlon", OR(AND(E200='club records'!$N$26, F200&gt;='club records'!$O$26), AND(E200='club records'!$N$27, F200&gt;='club records'!$O$27))), "CR", " ")</f>
        <v xml:space="preserve"> </v>
      </c>
    </row>
    <row r="201" spans="1:36" ht="14.5" x14ac:dyDescent="0.35">
      <c r="A201" s="1" t="s">
        <v>296</v>
      </c>
      <c r="C201" s="1" t="s">
        <v>157</v>
      </c>
      <c r="D201" s="1" t="s">
        <v>263</v>
      </c>
      <c r="E201" s="11" t="s">
        <v>10</v>
      </c>
      <c r="F201" s="12"/>
      <c r="J201" s="7" t="str">
        <f>IF(OR(K201="CR", L201="CR", M201="CR", N201="CR", O201="CR", P201="CR", Q201="CR", R201="CR", S201="CR", T201="CR",U201="CR", V201="CR", W201="CR", X201="CR", Y201="CR", Z201="CR", AA201="CR", AB201="CR", AC201="CR", AD201="CR", AE201="CR", AF201="CR", AG201="CR", AH201="CR", AI201="CR", AJ201="CR"), "***CLUB RECORD***", "")</f>
        <v/>
      </c>
      <c r="K201" s="7" t="str">
        <f>IF(AND(B201=60, OR(AND(E201='club records'!$B$6, F201&lt;='club records'!$C$6), AND(E201='club records'!$B$7, F201&lt;='club records'!$C$7), AND(E201='club records'!$B$8, F201&lt;='club records'!$C$8), AND(E201='club records'!$B$9, F201&lt;='club records'!$C$9), AND(E201='club records'!$B$10, F201&lt;='club records'!$C$10))), "CR", " ")</f>
        <v xml:space="preserve"> </v>
      </c>
      <c r="L201" s="7" t="str">
        <f>IF(AND(B201=200, OR(AND(E201='club records'!$B$11, F201&lt;='club records'!$C$11), AND(E201='club records'!$B$12, F201&lt;='club records'!$C$12), AND(E201='club records'!$B$13, F201&lt;='club records'!$C$13), AND(E201='club records'!$B$14, F201&lt;='club records'!$C$14), AND(E201='club records'!$B$15, F201&lt;='club records'!$C$15))), "CR", " ")</f>
        <v xml:space="preserve"> </v>
      </c>
      <c r="M201" s="7" t="str">
        <f>IF(AND(B201=300, OR(AND(E201='club records'!$B$5, F201&lt;='club records'!$C$5), AND(E201='club records'!$B$16, F201&lt;='club records'!$C$16), AND(E201='club records'!$B$17, F201&lt;='club records'!$C$17))), "CR", " ")</f>
        <v xml:space="preserve"> </v>
      </c>
      <c r="N201" s="7" t="str">
        <f>IF(AND(B201=400, OR(AND(E201='club records'!$B$18, F201&lt;='club records'!$C$18), AND(E201='club records'!$B$19, F201&lt;='club records'!$C$19), AND(E201='club records'!$B$20, F201&lt;='club records'!$C$20), AND(E201='club records'!$B$21, F201&lt;='club records'!$C$21))), "CR", " ")</f>
        <v xml:space="preserve"> </v>
      </c>
      <c r="O201" s="7" t="str">
        <f>IF(AND(B201=800, OR(AND(E201='club records'!$B$22, F201&lt;='club records'!$C$22), AND(E201='club records'!$B$23, F201&lt;='club records'!$C$23), AND(E201='club records'!$B$24, F201&lt;='club records'!$C$24), AND(E201='club records'!$B$25, F201&lt;='club records'!$C$25), AND(E201='club records'!$B$26, F201&lt;='club records'!$C$26))), "CR", " ")</f>
        <v xml:space="preserve"> </v>
      </c>
      <c r="P201" s="7" t="str">
        <f>IF(AND(B201=1000, OR(AND(E201='club records'!$B$27, F201&lt;='club records'!$C$27), AND(E201='club records'!$B$28, F201&lt;='club records'!$C$28))), "CR", " ")</f>
        <v xml:space="preserve"> </v>
      </c>
      <c r="Q201" s="7" t="str">
        <f>IF(AND(B201=1500, OR(AND(E201='club records'!$B$29, F201&lt;='club records'!$C$29), AND(E201='club records'!$B$30, F201&lt;='club records'!$C$30), AND(E201='club records'!$B$31, F201&lt;='club records'!$C$31), AND(E201='club records'!$B$32, F201&lt;='club records'!$C$32), AND(E201='club records'!$B$33, F201&lt;='club records'!$C$33))), "CR", " ")</f>
        <v xml:space="preserve"> </v>
      </c>
      <c r="R201" s="7" t="str">
        <f>IF(AND(B201="1600 (Mile)",OR(AND(E201='club records'!$B$34,F201&lt;='club records'!$C$34),AND(E201='club records'!$B$35,F201&lt;='club records'!$C$35),AND(E201='club records'!$B$36,F201&lt;='club records'!$C$36),AND(E201='club records'!$B$37,F201&lt;='club records'!$C$37))),"CR"," ")</f>
        <v xml:space="preserve"> </v>
      </c>
      <c r="S201" s="7" t="str">
        <f>IF(AND(B201=3000, OR(AND(E201='club records'!$B$38, F201&lt;='club records'!$C$38), AND(E201='club records'!$B$39, F201&lt;='club records'!$C$39), AND(E201='club records'!$B$40, F201&lt;='club records'!$C$40), AND(E201='club records'!$B$41, F201&lt;='club records'!$C$41))), "CR", " ")</f>
        <v xml:space="preserve"> </v>
      </c>
      <c r="T201" s="7" t="str">
        <f>IF(AND(B201=5000, OR(AND(E201='club records'!$B$42, F201&lt;='club records'!$C$42), AND(E201='club records'!$B$43, F201&lt;='club records'!$C$43))), "CR", " ")</f>
        <v xml:space="preserve"> </v>
      </c>
      <c r="U201" s="6" t="str">
        <f>IF(AND(B201=10000, OR(AND(E201='club records'!$B$44, F201&lt;='club records'!$C$44), AND(E201='club records'!$B$45, F201&lt;='club records'!$C$45))), "CR", " ")</f>
        <v xml:space="preserve"> </v>
      </c>
      <c r="V201" s="6" t="str">
        <f>IF(AND(B201="high jump", OR(AND(E201='club records'!$F$1, F201&gt;='club records'!$G$1), AND(E201='club records'!$F$2, F201&gt;='club records'!$G$2), AND(E201='club records'!$F$3, F201&gt;='club records'!$G$3), AND(E201='club records'!$F$4, F201&gt;='club records'!$G$4), AND(E201='club records'!$F$5, F201&gt;='club records'!$G$5))), "CR", " ")</f>
        <v xml:space="preserve"> </v>
      </c>
      <c r="W201" s="6" t="str">
        <f>IF(AND(B201="long jump", OR(AND(E201='club records'!$F$6, F201&gt;='club records'!$G$6), AND(E201='club records'!$F$7, F201&gt;='club records'!$G$7), AND(E201='club records'!$F$8, F201&gt;='club records'!$G$8), AND(E201='club records'!$F$9, F201&gt;='club records'!$G$9), AND(E201='club records'!$F$10, F201&gt;='club records'!$G$10))), "CR", " ")</f>
        <v xml:space="preserve"> </v>
      </c>
      <c r="X201" s="6" t="str">
        <f>IF(AND(B201="triple jump", OR(AND(E201='club records'!$F$11, F201&gt;='club records'!$G$11), AND(E201='club records'!$F$12, F201&gt;='club records'!$G$12), AND(E201='club records'!$F$13, F201&gt;='club records'!$G$13), AND(E201='club records'!$F$14, F201&gt;='club records'!$G$14), AND(E201='club records'!$F$15, F201&gt;='club records'!$G$15))), "CR", " ")</f>
        <v xml:space="preserve"> </v>
      </c>
      <c r="Y201" s="6" t="str">
        <f>IF(AND(B201="pole vault", OR(AND(E201='club records'!$F$16, F201&gt;='club records'!$G$16), AND(E201='club records'!$F$17, F201&gt;='club records'!$G$17), AND(E201='club records'!$F$18, F201&gt;='club records'!$G$18), AND(E201='club records'!$F$19, F201&gt;='club records'!$G$19), AND(E201='club records'!$F$20, F201&gt;='club records'!$G$20))), "CR", " ")</f>
        <v xml:space="preserve"> </v>
      </c>
      <c r="Z201" s="6" t="str">
        <f>IF(AND(B201="shot 3", E201='club records'!$F$36, F201&gt;='club records'!$G$36), "CR", " ")</f>
        <v xml:space="preserve"> </v>
      </c>
      <c r="AA201" s="6" t="str">
        <f>IF(AND(B201="shot 4", E201='club records'!$F$37, F201&gt;='club records'!$G$37), "CR", " ")</f>
        <v xml:space="preserve"> </v>
      </c>
      <c r="AB201" s="6" t="str">
        <f>IF(AND(B201="shot 5", E201='club records'!$F$38, F201&gt;='club records'!$G$38), "CR", " ")</f>
        <v xml:space="preserve"> </v>
      </c>
      <c r="AC201" s="6" t="str">
        <f>IF(AND(B201="shot 6", E201='club records'!$F$39, F201&gt;='club records'!$G$39), "CR", " ")</f>
        <v xml:space="preserve"> </v>
      </c>
      <c r="AD201" s="6" t="str">
        <f>IF(AND(B201="shot 7.26", E201='club records'!$F$40, F201&gt;='club records'!$G$40), "CR", " ")</f>
        <v xml:space="preserve"> </v>
      </c>
      <c r="AE201" s="6" t="str">
        <f>IF(AND(B201="60H",OR(AND(E201='club records'!$J$1,F201&lt;='club records'!$K$1),AND(E201='club records'!$J$2,F201&lt;='club records'!$K$2),AND(E201='club records'!$J$3,F201&lt;='club records'!$K$3),AND(E201='club records'!$J$4,F201&lt;='club records'!$K$4),AND(E201='club records'!$J$5,F201&lt;='club records'!$K$5))),"CR"," ")</f>
        <v xml:space="preserve"> </v>
      </c>
      <c r="AF201" s="7" t="str">
        <f>IF(AND(B201="4x200", OR(AND(E201='club records'!$N$6, F201&lt;='club records'!$O$6), AND(E201='club records'!$N$7, F201&lt;='club records'!$O$7), AND(E201='club records'!$N$8, F201&lt;='club records'!$O$8), AND(E201='club records'!$N$9, F201&lt;='club records'!$O$9), AND(E201='club records'!$N$10, F201&lt;='club records'!$O$10))), "CR", " ")</f>
        <v xml:space="preserve"> </v>
      </c>
      <c r="AG201" s="7" t="str">
        <f>IF(AND(B201="4x300", AND(E201='club records'!$N$11, F201&lt;='club records'!$O$11)), "CR", " ")</f>
        <v xml:space="preserve"> </v>
      </c>
      <c r="AH201" s="7" t="str">
        <f>IF(AND(B201="4x400", OR(AND(E201='club records'!$N$12, F201&lt;='club records'!$O$12), AND(E201='club records'!$N$13, F201&lt;='club records'!$O$13), AND(E201='club records'!$N$14, F201&lt;='club records'!$O$14), AND(E201='club records'!$N$15, F201&lt;='club records'!$O$15))), "CR", " ")</f>
        <v xml:space="preserve"> </v>
      </c>
      <c r="AI201" s="7" t="str">
        <f>IF(AND(B201="pentathlon", OR(AND(E201='club records'!$N$21, F201&gt;='club records'!$O$21), AND(E201='club records'!$N$22, F201&gt;='club records'!$O$22),AND(E201='club records'!$N$23, F201&gt;='club records'!$O$23),AND(E201='club records'!$N$24, F201&gt;='club records'!$O$24))), "CR", " ")</f>
        <v xml:space="preserve"> </v>
      </c>
      <c r="AJ201" s="7" t="str">
        <f>IF(AND(B201="heptathlon", OR(AND(E201='club records'!$N$26, F201&gt;='club records'!$O$26), AND(E201='club records'!$N$27, F201&gt;='club records'!$O$27))), "CR", " ")</f>
        <v xml:space="preserve"> </v>
      </c>
    </row>
    <row r="202" spans="1:36" ht="14.5" x14ac:dyDescent="0.35">
      <c r="A202" s="1" t="s">
        <v>296</v>
      </c>
      <c r="C202" s="1" t="s">
        <v>279</v>
      </c>
      <c r="D202" s="1" t="s">
        <v>280</v>
      </c>
      <c r="E202" s="11" t="s">
        <v>287</v>
      </c>
      <c r="F202" s="12"/>
      <c r="G202" s="16"/>
      <c r="J202" s="7" t="str">
        <f>IF(OR(K202="CR", L202="CR", M202="CR", N202="CR", O202="CR", P202="CR", Q202="CR", R202="CR", S202="CR", T202="CR",U202="CR", V202="CR", W202="CR", X202="CR", Y202="CR", Z202="CR", AA202="CR", AB202="CR", AC202="CR", AD202="CR", AE202="CR", AF202="CR", AG202="CR", AH202="CR", AI202="CR", AJ202="CR"), "***CLUB RECORD***", "")</f>
        <v/>
      </c>
      <c r="K202" s="7" t="str">
        <f>IF(AND(B202=60, OR(AND(E202='club records'!$B$6, F202&lt;='club records'!$C$6), AND(E202='club records'!$B$7, F202&lt;='club records'!$C$7), AND(E202='club records'!$B$8, F202&lt;='club records'!$C$8), AND(E202='club records'!$B$9, F202&lt;='club records'!$C$9), AND(E202='club records'!$B$10, F202&lt;='club records'!$C$10))), "CR", " ")</f>
        <v xml:space="preserve"> </v>
      </c>
      <c r="L202" s="7" t="str">
        <f>IF(AND(B202=200, OR(AND(E202='club records'!$B$11, F202&lt;='club records'!$C$11), AND(E202='club records'!$B$12, F202&lt;='club records'!$C$12), AND(E202='club records'!$B$13, F202&lt;='club records'!$C$13), AND(E202='club records'!$B$14, F202&lt;='club records'!$C$14), AND(E202='club records'!$B$15, F202&lt;='club records'!$C$15))), "CR", " ")</f>
        <v xml:space="preserve"> </v>
      </c>
      <c r="M202" s="7" t="str">
        <f>IF(AND(B202=300, OR(AND(E202='club records'!$B$5, F202&lt;='club records'!$C$5), AND(E202='club records'!$B$16, F202&lt;='club records'!$C$16), AND(E202='club records'!$B$17, F202&lt;='club records'!$C$17))), "CR", " ")</f>
        <v xml:space="preserve"> </v>
      </c>
      <c r="N202" s="7" t="str">
        <f>IF(AND(B202=400, OR(AND(E202='club records'!$B$18, F202&lt;='club records'!$C$18), AND(E202='club records'!$B$19, F202&lt;='club records'!$C$19), AND(E202='club records'!$B$20, F202&lt;='club records'!$C$20), AND(E202='club records'!$B$21, F202&lt;='club records'!$C$21))), "CR", " ")</f>
        <v xml:space="preserve"> </v>
      </c>
      <c r="O202" s="7" t="str">
        <f>IF(AND(B202=800, OR(AND(E202='club records'!$B$22, F202&lt;='club records'!$C$22), AND(E202='club records'!$B$23, F202&lt;='club records'!$C$23), AND(E202='club records'!$B$24, F202&lt;='club records'!$C$24), AND(E202='club records'!$B$25, F202&lt;='club records'!$C$25), AND(E202='club records'!$B$26, F202&lt;='club records'!$C$26))), "CR", " ")</f>
        <v xml:space="preserve"> </v>
      </c>
      <c r="P202" s="7" t="str">
        <f>IF(AND(B202=1000, OR(AND(E202='club records'!$B$27, F202&lt;='club records'!$C$27), AND(E202='club records'!$B$28, F202&lt;='club records'!$C$28))), "CR", " ")</f>
        <v xml:space="preserve"> </v>
      </c>
      <c r="Q202" s="7" t="str">
        <f>IF(AND(B202=1500, OR(AND(E202='club records'!$B$29, F202&lt;='club records'!$C$29), AND(E202='club records'!$B$30, F202&lt;='club records'!$C$30), AND(E202='club records'!$B$31, F202&lt;='club records'!$C$31), AND(E202='club records'!$B$32, F202&lt;='club records'!$C$32), AND(E202='club records'!$B$33, F202&lt;='club records'!$C$33))), "CR", " ")</f>
        <v xml:space="preserve"> </v>
      </c>
      <c r="R202" s="7" t="str">
        <f>IF(AND(B202="1600 (Mile)",OR(AND(E202='club records'!$B$34,F202&lt;='club records'!$C$34),AND(E202='club records'!$B$35,F202&lt;='club records'!$C$35),AND(E202='club records'!$B$36,F202&lt;='club records'!$C$36),AND(E202='club records'!$B$37,F202&lt;='club records'!$C$37))),"CR"," ")</f>
        <v xml:space="preserve"> </v>
      </c>
      <c r="S202" s="7" t="str">
        <f>IF(AND(B202=3000, OR(AND(E202='club records'!$B$38, F202&lt;='club records'!$C$38), AND(E202='club records'!$B$39, F202&lt;='club records'!$C$39), AND(E202='club records'!$B$40, F202&lt;='club records'!$C$40), AND(E202='club records'!$B$41, F202&lt;='club records'!$C$41))), "CR", " ")</f>
        <v xml:space="preserve"> </v>
      </c>
      <c r="T202" s="7" t="str">
        <f>IF(AND(B202=5000, OR(AND(E202='club records'!$B$42, F202&lt;='club records'!$C$42), AND(E202='club records'!$B$43, F202&lt;='club records'!$C$43))), "CR", " ")</f>
        <v xml:space="preserve"> </v>
      </c>
      <c r="U202" s="6" t="str">
        <f>IF(AND(B202=10000, OR(AND(E202='club records'!$B$44, F202&lt;='club records'!$C$44), AND(E202='club records'!$B$45, F202&lt;='club records'!$C$45))), "CR", " ")</f>
        <v xml:space="preserve"> </v>
      </c>
      <c r="V202" s="6" t="str">
        <f>IF(AND(B202="high jump", OR(AND(E202='club records'!$F$1, F202&gt;='club records'!$G$1), AND(E202='club records'!$F$2, F202&gt;='club records'!$G$2), AND(E202='club records'!$F$3, F202&gt;='club records'!$G$3), AND(E202='club records'!$F$4, F202&gt;='club records'!$G$4), AND(E202='club records'!$F$5, F202&gt;='club records'!$G$5))), "CR", " ")</f>
        <v xml:space="preserve"> </v>
      </c>
      <c r="W202" s="6" t="str">
        <f>IF(AND(B202="long jump", OR(AND(E202='club records'!$F$6, F202&gt;='club records'!$G$6), AND(E202='club records'!$F$7, F202&gt;='club records'!$G$7), AND(E202='club records'!$F$8, F202&gt;='club records'!$G$8), AND(E202='club records'!$F$9, F202&gt;='club records'!$G$9), AND(E202='club records'!$F$10, F202&gt;='club records'!$G$10))), "CR", " ")</f>
        <v xml:space="preserve"> </v>
      </c>
      <c r="X202" s="6" t="str">
        <f>IF(AND(B202="triple jump", OR(AND(E202='club records'!$F$11, F202&gt;='club records'!$G$11), AND(E202='club records'!$F$12, F202&gt;='club records'!$G$12), AND(E202='club records'!$F$13, F202&gt;='club records'!$G$13), AND(E202='club records'!$F$14, F202&gt;='club records'!$G$14), AND(E202='club records'!$F$15, F202&gt;='club records'!$G$15))), "CR", " ")</f>
        <v xml:space="preserve"> </v>
      </c>
      <c r="Y202" s="6" t="str">
        <f>IF(AND(B202="pole vault", OR(AND(E202='club records'!$F$16, F202&gt;='club records'!$G$16), AND(E202='club records'!$F$17, F202&gt;='club records'!$G$17), AND(E202='club records'!$F$18, F202&gt;='club records'!$G$18), AND(E202='club records'!$F$19, F202&gt;='club records'!$G$19), AND(E202='club records'!$F$20, F202&gt;='club records'!$G$20))), "CR", " ")</f>
        <v xml:space="preserve"> </v>
      </c>
      <c r="Z202" s="6" t="str">
        <f>IF(AND(B202="shot 3", E202='club records'!$F$36, F202&gt;='club records'!$G$36), "CR", " ")</f>
        <v xml:space="preserve"> </v>
      </c>
      <c r="AA202" s="6" t="str">
        <f>IF(AND(B202="shot 4", E202='club records'!$F$37, F202&gt;='club records'!$G$37), "CR", " ")</f>
        <v xml:space="preserve"> </v>
      </c>
      <c r="AB202" s="6" t="str">
        <f>IF(AND(B202="shot 5", E202='club records'!$F$38, F202&gt;='club records'!$G$38), "CR", " ")</f>
        <v xml:space="preserve"> </v>
      </c>
      <c r="AC202" s="6" t="str">
        <f>IF(AND(B202="shot 6", E202='club records'!$F$39, F202&gt;='club records'!$G$39), "CR", " ")</f>
        <v xml:space="preserve"> </v>
      </c>
      <c r="AD202" s="6" t="str">
        <f>IF(AND(B202="shot 7.26", E202='club records'!$F$40, F202&gt;='club records'!$G$40), "CR", " ")</f>
        <v xml:space="preserve"> </v>
      </c>
      <c r="AE202" s="6" t="str">
        <f>IF(AND(B202="60H",OR(AND(E202='club records'!$J$1,F202&lt;='club records'!$K$1),AND(E202='club records'!$J$2,F202&lt;='club records'!$K$2),AND(E202='club records'!$J$3,F202&lt;='club records'!$K$3),AND(E202='club records'!$J$4,F202&lt;='club records'!$K$4),AND(E202='club records'!$J$5,F202&lt;='club records'!$K$5))),"CR"," ")</f>
        <v xml:space="preserve"> </v>
      </c>
      <c r="AF202" s="7" t="str">
        <f>IF(AND(B202="4x200", OR(AND(E202='club records'!$N$6, F202&lt;='club records'!$O$6), AND(E202='club records'!$N$7, F202&lt;='club records'!$O$7), AND(E202='club records'!$N$8, F202&lt;='club records'!$O$8), AND(E202='club records'!$N$9, F202&lt;='club records'!$O$9), AND(E202='club records'!$N$10, F202&lt;='club records'!$O$10))), "CR", " ")</f>
        <v xml:space="preserve"> </v>
      </c>
      <c r="AG202" s="7" t="str">
        <f>IF(AND(B202="4x300", AND(E202='club records'!$N$11, F202&lt;='club records'!$O$11)), "CR", " ")</f>
        <v xml:space="preserve"> </v>
      </c>
      <c r="AH202" s="7" t="str">
        <f>IF(AND(B202="4x400", OR(AND(E202='club records'!$N$12, F202&lt;='club records'!$O$12), AND(E202='club records'!$N$13, F202&lt;='club records'!$O$13), AND(E202='club records'!$N$14, F202&lt;='club records'!$O$14), AND(E202='club records'!$N$15, F202&lt;='club records'!$O$15))), "CR", " ")</f>
        <v xml:space="preserve"> </v>
      </c>
      <c r="AI202" s="7" t="str">
        <f>IF(AND(B202="pentathlon", OR(AND(E202='club records'!$N$21, F202&gt;='club records'!$O$21), AND(E202='club records'!$N$22, F202&gt;='club records'!$O$22),AND(E202='club records'!$N$23, F202&gt;='club records'!$O$23),AND(E202='club records'!$N$24, F202&gt;='club records'!$O$24))), "CR", " ")</f>
        <v xml:space="preserve"> </v>
      </c>
      <c r="AJ202" s="7" t="str">
        <f>IF(AND(B202="heptathlon", OR(AND(E202='club records'!$N$26, F202&gt;='club records'!$O$26), AND(E202='club records'!$N$27, F202&gt;='club records'!$O$27))), "CR", " ")</f>
        <v xml:space="preserve"> </v>
      </c>
    </row>
    <row r="203" spans="1:36" ht="14.5" x14ac:dyDescent="0.35">
      <c r="A203" s="1" t="s">
        <v>296</v>
      </c>
      <c r="C203" s="1" t="s">
        <v>95</v>
      </c>
      <c r="D203" s="1" t="s">
        <v>96</v>
      </c>
      <c r="E203" s="11" t="s">
        <v>269</v>
      </c>
      <c r="G203" s="16"/>
      <c r="J203" s="7" t="str">
        <f>IF(OR(K203="CR", L203="CR", M203="CR", N203="CR", O203="CR", P203="CR", Q203="CR", R203="CR", S203="CR", T203="CR",U203="CR", V203="CR", W203="CR", X203="CR", Y203="CR", Z203="CR", AA203="CR", AB203="CR", AC203="CR", AD203="CR", AE203="CR", AF203="CR", AG203="CR", AH203="CR", AI203="CR", AJ203="CR"), "***CLUB RECORD***", "")</f>
        <v/>
      </c>
      <c r="K203" s="7" t="str">
        <f>IF(AND(B203=60, OR(AND(E203='club records'!$B$6, F203&lt;='club records'!$C$6), AND(E203='club records'!$B$7, F203&lt;='club records'!$C$7), AND(E203='club records'!$B$8, F203&lt;='club records'!$C$8), AND(E203='club records'!$B$9, F203&lt;='club records'!$C$9), AND(E203='club records'!$B$10, F203&lt;='club records'!$C$10))), "CR", " ")</f>
        <v xml:space="preserve"> </v>
      </c>
      <c r="L203" s="7" t="str">
        <f>IF(AND(B203=200, OR(AND(E203='club records'!$B$11, F203&lt;='club records'!$C$11), AND(E203='club records'!$B$12, F203&lt;='club records'!$C$12), AND(E203='club records'!$B$13, F203&lt;='club records'!$C$13), AND(E203='club records'!$B$14, F203&lt;='club records'!$C$14), AND(E203='club records'!$B$15, F203&lt;='club records'!$C$15))), "CR", " ")</f>
        <v xml:space="preserve"> </v>
      </c>
      <c r="M203" s="7" t="str">
        <f>IF(AND(B203=300, OR(AND(E203='club records'!$B$5, F203&lt;='club records'!$C$5), AND(E203='club records'!$B$16, F203&lt;='club records'!$C$16), AND(E203='club records'!$B$17, F203&lt;='club records'!$C$17))), "CR", " ")</f>
        <v xml:space="preserve"> </v>
      </c>
      <c r="N203" s="7" t="str">
        <f>IF(AND(B203=400, OR(AND(E203='club records'!$B$18, F203&lt;='club records'!$C$18), AND(E203='club records'!$B$19, F203&lt;='club records'!$C$19), AND(E203='club records'!$B$20, F203&lt;='club records'!$C$20), AND(E203='club records'!$B$21, F203&lt;='club records'!$C$21))), "CR", " ")</f>
        <v xml:space="preserve"> </v>
      </c>
      <c r="O203" s="7" t="str">
        <f>IF(AND(B203=800, OR(AND(E203='club records'!$B$22, F203&lt;='club records'!$C$22), AND(E203='club records'!$B$23, F203&lt;='club records'!$C$23), AND(E203='club records'!$B$24, F203&lt;='club records'!$C$24), AND(E203='club records'!$B$25, F203&lt;='club records'!$C$25), AND(E203='club records'!$B$26, F203&lt;='club records'!$C$26))), "CR", " ")</f>
        <v xml:space="preserve"> </v>
      </c>
      <c r="P203" s="7" t="str">
        <f>IF(AND(B203=1000, OR(AND(E203='club records'!$B$27, F203&lt;='club records'!$C$27), AND(E203='club records'!$B$28, F203&lt;='club records'!$C$28))), "CR", " ")</f>
        <v xml:space="preserve"> </v>
      </c>
      <c r="Q203" s="7" t="str">
        <f>IF(AND(B203=1500, OR(AND(E203='club records'!$B$29, F203&lt;='club records'!$C$29), AND(E203='club records'!$B$30, F203&lt;='club records'!$C$30), AND(E203='club records'!$B$31, F203&lt;='club records'!$C$31), AND(E203='club records'!$B$32, F203&lt;='club records'!$C$32), AND(E203='club records'!$B$33, F203&lt;='club records'!$C$33))), "CR", " ")</f>
        <v xml:space="preserve"> </v>
      </c>
      <c r="R203" s="7" t="str">
        <f>IF(AND(B203="1600 (Mile)",OR(AND(E203='club records'!$B$34,F203&lt;='club records'!$C$34),AND(E203='club records'!$B$35,F203&lt;='club records'!$C$35),AND(E203='club records'!$B$36,F203&lt;='club records'!$C$36),AND(E203='club records'!$B$37,F203&lt;='club records'!$C$37))),"CR"," ")</f>
        <v xml:space="preserve"> </v>
      </c>
      <c r="S203" s="7" t="str">
        <f>IF(AND(B203=3000, OR(AND(E203='club records'!$B$38, F203&lt;='club records'!$C$38), AND(E203='club records'!$B$39, F203&lt;='club records'!$C$39), AND(E203='club records'!$B$40, F203&lt;='club records'!$C$40), AND(E203='club records'!$B$41, F203&lt;='club records'!$C$41))), "CR", " ")</f>
        <v xml:space="preserve"> </v>
      </c>
      <c r="T203" s="7" t="str">
        <f>IF(AND(B203=5000, OR(AND(E203='club records'!$B$42, F203&lt;='club records'!$C$42), AND(E203='club records'!$B$43, F203&lt;='club records'!$C$43))), "CR", " ")</f>
        <v xml:space="preserve"> </v>
      </c>
      <c r="U203" s="6" t="str">
        <f>IF(AND(B203=10000, OR(AND(E203='club records'!$B$44, F203&lt;='club records'!$C$44), AND(E203='club records'!$B$45, F203&lt;='club records'!$C$45))), "CR", " ")</f>
        <v xml:space="preserve"> </v>
      </c>
      <c r="V203" s="6" t="str">
        <f>IF(AND(B203="high jump", OR(AND(E203='club records'!$F$1, F203&gt;='club records'!$G$1), AND(E203='club records'!$F$2, F203&gt;='club records'!$G$2), AND(E203='club records'!$F$3, F203&gt;='club records'!$G$3), AND(E203='club records'!$F$4, F203&gt;='club records'!$G$4), AND(E203='club records'!$F$5, F203&gt;='club records'!$G$5))), "CR", " ")</f>
        <v xml:space="preserve"> </v>
      </c>
      <c r="W203" s="6" t="str">
        <f>IF(AND(B203="long jump", OR(AND(E203='club records'!$F$6, F203&gt;='club records'!$G$6), AND(E203='club records'!$F$7, F203&gt;='club records'!$G$7), AND(E203='club records'!$F$8, F203&gt;='club records'!$G$8), AND(E203='club records'!$F$9, F203&gt;='club records'!$G$9), AND(E203='club records'!$F$10, F203&gt;='club records'!$G$10))), "CR", " ")</f>
        <v xml:space="preserve"> </v>
      </c>
      <c r="X203" s="6" t="str">
        <f>IF(AND(B203="triple jump", OR(AND(E203='club records'!$F$11, F203&gt;='club records'!$G$11), AND(E203='club records'!$F$12, F203&gt;='club records'!$G$12), AND(E203='club records'!$F$13, F203&gt;='club records'!$G$13), AND(E203='club records'!$F$14, F203&gt;='club records'!$G$14), AND(E203='club records'!$F$15, F203&gt;='club records'!$G$15))), "CR", " ")</f>
        <v xml:space="preserve"> </v>
      </c>
      <c r="Y203" s="6" t="str">
        <f>IF(AND(B203="pole vault", OR(AND(E203='club records'!$F$16, F203&gt;='club records'!$G$16), AND(E203='club records'!$F$17, F203&gt;='club records'!$G$17), AND(E203='club records'!$F$18, F203&gt;='club records'!$G$18), AND(E203='club records'!$F$19, F203&gt;='club records'!$G$19), AND(E203='club records'!$F$20, F203&gt;='club records'!$G$20))), "CR", " ")</f>
        <v xml:space="preserve"> </v>
      </c>
      <c r="Z203" s="6" t="str">
        <f>IF(AND(B203="shot 3", E203='club records'!$F$36, F203&gt;='club records'!$G$36), "CR", " ")</f>
        <v xml:space="preserve"> </v>
      </c>
      <c r="AA203" s="6" t="str">
        <f>IF(AND(B203="shot 4", E203='club records'!$F$37, F203&gt;='club records'!$G$37), "CR", " ")</f>
        <v xml:space="preserve"> </v>
      </c>
      <c r="AB203" s="6" t="str">
        <f>IF(AND(B203="shot 5", E203='club records'!$F$38, F203&gt;='club records'!$G$38), "CR", " ")</f>
        <v xml:space="preserve"> </v>
      </c>
      <c r="AC203" s="6" t="str">
        <f>IF(AND(B203="shot 6", E203='club records'!$F$39, F203&gt;='club records'!$G$39), "CR", " ")</f>
        <v xml:space="preserve"> </v>
      </c>
      <c r="AD203" s="6" t="str">
        <f>IF(AND(B203="shot 7.26", E203='club records'!$F$40, F203&gt;='club records'!$G$40), "CR", " ")</f>
        <v xml:space="preserve"> </v>
      </c>
      <c r="AE203" s="6" t="str">
        <f>IF(AND(B203="60H",OR(AND(E203='club records'!$J$1,F203&lt;='club records'!$K$1),AND(E203='club records'!$J$2,F203&lt;='club records'!$K$2),AND(E203='club records'!$J$3,F203&lt;='club records'!$K$3),AND(E203='club records'!$J$4,F203&lt;='club records'!$K$4),AND(E203='club records'!$J$5,F203&lt;='club records'!$K$5))),"CR"," ")</f>
        <v xml:space="preserve"> </v>
      </c>
      <c r="AF203" s="7" t="str">
        <f>IF(AND(B203="4x200", OR(AND(E203='club records'!$N$6, F203&lt;='club records'!$O$6), AND(E203='club records'!$N$7, F203&lt;='club records'!$O$7), AND(E203='club records'!$N$8, F203&lt;='club records'!$O$8), AND(E203='club records'!$N$9, F203&lt;='club records'!$O$9), AND(E203='club records'!$N$10, F203&lt;='club records'!$O$10))), "CR", " ")</f>
        <v xml:space="preserve"> </v>
      </c>
      <c r="AG203" s="7" t="str">
        <f>IF(AND(B203="4x300", AND(E203='club records'!$N$11, F203&lt;='club records'!$O$11)), "CR", " ")</f>
        <v xml:space="preserve"> </v>
      </c>
      <c r="AH203" s="7" t="str">
        <f>IF(AND(B203="4x400", OR(AND(E203='club records'!$N$12, F203&lt;='club records'!$O$12), AND(E203='club records'!$N$13, F203&lt;='club records'!$O$13), AND(E203='club records'!$N$14, F203&lt;='club records'!$O$14), AND(E203='club records'!$N$15, F203&lt;='club records'!$O$15))), "CR", " ")</f>
        <v xml:space="preserve"> </v>
      </c>
      <c r="AI203" s="7" t="str">
        <f>IF(AND(B203="pentathlon", OR(AND(E203='club records'!$N$21, F203&gt;='club records'!$O$21), AND(E203='club records'!$N$22, F203&gt;='club records'!$O$22),AND(E203='club records'!$N$23, F203&gt;='club records'!$O$23),AND(E203='club records'!$N$24, F203&gt;='club records'!$O$24))), "CR", " ")</f>
        <v xml:space="preserve"> </v>
      </c>
      <c r="AJ203" s="7" t="str">
        <f>IF(AND(B203="heptathlon", OR(AND(E203='club records'!$N$26, F203&gt;='club records'!$O$26), AND(E203='club records'!$N$27, F203&gt;='club records'!$O$27))), "CR", " ")</f>
        <v xml:space="preserve"> </v>
      </c>
    </row>
    <row r="204" spans="1:36" ht="14.5" x14ac:dyDescent="0.35">
      <c r="A204" s="1" t="str">
        <f>E204</f>
        <v>U13</v>
      </c>
      <c r="C204" s="1" t="s">
        <v>212</v>
      </c>
      <c r="D204" s="1" t="s">
        <v>213</v>
      </c>
      <c r="E204" s="11" t="s">
        <v>13</v>
      </c>
      <c r="J204" s="7" t="str">
        <f>IF(OR(K204="CR", L204="CR", M204="CR", N204="CR", O204="CR", P204="CR", Q204="CR", R204="CR", S204="CR", T204="CR",U204="CR", V204="CR", W204="CR", X204="CR", Y204="CR", Z204="CR", AA204="CR", AB204="CR", AC204="CR", AD204="CR", AE204="CR", AF204="CR", AG204="CR", AH204="CR", AI204="CR", AJ204="CR"), "***CLUB RECORD***", "")</f>
        <v/>
      </c>
      <c r="K204" s="7" t="str">
        <f>IF(AND(B204=60, OR(AND(E204='club records'!$B$6, F204&lt;='club records'!$C$6), AND(E204='club records'!$B$7, F204&lt;='club records'!$C$7), AND(E204='club records'!$B$8, F204&lt;='club records'!$C$8), AND(E204='club records'!$B$9, F204&lt;='club records'!$C$9), AND(E204='club records'!$B$10, F204&lt;='club records'!$C$10))), "CR", " ")</f>
        <v xml:space="preserve"> </v>
      </c>
      <c r="L204" s="7" t="str">
        <f>IF(AND(B204=200, OR(AND(E204='club records'!$B$11, F204&lt;='club records'!$C$11), AND(E204='club records'!$B$12, F204&lt;='club records'!$C$12), AND(E204='club records'!$B$13, F204&lt;='club records'!$C$13), AND(E204='club records'!$B$14, F204&lt;='club records'!$C$14), AND(E204='club records'!$B$15, F204&lt;='club records'!$C$15))), "CR", " ")</f>
        <v xml:space="preserve"> </v>
      </c>
      <c r="M204" s="7" t="str">
        <f>IF(AND(B204=300, OR(AND(E204='club records'!$B$5, F204&lt;='club records'!$C$5), AND(E204='club records'!$B$16, F204&lt;='club records'!$C$16), AND(E204='club records'!$B$17, F204&lt;='club records'!$C$17))), "CR", " ")</f>
        <v xml:space="preserve"> </v>
      </c>
      <c r="N204" s="7" t="str">
        <f>IF(AND(B204=400, OR(AND(E204='club records'!$B$18, F204&lt;='club records'!$C$18), AND(E204='club records'!$B$19, F204&lt;='club records'!$C$19), AND(E204='club records'!$B$20, F204&lt;='club records'!$C$20), AND(E204='club records'!$B$21, F204&lt;='club records'!$C$21))), "CR", " ")</f>
        <v xml:space="preserve"> </v>
      </c>
      <c r="O204" s="7" t="str">
        <f>IF(AND(B204=800, OR(AND(E204='club records'!$B$22, F204&lt;='club records'!$C$22), AND(E204='club records'!$B$23, F204&lt;='club records'!$C$23), AND(E204='club records'!$B$24, F204&lt;='club records'!$C$24), AND(E204='club records'!$B$25, F204&lt;='club records'!$C$25), AND(E204='club records'!$B$26, F204&lt;='club records'!$C$26))), "CR", " ")</f>
        <v xml:space="preserve"> </v>
      </c>
      <c r="P204" s="7" t="str">
        <f>IF(AND(B204=1000, OR(AND(E204='club records'!$B$27, F204&lt;='club records'!$C$27), AND(E204='club records'!$B$28, F204&lt;='club records'!$C$28))), "CR", " ")</f>
        <v xml:space="preserve"> </v>
      </c>
      <c r="Q204" s="7" t="str">
        <f>IF(AND(B204=1500, OR(AND(E204='club records'!$B$29, F204&lt;='club records'!$C$29), AND(E204='club records'!$B$30, F204&lt;='club records'!$C$30), AND(E204='club records'!$B$31, F204&lt;='club records'!$C$31), AND(E204='club records'!$B$32, F204&lt;='club records'!$C$32), AND(E204='club records'!$B$33, F204&lt;='club records'!$C$33))), "CR", " ")</f>
        <v xml:space="preserve"> </v>
      </c>
      <c r="R204" s="7" t="str">
        <f>IF(AND(B204="1600 (Mile)",OR(AND(E204='club records'!$B$34,F204&lt;='club records'!$C$34),AND(E204='club records'!$B$35,F204&lt;='club records'!$C$35),AND(E204='club records'!$B$36,F204&lt;='club records'!$C$36),AND(E204='club records'!$B$37,F204&lt;='club records'!$C$37))),"CR"," ")</f>
        <v xml:space="preserve"> </v>
      </c>
      <c r="S204" s="7" t="str">
        <f>IF(AND(B204=3000, OR(AND(E204='club records'!$B$38, F204&lt;='club records'!$C$38), AND(E204='club records'!$B$39, F204&lt;='club records'!$C$39), AND(E204='club records'!$B$40, F204&lt;='club records'!$C$40), AND(E204='club records'!$B$41, F204&lt;='club records'!$C$41))), "CR", " ")</f>
        <v xml:space="preserve"> </v>
      </c>
      <c r="T204" s="7" t="str">
        <f>IF(AND(B204=5000, OR(AND(E204='club records'!$B$42, F204&lt;='club records'!$C$42), AND(E204='club records'!$B$43, F204&lt;='club records'!$C$43))), "CR", " ")</f>
        <v xml:space="preserve"> </v>
      </c>
      <c r="U204" s="6" t="str">
        <f>IF(AND(B204=10000, OR(AND(E204='club records'!$B$44, F204&lt;='club records'!$C$44), AND(E204='club records'!$B$45, F204&lt;='club records'!$C$45))), "CR", " ")</f>
        <v xml:space="preserve"> </v>
      </c>
      <c r="V204" s="6" t="str">
        <f>IF(AND(B204="high jump", OR(AND(E204='club records'!$F$1, F204&gt;='club records'!$G$1), AND(E204='club records'!$F$2, F204&gt;='club records'!$G$2), AND(E204='club records'!$F$3, F204&gt;='club records'!$G$3), AND(E204='club records'!$F$4, F204&gt;='club records'!$G$4), AND(E204='club records'!$F$5, F204&gt;='club records'!$G$5))), "CR", " ")</f>
        <v xml:space="preserve"> </v>
      </c>
      <c r="W204" s="6" t="str">
        <f>IF(AND(B204="long jump", OR(AND(E204='club records'!$F$6, F204&gt;='club records'!$G$6), AND(E204='club records'!$F$7, F204&gt;='club records'!$G$7), AND(E204='club records'!$F$8, F204&gt;='club records'!$G$8), AND(E204='club records'!$F$9, F204&gt;='club records'!$G$9), AND(E204='club records'!$F$10, F204&gt;='club records'!$G$10))), "CR", " ")</f>
        <v xml:space="preserve"> </v>
      </c>
      <c r="X204" s="6" t="str">
        <f>IF(AND(B204="triple jump", OR(AND(E204='club records'!$F$11, F204&gt;='club records'!$G$11), AND(E204='club records'!$F$12, F204&gt;='club records'!$G$12), AND(E204='club records'!$F$13, F204&gt;='club records'!$G$13), AND(E204='club records'!$F$14, F204&gt;='club records'!$G$14), AND(E204='club records'!$F$15, F204&gt;='club records'!$G$15))), "CR", " ")</f>
        <v xml:space="preserve"> </v>
      </c>
      <c r="Y204" s="6" t="str">
        <f>IF(AND(B204="pole vault", OR(AND(E204='club records'!$F$16, F204&gt;='club records'!$G$16), AND(E204='club records'!$F$17, F204&gt;='club records'!$G$17), AND(E204='club records'!$F$18, F204&gt;='club records'!$G$18), AND(E204='club records'!$F$19, F204&gt;='club records'!$G$19), AND(E204='club records'!$F$20, F204&gt;='club records'!$G$20))), "CR", " ")</f>
        <v xml:space="preserve"> </v>
      </c>
      <c r="Z204" s="6" t="str">
        <f>IF(AND(B204="shot 3", E204='club records'!$F$36, F204&gt;='club records'!$G$36), "CR", " ")</f>
        <v xml:space="preserve"> </v>
      </c>
      <c r="AA204" s="6" t="str">
        <f>IF(AND(B204="shot 4", E204='club records'!$F$37, F204&gt;='club records'!$G$37), "CR", " ")</f>
        <v xml:space="preserve"> </v>
      </c>
      <c r="AB204" s="6" t="str">
        <f>IF(AND(B204="shot 5", E204='club records'!$F$38, F204&gt;='club records'!$G$38), "CR", " ")</f>
        <v xml:space="preserve"> </v>
      </c>
      <c r="AC204" s="6" t="str">
        <f>IF(AND(B204="shot 6", E204='club records'!$F$39, F204&gt;='club records'!$G$39), "CR", " ")</f>
        <v xml:space="preserve"> </v>
      </c>
      <c r="AD204" s="6" t="str">
        <f>IF(AND(B204="shot 7.26", E204='club records'!$F$40, F204&gt;='club records'!$G$40), "CR", " ")</f>
        <v xml:space="preserve"> </v>
      </c>
      <c r="AE204" s="6" t="str">
        <f>IF(AND(B204="60H",OR(AND(E204='club records'!$J$1,F204&lt;='club records'!$K$1),AND(E204='club records'!$J$2,F204&lt;='club records'!$K$2),AND(E204='club records'!$J$3,F204&lt;='club records'!$K$3),AND(E204='club records'!$J$4,F204&lt;='club records'!$K$4),AND(E204='club records'!$J$5,F204&lt;='club records'!$K$5))),"CR"," ")</f>
        <v xml:space="preserve"> </v>
      </c>
      <c r="AF204" s="7" t="str">
        <f>IF(AND(B204="4x200", OR(AND(E204='club records'!$N$6, F204&lt;='club records'!$O$6), AND(E204='club records'!$N$7, F204&lt;='club records'!$O$7), AND(E204='club records'!$N$8, F204&lt;='club records'!$O$8), AND(E204='club records'!$N$9, F204&lt;='club records'!$O$9), AND(E204='club records'!$N$10, F204&lt;='club records'!$O$10))), "CR", " ")</f>
        <v xml:space="preserve"> </v>
      </c>
      <c r="AG204" s="7" t="str">
        <f>IF(AND(B204="4x300", AND(E204='club records'!$N$11, F204&lt;='club records'!$O$11)), "CR", " ")</f>
        <v xml:space="preserve"> </v>
      </c>
      <c r="AH204" s="7" t="str">
        <f>IF(AND(B204="4x400", OR(AND(E204='club records'!$N$12, F204&lt;='club records'!$O$12), AND(E204='club records'!$N$13, F204&lt;='club records'!$O$13), AND(E204='club records'!$N$14, F204&lt;='club records'!$O$14), AND(E204='club records'!$N$15, F204&lt;='club records'!$O$15))), "CR", " ")</f>
        <v xml:space="preserve"> </v>
      </c>
      <c r="AI204" s="7" t="str">
        <f>IF(AND(B204="pentathlon", OR(AND(E204='club records'!$N$21, F204&gt;='club records'!$O$21), AND(E204='club records'!$N$22, F204&gt;='club records'!$O$22),AND(E204='club records'!$N$23, F204&gt;='club records'!$O$23),AND(E204='club records'!$N$24, F204&gt;='club records'!$O$24))), "CR", " ")</f>
        <v xml:space="preserve"> </v>
      </c>
      <c r="AJ204" s="7" t="str">
        <f>IF(AND(B204="heptathlon", OR(AND(E204='club records'!$N$26, F204&gt;='club records'!$O$26), AND(E204='club records'!$N$27, F204&gt;='club records'!$O$27))), "CR", " ")</f>
        <v xml:space="preserve"> </v>
      </c>
    </row>
    <row r="205" spans="1:36" ht="14.5" x14ac:dyDescent="0.35">
      <c r="A205" s="1" t="str">
        <f>E205</f>
        <v>U17</v>
      </c>
      <c r="C205" s="1" t="s">
        <v>246</v>
      </c>
      <c r="D205" s="1" t="s">
        <v>223</v>
      </c>
      <c r="E205" s="11" t="s">
        <v>14</v>
      </c>
      <c r="J205" s="7" t="str">
        <f>IF(OR(K205="CR", L205="CR", M205="CR", N205="CR", O205="CR", P205="CR", Q205="CR", R205="CR", S205="CR", T205="CR",U205="CR", V205="CR", W205="CR", X205="CR", Y205="CR", Z205="CR", AA205="CR", AB205="CR", AC205="CR", AD205="CR", AE205="CR", AF205="CR", AG205="CR", AH205="CR", AI205="CR", AJ205="CR"), "***CLUB RECORD***", "")</f>
        <v/>
      </c>
      <c r="K205" s="7" t="str">
        <f>IF(AND(B205=60, OR(AND(E205='club records'!$B$6, F205&lt;='club records'!$C$6), AND(E205='club records'!$B$7, F205&lt;='club records'!$C$7), AND(E205='club records'!$B$8, F205&lt;='club records'!$C$8), AND(E205='club records'!$B$9, F205&lt;='club records'!$C$9), AND(E205='club records'!$B$10, F205&lt;='club records'!$C$10))), "CR", " ")</f>
        <v xml:space="preserve"> </v>
      </c>
      <c r="L205" s="7" t="str">
        <f>IF(AND(B205=200, OR(AND(E205='club records'!$B$11, F205&lt;='club records'!$C$11), AND(E205='club records'!$B$12, F205&lt;='club records'!$C$12), AND(E205='club records'!$B$13, F205&lt;='club records'!$C$13), AND(E205='club records'!$B$14, F205&lt;='club records'!$C$14), AND(E205='club records'!$B$15, F205&lt;='club records'!$C$15))), "CR", " ")</f>
        <v xml:space="preserve"> </v>
      </c>
      <c r="M205" s="7" t="str">
        <f>IF(AND(B205=300, OR(AND(E205='club records'!$B$5, F205&lt;='club records'!$C$5), AND(E205='club records'!$B$16, F205&lt;='club records'!$C$16), AND(E205='club records'!$B$17, F205&lt;='club records'!$C$17))), "CR", " ")</f>
        <v xml:space="preserve"> </v>
      </c>
      <c r="N205" s="7" t="str">
        <f>IF(AND(B205=400, OR(AND(E205='club records'!$B$18, F205&lt;='club records'!$C$18), AND(E205='club records'!$B$19, F205&lt;='club records'!$C$19), AND(E205='club records'!$B$20, F205&lt;='club records'!$C$20), AND(E205='club records'!$B$21, F205&lt;='club records'!$C$21))), "CR", " ")</f>
        <v xml:space="preserve"> </v>
      </c>
      <c r="O205" s="7" t="str">
        <f>IF(AND(B205=800, OR(AND(E205='club records'!$B$22, F205&lt;='club records'!$C$22), AND(E205='club records'!$B$23, F205&lt;='club records'!$C$23), AND(E205='club records'!$B$24, F205&lt;='club records'!$C$24), AND(E205='club records'!$B$25, F205&lt;='club records'!$C$25), AND(E205='club records'!$B$26, F205&lt;='club records'!$C$26))), "CR", " ")</f>
        <v xml:space="preserve"> </v>
      </c>
      <c r="P205" s="7" t="str">
        <f>IF(AND(B205=1000, OR(AND(E205='club records'!$B$27, F205&lt;='club records'!$C$27), AND(E205='club records'!$B$28, F205&lt;='club records'!$C$28))), "CR", " ")</f>
        <v xml:space="preserve"> </v>
      </c>
      <c r="Q205" s="7" t="str">
        <f>IF(AND(B205=1500, OR(AND(E205='club records'!$B$29, F205&lt;='club records'!$C$29), AND(E205='club records'!$B$30, F205&lt;='club records'!$C$30), AND(E205='club records'!$B$31, F205&lt;='club records'!$C$31), AND(E205='club records'!$B$32, F205&lt;='club records'!$C$32), AND(E205='club records'!$B$33, F205&lt;='club records'!$C$33))), "CR", " ")</f>
        <v xml:space="preserve"> </v>
      </c>
      <c r="R205" s="7" t="str">
        <f>IF(AND(B205="1600 (Mile)",OR(AND(E205='club records'!$B$34,F205&lt;='club records'!$C$34),AND(E205='club records'!$B$35,F205&lt;='club records'!$C$35),AND(E205='club records'!$B$36,F205&lt;='club records'!$C$36),AND(E205='club records'!$B$37,F205&lt;='club records'!$C$37))),"CR"," ")</f>
        <v xml:space="preserve"> </v>
      </c>
      <c r="S205" s="7" t="str">
        <f>IF(AND(B205=3000, OR(AND(E205='club records'!$B$38, F205&lt;='club records'!$C$38), AND(E205='club records'!$B$39, F205&lt;='club records'!$C$39), AND(E205='club records'!$B$40, F205&lt;='club records'!$C$40), AND(E205='club records'!$B$41, F205&lt;='club records'!$C$41))), "CR", " ")</f>
        <v xml:space="preserve"> </v>
      </c>
      <c r="T205" s="7" t="str">
        <f>IF(AND(B205=5000, OR(AND(E205='club records'!$B$42, F205&lt;='club records'!$C$42), AND(E205='club records'!$B$43, F205&lt;='club records'!$C$43))), "CR", " ")</f>
        <v xml:space="preserve"> </v>
      </c>
      <c r="U205" s="6" t="str">
        <f>IF(AND(B205=10000, OR(AND(E205='club records'!$B$44, F205&lt;='club records'!$C$44), AND(E205='club records'!$B$45, F205&lt;='club records'!$C$45))), "CR", " ")</f>
        <v xml:space="preserve"> </v>
      </c>
      <c r="V205" s="6" t="str">
        <f>IF(AND(B205="high jump", OR(AND(E205='club records'!$F$1, F205&gt;='club records'!$G$1), AND(E205='club records'!$F$2, F205&gt;='club records'!$G$2), AND(E205='club records'!$F$3, F205&gt;='club records'!$G$3), AND(E205='club records'!$F$4, F205&gt;='club records'!$G$4), AND(E205='club records'!$F$5, F205&gt;='club records'!$G$5))), "CR", " ")</f>
        <v xml:space="preserve"> </v>
      </c>
      <c r="W205" s="6" t="str">
        <f>IF(AND(B205="long jump", OR(AND(E205='club records'!$F$6, F205&gt;='club records'!$G$6), AND(E205='club records'!$F$7, F205&gt;='club records'!$G$7), AND(E205='club records'!$F$8, F205&gt;='club records'!$G$8), AND(E205='club records'!$F$9, F205&gt;='club records'!$G$9), AND(E205='club records'!$F$10, F205&gt;='club records'!$G$10))), "CR", " ")</f>
        <v xml:space="preserve"> </v>
      </c>
      <c r="X205" s="6" t="str">
        <f>IF(AND(B205="triple jump", OR(AND(E205='club records'!$F$11, F205&gt;='club records'!$G$11), AND(E205='club records'!$F$12, F205&gt;='club records'!$G$12), AND(E205='club records'!$F$13, F205&gt;='club records'!$G$13), AND(E205='club records'!$F$14, F205&gt;='club records'!$G$14), AND(E205='club records'!$F$15, F205&gt;='club records'!$G$15))), "CR", " ")</f>
        <v xml:space="preserve"> </v>
      </c>
      <c r="Y205" s="6" t="str">
        <f>IF(AND(B205="pole vault", OR(AND(E205='club records'!$F$16, F205&gt;='club records'!$G$16), AND(E205='club records'!$F$17, F205&gt;='club records'!$G$17), AND(E205='club records'!$F$18, F205&gt;='club records'!$G$18), AND(E205='club records'!$F$19, F205&gt;='club records'!$G$19), AND(E205='club records'!$F$20, F205&gt;='club records'!$G$20))), "CR", " ")</f>
        <v xml:space="preserve"> </v>
      </c>
      <c r="Z205" s="6" t="str">
        <f>IF(AND(B205="shot 3", E205='club records'!$F$36, F205&gt;='club records'!$G$36), "CR", " ")</f>
        <v xml:space="preserve"> </v>
      </c>
      <c r="AA205" s="6" t="str">
        <f>IF(AND(B205="shot 4", E205='club records'!$F$37, F205&gt;='club records'!$G$37), "CR", " ")</f>
        <v xml:space="preserve"> </v>
      </c>
      <c r="AB205" s="6" t="str">
        <f>IF(AND(B205="shot 5", E205='club records'!$F$38, F205&gt;='club records'!$G$38), "CR", " ")</f>
        <v xml:space="preserve"> </v>
      </c>
      <c r="AC205" s="6" t="str">
        <f>IF(AND(B205="shot 6", E205='club records'!$F$39, F205&gt;='club records'!$G$39), "CR", " ")</f>
        <v xml:space="preserve"> </v>
      </c>
      <c r="AD205" s="6" t="str">
        <f>IF(AND(B205="shot 7.26", E205='club records'!$F$40, F205&gt;='club records'!$G$40), "CR", " ")</f>
        <v xml:space="preserve"> </v>
      </c>
      <c r="AE205" s="6" t="str">
        <f>IF(AND(B205="60H",OR(AND(E205='club records'!$J$1,F205&lt;='club records'!$K$1),AND(E205='club records'!$J$2,F205&lt;='club records'!$K$2),AND(E205='club records'!$J$3,F205&lt;='club records'!$K$3),AND(E205='club records'!$J$4,F205&lt;='club records'!$K$4),AND(E205='club records'!$J$5,F205&lt;='club records'!$K$5))),"CR"," ")</f>
        <v xml:space="preserve"> </v>
      </c>
      <c r="AF205" s="7" t="str">
        <f>IF(AND(B205="4x200", OR(AND(E205='club records'!$N$6, F205&lt;='club records'!$O$6), AND(E205='club records'!$N$7, F205&lt;='club records'!$O$7), AND(E205='club records'!$N$8, F205&lt;='club records'!$O$8), AND(E205='club records'!$N$9, F205&lt;='club records'!$O$9), AND(E205='club records'!$N$10, F205&lt;='club records'!$O$10))), "CR", " ")</f>
        <v xml:space="preserve"> </v>
      </c>
      <c r="AG205" s="7" t="str">
        <f>IF(AND(B205="4x300", AND(E205='club records'!$N$11, F205&lt;='club records'!$O$11)), "CR", " ")</f>
        <v xml:space="preserve"> </v>
      </c>
      <c r="AH205" s="7" t="str">
        <f>IF(AND(B205="4x400", OR(AND(E205='club records'!$N$12, F205&lt;='club records'!$O$12), AND(E205='club records'!$N$13, F205&lt;='club records'!$O$13), AND(E205='club records'!$N$14, F205&lt;='club records'!$O$14), AND(E205='club records'!$N$15, F205&lt;='club records'!$O$15))), "CR", " ")</f>
        <v xml:space="preserve"> </v>
      </c>
      <c r="AI205" s="7" t="str">
        <f>IF(AND(B205="pentathlon", OR(AND(E205='club records'!$N$21, F205&gt;='club records'!$O$21), AND(E205='club records'!$N$22, F205&gt;='club records'!$O$22),AND(E205='club records'!$N$23, F205&gt;='club records'!$O$23),AND(E205='club records'!$N$24, F205&gt;='club records'!$O$24))), "CR", " ")</f>
        <v xml:space="preserve"> </v>
      </c>
      <c r="AJ205" s="7" t="str">
        <f>IF(AND(B205="heptathlon", OR(AND(E205='club records'!$N$26, F205&gt;='club records'!$O$26), AND(E205='club records'!$N$27, F205&gt;='club records'!$O$27))), "CR", " ")</f>
        <v xml:space="preserve"> </v>
      </c>
    </row>
    <row r="206" spans="1:36" ht="14.5" x14ac:dyDescent="0.35">
      <c r="A206" s="1" t="str">
        <f>E206</f>
        <v>U15</v>
      </c>
      <c r="C206" s="1" t="s">
        <v>124</v>
      </c>
      <c r="D206" s="1" t="s">
        <v>56</v>
      </c>
      <c r="E206" s="11" t="s">
        <v>11</v>
      </c>
      <c r="J206" s="7" t="str">
        <f>IF(OR(K206="CR", L206="CR", M206="CR", N206="CR", O206="CR", P206="CR", Q206="CR", R206="CR", S206="CR", T206="CR",U206="CR", V206="CR", W206="CR", X206="CR", Y206="CR", Z206="CR", AA206="CR", AB206="CR", AC206="CR", AD206="CR", AE206="CR", AF206="CR", AG206="CR", AH206="CR", AI206="CR", AJ206="CR"), "***CLUB RECORD***", "")</f>
        <v/>
      </c>
      <c r="K206" s="7" t="str">
        <f>IF(AND(B206=60, OR(AND(E206='club records'!$B$6, F206&lt;='club records'!$C$6), AND(E206='club records'!$B$7, F206&lt;='club records'!$C$7), AND(E206='club records'!$B$8, F206&lt;='club records'!$C$8), AND(E206='club records'!$B$9, F206&lt;='club records'!$C$9), AND(E206='club records'!$B$10, F206&lt;='club records'!$C$10))), "CR", " ")</f>
        <v xml:space="preserve"> </v>
      </c>
      <c r="L206" s="7" t="str">
        <f>IF(AND(B206=200, OR(AND(E206='club records'!$B$11, F206&lt;='club records'!$C$11), AND(E206='club records'!$B$12, F206&lt;='club records'!$C$12), AND(E206='club records'!$B$13, F206&lt;='club records'!$C$13), AND(E206='club records'!$B$14, F206&lt;='club records'!$C$14), AND(E206='club records'!$B$15, F206&lt;='club records'!$C$15))), "CR", " ")</f>
        <v xml:space="preserve"> </v>
      </c>
      <c r="M206" s="7" t="str">
        <f>IF(AND(B206=300, OR(AND(E206='club records'!$B$5, F206&lt;='club records'!$C$5), AND(E206='club records'!$B$16, F206&lt;='club records'!$C$16), AND(E206='club records'!$B$17, F206&lt;='club records'!$C$17))), "CR", " ")</f>
        <v xml:space="preserve"> </v>
      </c>
      <c r="N206" s="7" t="str">
        <f>IF(AND(B206=400, OR(AND(E206='club records'!$B$18, F206&lt;='club records'!$C$18), AND(E206='club records'!$B$19, F206&lt;='club records'!$C$19), AND(E206='club records'!$B$20, F206&lt;='club records'!$C$20), AND(E206='club records'!$B$21, F206&lt;='club records'!$C$21))), "CR", " ")</f>
        <v xml:space="preserve"> </v>
      </c>
      <c r="O206" s="7" t="str">
        <f>IF(AND(B206=800, OR(AND(E206='club records'!$B$22, F206&lt;='club records'!$C$22), AND(E206='club records'!$B$23, F206&lt;='club records'!$C$23), AND(E206='club records'!$B$24, F206&lt;='club records'!$C$24), AND(E206='club records'!$B$25, F206&lt;='club records'!$C$25), AND(E206='club records'!$B$26, F206&lt;='club records'!$C$26))), "CR", " ")</f>
        <v xml:space="preserve"> </v>
      </c>
      <c r="P206" s="7" t="str">
        <f>IF(AND(B206=1000, OR(AND(E206='club records'!$B$27, F206&lt;='club records'!$C$27), AND(E206='club records'!$B$28, F206&lt;='club records'!$C$28))), "CR", " ")</f>
        <v xml:space="preserve"> </v>
      </c>
      <c r="Q206" s="7" t="str">
        <f>IF(AND(B206=1500, OR(AND(E206='club records'!$B$29, F206&lt;='club records'!$C$29), AND(E206='club records'!$B$30, F206&lt;='club records'!$C$30), AND(E206='club records'!$B$31, F206&lt;='club records'!$C$31), AND(E206='club records'!$B$32, F206&lt;='club records'!$C$32), AND(E206='club records'!$B$33, F206&lt;='club records'!$C$33))), "CR", " ")</f>
        <v xml:space="preserve"> </v>
      </c>
      <c r="R206" s="7" t="str">
        <f>IF(AND(B206="1600 (Mile)",OR(AND(E206='club records'!$B$34,F206&lt;='club records'!$C$34),AND(E206='club records'!$B$35,F206&lt;='club records'!$C$35),AND(E206='club records'!$B$36,F206&lt;='club records'!$C$36),AND(E206='club records'!$B$37,F206&lt;='club records'!$C$37))),"CR"," ")</f>
        <v xml:space="preserve"> </v>
      </c>
      <c r="S206" s="7" t="str">
        <f>IF(AND(B206=3000, OR(AND(E206='club records'!$B$38, F206&lt;='club records'!$C$38), AND(E206='club records'!$B$39, F206&lt;='club records'!$C$39), AND(E206='club records'!$B$40, F206&lt;='club records'!$C$40), AND(E206='club records'!$B$41, F206&lt;='club records'!$C$41))), "CR", " ")</f>
        <v xml:space="preserve"> </v>
      </c>
      <c r="T206" s="7" t="str">
        <f>IF(AND(B206=5000, OR(AND(E206='club records'!$B$42, F206&lt;='club records'!$C$42), AND(E206='club records'!$B$43, F206&lt;='club records'!$C$43))), "CR", " ")</f>
        <v xml:space="preserve"> </v>
      </c>
      <c r="U206" s="6" t="str">
        <f>IF(AND(B206=10000, OR(AND(E206='club records'!$B$44, F206&lt;='club records'!$C$44), AND(E206='club records'!$B$45, F206&lt;='club records'!$C$45))), "CR", " ")</f>
        <v xml:space="preserve"> </v>
      </c>
      <c r="V206" s="6" t="str">
        <f>IF(AND(B206="high jump", OR(AND(E206='club records'!$F$1, F206&gt;='club records'!$G$1), AND(E206='club records'!$F$2, F206&gt;='club records'!$G$2), AND(E206='club records'!$F$3, F206&gt;='club records'!$G$3), AND(E206='club records'!$F$4, F206&gt;='club records'!$G$4), AND(E206='club records'!$F$5, F206&gt;='club records'!$G$5))), "CR", " ")</f>
        <v xml:space="preserve"> </v>
      </c>
      <c r="W206" s="6" t="str">
        <f>IF(AND(B206="long jump", OR(AND(E206='club records'!$F$6, F206&gt;='club records'!$G$6), AND(E206='club records'!$F$7, F206&gt;='club records'!$G$7), AND(E206='club records'!$F$8, F206&gt;='club records'!$G$8), AND(E206='club records'!$F$9, F206&gt;='club records'!$G$9), AND(E206='club records'!$F$10, F206&gt;='club records'!$G$10))), "CR", " ")</f>
        <v xml:space="preserve"> </v>
      </c>
      <c r="X206" s="6" t="str">
        <f>IF(AND(B206="triple jump", OR(AND(E206='club records'!$F$11, F206&gt;='club records'!$G$11), AND(E206='club records'!$F$12, F206&gt;='club records'!$G$12), AND(E206='club records'!$F$13, F206&gt;='club records'!$G$13), AND(E206='club records'!$F$14, F206&gt;='club records'!$G$14), AND(E206='club records'!$F$15, F206&gt;='club records'!$G$15))), "CR", " ")</f>
        <v xml:space="preserve"> </v>
      </c>
      <c r="Y206" s="6" t="str">
        <f>IF(AND(B206="pole vault", OR(AND(E206='club records'!$F$16, F206&gt;='club records'!$G$16), AND(E206='club records'!$F$17, F206&gt;='club records'!$G$17), AND(E206='club records'!$F$18, F206&gt;='club records'!$G$18), AND(E206='club records'!$F$19, F206&gt;='club records'!$G$19), AND(E206='club records'!$F$20, F206&gt;='club records'!$G$20))), "CR", " ")</f>
        <v xml:space="preserve"> </v>
      </c>
      <c r="Z206" s="6" t="str">
        <f>IF(AND(B206="shot 3", E206='club records'!$F$36, F206&gt;='club records'!$G$36), "CR", " ")</f>
        <v xml:space="preserve"> </v>
      </c>
      <c r="AA206" s="6" t="str">
        <f>IF(AND(B206="shot 4", E206='club records'!$F$37, F206&gt;='club records'!$G$37), "CR", " ")</f>
        <v xml:space="preserve"> </v>
      </c>
      <c r="AB206" s="6" t="str">
        <f>IF(AND(B206="shot 5", E206='club records'!$F$38, F206&gt;='club records'!$G$38), "CR", " ")</f>
        <v xml:space="preserve"> </v>
      </c>
      <c r="AC206" s="6" t="str">
        <f>IF(AND(B206="shot 6", E206='club records'!$F$39, F206&gt;='club records'!$G$39), "CR", " ")</f>
        <v xml:space="preserve"> </v>
      </c>
      <c r="AD206" s="6" t="str">
        <f>IF(AND(B206="shot 7.26", E206='club records'!$F$40, F206&gt;='club records'!$G$40), "CR", " ")</f>
        <v xml:space="preserve"> </v>
      </c>
      <c r="AE206" s="6" t="str">
        <f>IF(AND(B206="60H",OR(AND(E206='club records'!$J$1,F206&lt;='club records'!$K$1),AND(E206='club records'!$J$2,F206&lt;='club records'!$K$2),AND(E206='club records'!$J$3,F206&lt;='club records'!$K$3),AND(E206='club records'!$J$4,F206&lt;='club records'!$K$4),AND(E206='club records'!$J$5,F206&lt;='club records'!$K$5))),"CR"," ")</f>
        <v xml:space="preserve"> </v>
      </c>
      <c r="AF206" s="7" t="str">
        <f>IF(AND(B206="4x200", OR(AND(E206='club records'!$N$6, F206&lt;='club records'!$O$6), AND(E206='club records'!$N$7, F206&lt;='club records'!$O$7), AND(E206='club records'!$N$8, F206&lt;='club records'!$O$8), AND(E206='club records'!$N$9, F206&lt;='club records'!$O$9), AND(E206='club records'!$N$10, F206&lt;='club records'!$O$10))), "CR", " ")</f>
        <v xml:space="preserve"> </v>
      </c>
      <c r="AG206" s="7" t="str">
        <f>IF(AND(B206="4x300", AND(E206='club records'!$N$11, F206&lt;='club records'!$O$11)), "CR", " ")</f>
        <v xml:space="preserve"> </v>
      </c>
      <c r="AH206" s="7" t="str">
        <f>IF(AND(B206="4x400", OR(AND(E206='club records'!$N$12, F206&lt;='club records'!$O$12), AND(E206='club records'!$N$13, F206&lt;='club records'!$O$13), AND(E206='club records'!$N$14, F206&lt;='club records'!$O$14), AND(E206='club records'!$N$15, F206&lt;='club records'!$O$15))), "CR", " ")</f>
        <v xml:space="preserve"> </v>
      </c>
      <c r="AI206" s="7" t="str">
        <f>IF(AND(B206="pentathlon", OR(AND(E206='club records'!$N$21, F206&gt;='club records'!$O$21), AND(E206='club records'!$N$22, F206&gt;='club records'!$O$22),AND(E206='club records'!$N$23, F206&gt;='club records'!$O$23),AND(E206='club records'!$N$24, F206&gt;='club records'!$O$24))), "CR", " ")</f>
        <v xml:space="preserve"> </v>
      </c>
      <c r="AJ206" s="7" t="str">
        <f>IF(AND(B206="heptathlon", OR(AND(E206='club records'!$N$26, F206&gt;='club records'!$O$26), AND(E206='club records'!$N$27, F206&gt;='club records'!$O$27))), "CR", " ")</f>
        <v xml:space="preserve"> </v>
      </c>
    </row>
    <row r="207" spans="1:36" ht="14.5" x14ac:dyDescent="0.35">
      <c r="A207" s="1" t="str">
        <f>E207</f>
        <v>U15</v>
      </c>
      <c r="C207" s="1" t="s">
        <v>214</v>
      </c>
      <c r="D207" s="1" t="s">
        <v>215</v>
      </c>
      <c r="E207" s="11" t="s">
        <v>11</v>
      </c>
      <c r="J207" s="7" t="str">
        <f>IF(OR(K207="CR", L207="CR", M207="CR", N207="CR", O207="CR", P207="CR", Q207="CR", R207="CR", S207="CR", T207="CR",U207="CR", V207="CR", W207="CR", X207="CR", Y207="CR", Z207="CR", AA207="CR", AB207="CR", AC207="CR", AD207="CR", AE207="CR", AF207="CR", AG207="CR", AH207="CR", AI207="CR", AJ207="CR"), "***CLUB RECORD***", "")</f>
        <v/>
      </c>
      <c r="K207" s="7" t="str">
        <f>IF(AND(B207=60, OR(AND(E207='club records'!$B$6, F207&lt;='club records'!$C$6), AND(E207='club records'!$B$7, F207&lt;='club records'!$C$7), AND(E207='club records'!$B$8, F207&lt;='club records'!$C$8), AND(E207='club records'!$B$9, F207&lt;='club records'!$C$9), AND(E207='club records'!$B$10, F207&lt;='club records'!$C$10))), "CR", " ")</f>
        <v xml:space="preserve"> </v>
      </c>
      <c r="L207" s="7" t="str">
        <f>IF(AND(B207=200, OR(AND(E207='club records'!$B$11, F207&lt;='club records'!$C$11), AND(E207='club records'!$B$12, F207&lt;='club records'!$C$12), AND(E207='club records'!$B$13, F207&lt;='club records'!$C$13), AND(E207='club records'!$B$14, F207&lt;='club records'!$C$14), AND(E207='club records'!$B$15, F207&lt;='club records'!$C$15))), "CR", " ")</f>
        <v xml:space="preserve"> </v>
      </c>
      <c r="M207" s="7" t="str">
        <f>IF(AND(B207=300, OR(AND(E207='club records'!$B$5, F207&lt;='club records'!$C$5), AND(E207='club records'!$B$16, F207&lt;='club records'!$C$16), AND(E207='club records'!$B$17, F207&lt;='club records'!$C$17))), "CR", " ")</f>
        <v xml:space="preserve"> </v>
      </c>
      <c r="N207" s="7" t="str">
        <f>IF(AND(B207=400, OR(AND(E207='club records'!$B$18, F207&lt;='club records'!$C$18), AND(E207='club records'!$B$19, F207&lt;='club records'!$C$19), AND(E207='club records'!$B$20, F207&lt;='club records'!$C$20), AND(E207='club records'!$B$21, F207&lt;='club records'!$C$21))), "CR", " ")</f>
        <v xml:space="preserve"> </v>
      </c>
      <c r="O207" s="7" t="str">
        <f>IF(AND(B207=800, OR(AND(E207='club records'!$B$22, F207&lt;='club records'!$C$22), AND(E207='club records'!$B$23, F207&lt;='club records'!$C$23), AND(E207='club records'!$B$24, F207&lt;='club records'!$C$24), AND(E207='club records'!$B$25, F207&lt;='club records'!$C$25), AND(E207='club records'!$B$26, F207&lt;='club records'!$C$26))), "CR", " ")</f>
        <v xml:space="preserve"> </v>
      </c>
      <c r="P207" s="7" t="str">
        <f>IF(AND(B207=1000, OR(AND(E207='club records'!$B$27, F207&lt;='club records'!$C$27), AND(E207='club records'!$B$28, F207&lt;='club records'!$C$28))), "CR", " ")</f>
        <v xml:space="preserve"> </v>
      </c>
      <c r="Q207" s="7" t="str">
        <f>IF(AND(B207=1500, OR(AND(E207='club records'!$B$29, F207&lt;='club records'!$C$29), AND(E207='club records'!$B$30, F207&lt;='club records'!$C$30), AND(E207='club records'!$B$31, F207&lt;='club records'!$C$31), AND(E207='club records'!$B$32, F207&lt;='club records'!$C$32), AND(E207='club records'!$B$33, F207&lt;='club records'!$C$33))), "CR", " ")</f>
        <v xml:space="preserve"> </v>
      </c>
      <c r="R207" s="7" t="str">
        <f>IF(AND(B207="1600 (Mile)",OR(AND(E207='club records'!$B$34,F207&lt;='club records'!$C$34),AND(E207='club records'!$B$35,F207&lt;='club records'!$C$35),AND(E207='club records'!$B$36,F207&lt;='club records'!$C$36),AND(E207='club records'!$B$37,F207&lt;='club records'!$C$37))),"CR"," ")</f>
        <v xml:space="preserve"> </v>
      </c>
      <c r="S207" s="7" t="str">
        <f>IF(AND(B207=3000, OR(AND(E207='club records'!$B$38, F207&lt;='club records'!$C$38), AND(E207='club records'!$B$39, F207&lt;='club records'!$C$39), AND(E207='club records'!$B$40, F207&lt;='club records'!$C$40), AND(E207='club records'!$B$41, F207&lt;='club records'!$C$41))), "CR", " ")</f>
        <v xml:space="preserve"> </v>
      </c>
      <c r="T207" s="7" t="str">
        <f>IF(AND(B207=5000, OR(AND(E207='club records'!$B$42, F207&lt;='club records'!$C$42), AND(E207='club records'!$B$43, F207&lt;='club records'!$C$43))), "CR", " ")</f>
        <v xml:space="preserve"> </v>
      </c>
      <c r="U207" s="6" t="str">
        <f>IF(AND(B207=10000, OR(AND(E207='club records'!$B$44, F207&lt;='club records'!$C$44), AND(E207='club records'!$B$45, F207&lt;='club records'!$C$45))), "CR", " ")</f>
        <v xml:space="preserve"> </v>
      </c>
      <c r="V207" s="6" t="str">
        <f>IF(AND(B207="high jump", OR(AND(E207='club records'!$F$1, F207&gt;='club records'!$G$1), AND(E207='club records'!$F$2, F207&gt;='club records'!$G$2), AND(E207='club records'!$F$3, F207&gt;='club records'!$G$3), AND(E207='club records'!$F$4, F207&gt;='club records'!$G$4), AND(E207='club records'!$F$5, F207&gt;='club records'!$G$5))), "CR", " ")</f>
        <v xml:space="preserve"> </v>
      </c>
      <c r="W207" s="6" t="str">
        <f>IF(AND(B207="long jump", OR(AND(E207='club records'!$F$6, F207&gt;='club records'!$G$6), AND(E207='club records'!$F$7, F207&gt;='club records'!$G$7), AND(E207='club records'!$F$8, F207&gt;='club records'!$G$8), AND(E207='club records'!$F$9, F207&gt;='club records'!$G$9), AND(E207='club records'!$F$10, F207&gt;='club records'!$G$10))), "CR", " ")</f>
        <v xml:space="preserve"> </v>
      </c>
      <c r="X207" s="6" t="str">
        <f>IF(AND(B207="triple jump", OR(AND(E207='club records'!$F$11, F207&gt;='club records'!$G$11), AND(E207='club records'!$F$12, F207&gt;='club records'!$G$12), AND(E207='club records'!$F$13, F207&gt;='club records'!$G$13), AND(E207='club records'!$F$14, F207&gt;='club records'!$G$14), AND(E207='club records'!$F$15, F207&gt;='club records'!$G$15))), "CR", " ")</f>
        <v xml:space="preserve"> </v>
      </c>
      <c r="Y207" s="6" t="str">
        <f>IF(AND(B207="pole vault", OR(AND(E207='club records'!$F$16, F207&gt;='club records'!$G$16), AND(E207='club records'!$F$17, F207&gt;='club records'!$G$17), AND(E207='club records'!$F$18, F207&gt;='club records'!$G$18), AND(E207='club records'!$F$19, F207&gt;='club records'!$G$19), AND(E207='club records'!$F$20, F207&gt;='club records'!$G$20))), "CR", " ")</f>
        <v xml:space="preserve"> </v>
      </c>
      <c r="Z207" s="6" t="str">
        <f>IF(AND(B207="shot 3", E207='club records'!$F$36, F207&gt;='club records'!$G$36), "CR", " ")</f>
        <v xml:space="preserve"> </v>
      </c>
      <c r="AA207" s="6" t="str">
        <f>IF(AND(B207="shot 4", E207='club records'!$F$37, F207&gt;='club records'!$G$37), "CR", " ")</f>
        <v xml:space="preserve"> </v>
      </c>
      <c r="AB207" s="6" t="str">
        <f>IF(AND(B207="shot 5", E207='club records'!$F$38, F207&gt;='club records'!$G$38), "CR", " ")</f>
        <v xml:space="preserve"> </v>
      </c>
      <c r="AC207" s="6" t="str">
        <f>IF(AND(B207="shot 6", E207='club records'!$F$39, F207&gt;='club records'!$G$39), "CR", " ")</f>
        <v xml:space="preserve"> </v>
      </c>
      <c r="AD207" s="6" t="str">
        <f>IF(AND(B207="shot 7.26", E207='club records'!$F$40, F207&gt;='club records'!$G$40), "CR", " ")</f>
        <v xml:space="preserve"> </v>
      </c>
      <c r="AE207" s="6" t="str">
        <f>IF(AND(B207="60H",OR(AND(E207='club records'!$J$1,F207&lt;='club records'!$K$1),AND(E207='club records'!$J$2,F207&lt;='club records'!$K$2),AND(E207='club records'!$J$3,F207&lt;='club records'!$K$3),AND(E207='club records'!$J$4,F207&lt;='club records'!$K$4),AND(E207='club records'!$J$5,F207&lt;='club records'!$K$5))),"CR"," ")</f>
        <v xml:space="preserve"> </v>
      </c>
      <c r="AF207" s="7" t="str">
        <f>IF(AND(B207="4x200", OR(AND(E207='club records'!$N$6, F207&lt;='club records'!$O$6), AND(E207='club records'!$N$7, F207&lt;='club records'!$O$7), AND(E207='club records'!$N$8, F207&lt;='club records'!$O$8), AND(E207='club records'!$N$9, F207&lt;='club records'!$O$9), AND(E207='club records'!$N$10, F207&lt;='club records'!$O$10))), "CR", " ")</f>
        <v xml:space="preserve"> </v>
      </c>
      <c r="AG207" s="7" t="str">
        <f>IF(AND(B207="4x300", AND(E207='club records'!$N$11, F207&lt;='club records'!$O$11)), "CR", " ")</f>
        <v xml:space="preserve"> </v>
      </c>
      <c r="AH207" s="7" t="str">
        <f>IF(AND(B207="4x400", OR(AND(E207='club records'!$N$12, F207&lt;='club records'!$O$12), AND(E207='club records'!$N$13, F207&lt;='club records'!$O$13), AND(E207='club records'!$N$14, F207&lt;='club records'!$O$14), AND(E207='club records'!$N$15, F207&lt;='club records'!$O$15))), "CR", " ")</f>
        <v xml:space="preserve"> </v>
      </c>
      <c r="AI207" s="7" t="str">
        <f>IF(AND(B207="pentathlon", OR(AND(E207='club records'!$N$21, F207&gt;='club records'!$O$21), AND(E207='club records'!$N$22, F207&gt;='club records'!$O$22),AND(E207='club records'!$N$23, F207&gt;='club records'!$O$23),AND(E207='club records'!$N$24, F207&gt;='club records'!$O$24))), "CR", " ")</f>
        <v xml:space="preserve"> </v>
      </c>
      <c r="AJ207" s="7" t="str">
        <f>IF(AND(B207="heptathlon", OR(AND(E207='club records'!$N$26, F207&gt;='club records'!$O$26), AND(E207='club records'!$N$27, F207&gt;='club records'!$O$27))), "CR", " ")</f>
        <v xml:space="preserve"> </v>
      </c>
    </row>
    <row r="208" spans="1:36" ht="14.5" x14ac:dyDescent="0.35">
      <c r="A208" s="1" t="str">
        <f>E208</f>
        <v>U13</v>
      </c>
      <c r="C208" s="2" t="s">
        <v>283</v>
      </c>
      <c r="D208" s="1" t="s">
        <v>284</v>
      </c>
      <c r="E208" s="11" t="s">
        <v>13</v>
      </c>
      <c r="G208" s="16"/>
      <c r="J208" s="7" t="str">
        <f>IF(OR(K208="CR", L208="CR", M208="CR", N208="CR", O208="CR", P208="CR", Q208="CR", R208="CR", S208="CR", T208="CR",U208="CR", V208="CR", W208="CR", X208="CR", Y208="CR", Z208="CR", AA208="CR", AB208="CR", AC208="CR", AD208="CR", AE208="CR", AF208="CR", AG208="CR", AH208="CR", AI208="CR", AJ208="CR"), "***CLUB RECORD***", "")</f>
        <v/>
      </c>
      <c r="K208" s="7" t="str">
        <f>IF(AND(B208=60, OR(AND(E208='club records'!$B$6, F208&lt;='club records'!$C$6), AND(E208='club records'!$B$7, F208&lt;='club records'!$C$7), AND(E208='club records'!$B$8, F208&lt;='club records'!$C$8), AND(E208='club records'!$B$9, F208&lt;='club records'!$C$9), AND(E208='club records'!$B$10, F208&lt;='club records'!$C$10))), "CR", " ")</f>
        <v xml:space="preserve"> </v>
      </c>
      <c r="L208" s="7" t="str">
        <f>IF(AND(B208=200, OR(AND(E208='club records'!$B$11, F208&lt;='club records'!$C$11), AND(E208='club records'!$B$12, F208&lt;='club records'!$C$12), AND(E208='club records'!$B$13, F208&lt;='club records'!$C$13), AND(E208='club records'!$B$14, F208&lt;='club records'!$C$14), AND(E208='club records'!$B$15, F208&lt;='club records'!$C$15))), "CR", " ")</f>
        <v xml:space="preserve"> </v>
      </c>
      <c r="M208" s="7" t="str">
        <f>IF(AND(B208=300, OR(AND(E208='club records'!$B$5, F208&lt;='club records'!$C$5), AND(E208='club records'!$B$16, F208&lt;='club records'!$C$16), AND(E208='club records'!$B$17, F208&lt;='club records'!$C$17))), "CR", " ")</f>
        <v xml:space="preserve"> </v>
      </c>
      <c r="N208" s="7" t="str">
        <f>IF(AND(B208=400, OR(AND(E208='club records'!$B$18, F208&lt;='club records'!$C$18), AND(E208='club records'!$B$19, F208&lt;='club records'!$C$19), AND(E208='club records'!$B$20, F208&lt;='club records'!$C$20), AND(E208='club records'!$B$21, F208&lt;='club records'!$C$21))), "CR", " ")</f>
        <v xml:space="preserve"> </v>
      </c>
      <c r="O208" s="7" t="str">
        <f>IF(AND(B208=800, OR(AND(E208='club records'!$B$22, F208&lt;='club records'!$C$22), AND(E208='club records'!$B$23, F208&lt;='club records'!$C$23), AND(E208='club records'!$B$24, F208&lt;='club records'!$C$24), AND(E208='club records'!$B$25, F208&lt;='club records'!$C$25), AND(E208='club records'!$B$26, F208&lt;='club records'!$C$26))), "CR", " ")</f>
        <v xml:space="preserve"> </v>
      </c>
      <c r="P208" s="7" t="str">
        <f>IF(AND(B208=1000, OR(AND(E208='club records'!$B$27, F208&lt;='club records'!$C$27), AND(E208='club records'!$B$28, F208&lt;='club records'!$C$28))), "CR", " ")</f>
        <v xml:space="preserve"> </v>
      </c>
      <c r="Q208" s="7" t="str">
        <f>IF(AND(B208=1500, OR(AND(E208='club records'!$B$29, F208&lt;='club records'!$C$29), AND(E208='club records'!$B$30, F208&lt;='club records'!$C$30), AND(E208='club records'!$B$31, F208&lt;='club records'!$C$31), AND(E208='club records'!$B$32, F208&lt;='club records'!$C$32), AND(E208='club records'!$B$33, F208&lt;='club records'!$C$33))), "CR", " ")</f>
        <v xml:space="preserve"> </v>
      </c>
      <c r="R208" s="7" t="str">
        <f>IF(AND(B208="1600 (Mile)",OR(AND(E208='club records'!$B$34,F208&lt;='club records'!$C$34),AND(E208='club records'!$B$35,F208&lt;='club records'!$C$35),AND(E208='club records'!$B$36,F208&lt;='club records'!$C$36),AND(E208='club records'!$B$37,F208&lt;='club records'!$C$37))),"CR"," ")</f>
        <v xml:space="preserve"> </v>
      </c>
      <c r="S208" s="7" t="str">
        <f>IF(AND(B208=3000, OR(AND(E208='club records'!$B$38, F208&lt;='club records'!$C$38), AND(E208='club records'!$B$39, F208&lt;='club records'!$C$39), AND(E208='club records'!$B$40, F208&lt;='club records'!$C$40), AND(E208='club records'!$B$41, F208&lt;='club records'!$C$41))), "CR", " ")</f>
        <v xml:space="preserve"> </v>
      </c>
      <c r="T208" s="7" t="str">
        <f>IF(AND(B208=5000, OR(AND(E208='club records'!$B$42, F208&lt;='club records'!$C$42), AND(E208='club records'!$B$43, F208&lt;='club records'!$C$43))), "CR", " ")</f>
        <v xml:space="preserve"> </v>
      </c>
      <c r="U208" s="6" t="str">
        <f>IF(AND(B208=10000, OR(AND(E208='club records'!$B$44, F208&lt;='club records'!$C$44), AND(E208='club records'!$B$45, F208&lt;='club records'!$C$45))), "CR", " ")</f>
        <v xml:space="preserve"> </v>
      </c>
      <c r="V208" s="6" t="str">
        <f>IF(AND(B208="high jump", OR(AND(E208='club records'!$F$1, F208&gt;='club records'!$G$1), AND(E208='club records'!$F$2, F208&gt;='club records'!$G$2), AND(E208='club records'!$F$3, F208&gt;='club records'!$G$3), AND(E208='club records'!$F$4, F208&gt;='club records'!$G$4), AND(E208='club records'!$F$5, F208&gt;='club records'!$G$5))), "CR", " ")</f>
        <v xml:space="preserve"> </v>
      </c>
      <c r="W208" s="6" t="str">
        <f>IF(AND(B208="long jump", OR(AND(E208='club records'!$F$6, F208&gt;='club records'!$G$6), AND(E208='club records'!$F$7, F208&gt;='club records'!$G$7), AND(E208='club records'!$F$8, F208&gt;='club records'!$G$8), AND(E208='club records'!$F$9, F208&gt;='club records'!$G$9), AND(E208='club records'!$F$10, F208&gt;='club records'!$G$10))), "CR", " ")</f>
        <v xml:space="preserve"> </v>
      </c>
      <c r="X208" s="6" t="str">
        <f>IF(AND(B208="triple jump", OR(AND(E208='club records'!$F$11, F208&gt;='club records'!$G$11), AND(E208='club records'!$F$12, F208&gt;='club records'!$G$12), AND(E208='club records'!$F$13, F208&gt;='club records'!$G$13), AND(E208='club records'!$F$14, F208&gt;='club records'!$G$14), AND(E208='club records'!$F$15, F208&gt;='club records'!$G$15))), "CR", " ")</f>
        <v xml:space="preserve"> </v>
      </c>
      <c r="Y208" s="6" t="str">
        <f>IF(AND(B208="pole vault", OR(AND(E208='club records'!$F$16, F208&gt;='club records'!$G$16), AND(E208='club records'!$F$17, F208&gt;='club records'!$G$17), AND(E208='club records'!$F$18, F208&gt;='club records'!$G$18), AND(E208='club records'!$F$19, F208&gt;='club records'!$G$19), AND(E208='club records'!$F$20, F208&gt;='club records'!$G$20))), "CR", " ")</f>
        <v xml:space="preserve"> </v>
      </c>
      <c r="Z208" s="6" t="str">
        <f>IF(AND(B208="shot 3", E208='club records'!$F$36, F208&gt;='club records'!$G$36), "CR", " ")</f>
        <v xml:space="preserve"> </v>
      </c>
      <c r="AA208" s="6" t="str">
        <f>IF(AND(B208="shot 4", E208='club records'!$F$37, F208&gt;='club records'!$G$37), "CR", " ")</f>
        <v xml:space="preserve"> </v>
      </c>
      <c r="AB208" s="6" t="str">
        <f>IF(AND(B208="shot 5", E208='club records'!$F$38, F208&gt;='club records'!$G$38), "CR", " ")</f>
        <v xml:space="preserve"> </v>
      </c>
      <c r="AC208" s="6" t="str">
        <f>IF(AND(B208="shot 6", E208='club records'!$F$39, F208&gt;='club records'!$G$39), "CR", " ")</f>
        <v xml:space="preserve"> </v>
      </c>
      <c r="AD208" s="6" t="str">
        <f>IF(AND(B208="shot 7.26", E208='club records'!$F$40, F208&gt;='club records'!$G$40), "CR", " ")</f>
        <v xml:space="preserve"> </v>
      </c>
      <c r="AE208" s="6" t="str">
        <f>IF(AND(B208="60H",OR(AND(E208='club records'!$J$1,F208&lt;='club records'!$K$1),AND(E208='club records'!$J$2,F208&lt;='club records'!$K$2),AND(E208='club records'!$J$3,F208&lt;='club records'!$K$3),AND(E208='club records'!$J$4,F208&lt;='club records'!$K$4),AND(E208='club records'!$J$5,F208&lt;='club records'!$K$5))),"CR"," ")</f>
        <v xml:space="preserve"> </v>
      </c>
      <c r="AF208" s="7" t="str">
        <f>IF(AND(B208="4x200", OR(AND(E208='club records'!$N$6, F208&lt;='club records'!$O$6), AND(E208='club records'!$N$7, F208&lt;='club records'!$O$7), AND(E208='club records'!$N$8, F208&lt;='club records'!$O$8), AND(E208='club records'!$N$9, F208&lt;='club records'!$O$9), AND(E208='club records'!$N$10, F208&lt;='club records'!$O$10))), "CR", " ")</f>
        <v xml:space="preserve"> </v>
      </c>
      <c r="AG208" s="7" t="str">
        <f>IF(AND(B208="4x300", AND(E208='club records'!$N$11, F208&lt;='club records'!$O$11)), "CR", " ")</f>
        <v xml:space="preserve"> </v>
      </c>
      <c r="AH208" s="7" t="str">
        <f>IF(AND(B208="4x400", OR(AND(E208='club records'!$N$12, F208&lt;='club records'!$O$12), AND(E208='club records'!$N$13, F208&lt;='club records'!$O$13), AND(E208='club records'!$N$14, F208&lt;='club records'!$O$14), AND(E208='club records'!$N$15, F208&lt;='club records'!$O$15))), "CR", " ")</f>
        <v xml:space="preserve"> </v>
      </c>
      <c r="AI208" s="7" t="str">
        <f>IF(AND(B208="pentathlon", OR(AND(E208='club records'!$N$21, F208&gt;='club records'!$O$21), AND(E208='club records'!$N$22, F208&gt;='club records'!$O$22),AND(E208='club records'!$N$23, F208&gt;='club records'!$O$23),AND(E208='club records'!$N$24, F208&gt;='club records'!$O$24))), "CR", " ")</f>
        <v xml:space="preserve"> </v>
      </c>
      <c r="AJ208" s="7" t="str">
        <f>IF(AND(B208="heptathlon", OR(AND(E208='club records'!$N$26, F208&gt;='club records'!$O$26), AND(E208='club records'!$N$27, F208&gt;='club records'!$O$27))), "CR", " ")</f>
        <v xml:space="preserve"> </v>
      </c>
    </row>
    <row r="209" spans="1:36" ht="14.5" x14ac:dyDescent="0.35">
      <c r="A209" s="1" t="str">
        <f>E209</f>
        <v>U11</v>
      </c>
      <c r="C209" s="1" t="s">
        <v>226</v>
      </c>
      <c r="D209" s="1" t="s">
        <v>227</v>
      </c>
      <c r="E209" s="11" t="s">
        <v>19</v>
      </c>
      <c r="J209" s="7" t="str">
        <f>IF(OR(K209="CR", L209="CR", M209="CR", N209="CR", O209="CR", P209="CR", Q209="CR", R209="CR", S209="CR", T209="CR",U209="CR", V209="CR", W209="CR", X209="CR", Y209="CR", Z209="CR", AA209="CR", AB209="CR", AC209="CR", AD209="CR", AE209="CR", AF209="CR", AG209="CR", AH209="CR", AI209="CR", AJ209="CR"), "***CLUB RECORD***", "")</f>
        <v/>
      </c>
      <c r="K209" s="7" t="str">
        <f>IF(AND(B209=60, OR(AND(E209='club records'!$B$6, F209&lt;='club records'!$C$6), AND(E209='club records'!$B$7, F209&lt;='club records'!$C$7), AND(E209='club records'!$B$8, F209&lt;='club records'!$C$8), AND(E209='club records'!$B$9, F209&lt;='club records'!$C$9), AND(E209='club records'!$B$10, F209&lt;='club records'!$C$10))), "CR", " ")</f>
        <v xml:space="preserve"> </v>
      </c>
      <c r="L209" s="7" t="str">
        <f>IF(AND(B209=200, OR(AND(E209='club records'!$B$11, F209&lt;='club records'!$C$11), AND(E209='club records'!$B$12, F209&lt;='club records'!$C$12), AND(E209='club records'!$B$13, F209&lt;='club records'!$C$13), AND(E209='club records'!$B$14, F209&lt;='club records'!$C$14), AND(E209='club records'!$B$15, F209&lt;='club records'!$C$15))), "CR", " ")</f>
        <v xml:space="preserve"> </v>
      </c>
      <c r="M209" s="7" t="str">
        <f>IF(AND(B209=300, OR(AND(E209='club records'!$B$5, F209&lt;='club records'!$C$5), AND(E209='club records'!$B$16, F209&lt;='club records'!$C$16), AND(E209='club records'!$B$17, F209&lt;='club records'!$C$17))), "CR", " ")</f>
        <v xml:space="preserve"> </v>
      </c>
      <c r="N209" s="7" t="str">
        <f>IF(AND(B209=400, OR(AND(E209='club records'!$B$18, F209&lt;='club records'!$C$18), AND(E209='club records'!$B$19, F209&lt;='club records'!$C$19), AND(E209='club records'!$B$20, F209&lt;='club records'!$C$20), AND(E209='club records'!$B$21, F209&lt;='club records'!$C$21))), "CR", " ")</f>
        <v xml:space="preserve"> </v>
      </c>
      <c r="O209" s="7" t="str">
        <f>IF(AND(B209=800, OR(AND(E209='club records'!$B$22, F209&lt;='club records'!$C$22), AND(E209='club records'!$B$23, F209&lt;='club records'!$C$23), AND(E209='club records'!$B$24, F209&lt;='club records'!$C$24), AND(E209='club records'!$B$25, F209&lt;='club records'!$C$25), AND(E209='club records'!$B$26, F209&lt;='club records'!$C$26))), "CR", " ")</f>
        <v xml:space="preserve"> </v>
      </c>
      <c r="P209" s="7" t="str">
        <f>IF(AND(B209=1000, OR(AND(E209='club records'!$B$27, F209&lt;='club records'!$C$27), AND(E209='club records'!$B$28, F209&lt;='club records'!$C$28))), "CR", " ")</f>
        <v xml:space="preserve"> </v>
      </c>
      <c r="Q209" s="7" t="str">
        <f>IF(AND(B209=1500, OR(AND(E209='club records'!$B$29, F209&lt;='club records'!$C$29), AND(E209='club records'!$B$30, F209&lt;='club records'!$C$30), AND(E209='club records'!$B$31, F209&lt;='club records'!$C$31), AND(E209='club records'!$B$32, F209&lt;='club records'!$C$32), AND(E209='club records'!$B$33, F209&lt;='club records'!$C$33))), "CR", " ")</f>
        <v xml:space="preserve"> </v>
      </c>
      <c r="R209" s="7" t="str">
        <f>IF(AND(B209="1600 (Mile)",OR(AND(E209='club records'!$B$34,F209&lt;='club records'!$C$34),AND(E209='club records'!$B$35,F209&lt;='club records'!$C$35),AND(E209='club records'!$B$36,F209&lt;='club records'!$C$36),AND(E209='club records'!$B$37,F209&lt;='club records'!$C$37))),"CR"," ")</f>
        <v xml:space="preserve"> </v>
      </c>
      <c r="S209" s="7" t="str">
        <f>IF(AND(B209=3000, OR(AND(E209='club records'!$B$38, F209&lt;='club records'!$C$38), AND(E209='club records'!$B$39, F209&lt;='club records'!$C$39), AND(E209='club records'!$B$40, F209&lt;='club records'!$C$40), AND(E209='club records'!$B$41, F209&lt;='club records'!$C$41))), "CR", " ")</f>
        <v xml:space="preserve"> </v>
      </c>
      <c r="T209" s="7" t="str">
        <f>IF(AND(B209=5000, OR(AND(E209='club records'!$B$42, F209&lt;='club records'!$C$42), AND(E209='club records'!$B$43, F209&lt;='club records'!$C$43))), "CR", " ")</f>
        <v xml:space="preserve"> </v>
      </c>
      <c r="U209" s="6" t="str">
        <f>IF(AND(B209=10000, OR(AND(E209='club records'!$B$44, F209&lt;='club records'!$C$44), AND(E209='club records'!$B$45, F209&lt;='club records'!$C$45))), "CR", " ")</f>
        <v xml:space="preserve"> </v>
      </c>
      <c r="V209" s="6" t="str">
        <f>IF(AND(B209="high jump", OR(AND(E209='club records'!$F$1, F209&gt;='club records'!$G$1), AND(E209='club records'!$F$2, F209&gt;='club records'!$G$2), AND(E209='club records'!$F$3, F209&gt;='club records'!$G$3), AND(E209='club records'!$F$4, F209&gt;='club records'!$G$4), AND(E209='club records'!$F$5, F209&gt;='club records'!$G$5))), "CR", " ")</f>
        <v xml:space="preserve"> </v>
      </c>
      <c r="W209" s="6" t="str">
        <f>IF(AND(B209="long jump", OR(AND(E209='club records'!$F$6, F209&gt;='club records'!$G$6), AND(E209='club records'!$F$7, F209&gt;='club records'!$G$7), AND(E209='club records'!$F$8, F209&gt;='club records'!$G$8), AND(E209='club records'!$F$9, F209&gt;='club records'!$G$9), AND(E209='club records'!$F$10, F209&gt;='club records'!$G$10))), "CR", " ")</f>
        <v xml:space="preserve"> </v>
      </c>
      <c r="X209" s="6" t="str">
        <f>IF(AND(B209="triple jump", OR(AND(E209='club records'!$F$11, F209&gt;='club records'!$G$11), AND(E209='club records'!$F$12, F209&gt;='club records'!$G$12), AND(E209='club records'!$F$13, F209&gt;='club records'!$G$13), AND(E209='club records'!$F$14, F209&gt;='club records'!$G$14), AND(E209='club records'!$F$15, F209&gt;='club records'!$G$15))), "CR", " ")</f>
        <v xml:space="preserve"> </v>
      </c>
      <c r="Y209" s="6" t="str">
        <f>IF(AND(B209="pole vault", OR(AND(E209='club records'!$F$16, F209&gt;='club records'!$G$16), AND(E209='club records'!$F$17, F209&gt;='club records'!$G$17), AND(E209='club records'!$F$18, F209&gt;='club records'!$G$18), AND(E209='club records'!$F$19, F209&gt;='club records'!$G$19), AND(E209='club records'!$F$20, F209&gt;='club records'!$G$20))), "CR", " ")</f>
        <v xml:space="preserve"> </v>
      </c>
      <c r="Z209" s="6" t="str">
        <f>IF(AND(B209="shot 3", E209='club records'!$F$36, F209&gt;='club records'!$G$36), "CR", " ")</f>
        <v xml:space="preserve"> </v>
      </c>
      <c r="AA209" s="6" t="str">
        <f>IF(AND(B209="shot 4", E209='club records'!$F$37, F209&gt;='club records'!$G$37), "CR", " ")</f>
        <v xml:space="preserve"> </v>
      </c>
      <c r="AB209" s="6" t="str">
        <f>IF(AND(B209="shot 5", E209='club records'!$F$38, F209&gt;='club records'!$G$38), "CR", " ")</f>
        <v xml:space="preserve"> </v>
      </c>
      <c r="AC209" s="6" t="str">
        <f>IF(AND(B209="shot 6", E209='club records'!$F$39, F209&gt;='club records'!$G$39), "CR", " ")</f>
        <v xml:space="preserve"> </v>
      </c>
      <c r="AD209" s="6" t="str">
        <f>IF(AND(B209="shot 7.26", E209='club records'!$F$40, F209&gt;='club records'!$G$40), "CR", " ")</f>
        <v xml:space="preserve"> </v>
      </c>
      <c r="AE209" s="6" t="str">
        <f>IF(AND(B209="60H",OR(AND(E209='club records'!$J$1,F209&lt;='club records'!$K$1),AND(E209='club records'!$J$2,F209&lt;='club records'!$K$2),AND(E209='club records'!$J$3,F209&lt;='club records'!$K$3),AND(E209='club records'!$J$4,F209&lt;='club records'!$K$4),AND(E209='club records'!$J$5,F209&lt;='club records'!$K$5))),"CR"," ")</f>
        <v xml:space="preserve"> </v>
      </c>
      <c r="AF209" s="7" t="str">
        <f>IF(AND(B209="4x200", OR(AND(E209='club records'!$N$6, F209&lt;='club records'!$O$6), AND(E209='club records'!$N$7, F209&lt;='club records'!$O$7), AND(E209='club records'!$N$8, F209&lt;='club records'!$O$8), AND(E209='club records'!$N$9, F209&lt;='club records'!$O$9), AND(E209='club records'!$N$10, F209&lt;='club records'!$O$10))), "CR", " ")</f>
        <v xml:space="preserve"> </v>
      </c>
      <c r="AG209" s="7" t="str">
        <f>IF(AND(B209="4x300", AND(E209='club records'!$N$11, F209&lt;='club records'!$O$11)), "CR", " ")</f>
        <v xml:space="preserve"> </v>
      </c>
      <c r="AH209" s="7" t="str">
        <f>IF(AND(B209="4x400", OR(AND(E209='club records'!$N$12, F209&lt;='club records'!$O$12), AND(E209='club records'!$N$13, F209&lt;='club records'!$O$13), AND(E209='club records'!$N$14, F209&lt;='club records'!$O$14), AND(E209='club records'!$N$15, F209&lt;='club records'!$O$15))), "CR", " ")</f>
        <v xml:space="preserve"> </v>
      </c>
      <c r="AI209" s="7" t="str">
        <f>IF(AND(B209="pentathlon", OR(AND(E209='club records'!$N$21, F209&gt;='club records'!$O$21), AND(E209='club records'!$N$22, F209&gt;='club records'!$O$22),AND(E209='club records'!$N$23, F209&gt;='club records'!$O$23),AND(E209='club records'!$N$24, F209&gt;='club records'!$O$24))), "CR", " ")</f>
        <v xml:space="preserve"> </v>
      </c>
      <c r="AJ209" s="7" t="str">
        <f>IF(AND(B209="heptathlon", OR(AND(E209='club records'!$N$26, F209&gt;='club records'!$O$26), AND(E209='club records'!$N$27, F209&gt;='club records'!$O$27))), "CR", " ")</f>
        <v xml:space="preserve"> </v>
      </c>
    </row>
    <row r="210" spans="1:36" ht="14.5" x14ac:dyDescent="0.35">
      <c r="A210" s="1" t="str">
        <f>E210</f>
        <v>U13</v>
      </c>
      <c r="C210" s="1" t="s">
        <v>216</v>
      </c>
      <c r="D210" s="1" t="s">
        <v>217</v>
      </c>
      <c r="E210" s="11" t="s">
        <v>13</v>
      </c>
      <c r="J210" s="7" t="str">
        <f>IF(OR(K210="CR", L210="CR", M210="CR", N210="CR", O210="CR", P210="CR", Q210="CR", R210="CR", S210="CR", T210="CR",U210="CR", V210="CR", W210="CR", X210="CR", Y210="CR", Z210="CR", AA210="CR", AB210="CR", AC210="CR", AD210="CR", AE210="CR", AF210="CR", AG210="CR", AH210="CR", AI210="CR", AJ210="CR"), "***CLUB RECORD***", "")</f>
        <v/>
      </c>
      <c r="K210" s="7" t="str">
        <f>IF(AND(B210=60, OR(AND(E210='club records'!$B$6, F210&lt;='club records'!$C$6), AND(E210='club records'!$B$7, F210&lt;='club records'!$C$7), AND(E210='club records'!$B$8, F210&lt;='club records'!$C$8), AND(E210='club records'!$B$9, F210&lt;='club records'!$C$9), AND(E210='club records'!$B$10, F210&lt;='club records'!$C$10))), "CR", " ")</f>
        <v xml:space="preserve"> </v>
      </c>
      <c r="L210" s="7" t="str">
        <f>IF(AND(B210=200, OR(AND(E210='club records'!$B$11, F210&lt;='club records'!$C$11), AND(E210='club records'!$B$12, F210&lt;='club records'!$C$12), AND(E210='club records'!$B$13, F210&lt;='club records'!$C$13), AND(E210='club records'!$B$14, F210&lt;='club records'!$C$14), AND(E210='club records'!$B$15, F210&lt;='club records'!$C$15))), "CR", " ")</f>
        <v xml:space="preserve"> </v>
      </c>
      <c r="M210" s="7" t="str">
        <f>IF(AND(B210=300, OR(AND(E210='club records'!$B$5, F210&lt;='club records'!$C$5), AND(E210='club records'!$B$16, F210&lt;='club records'!$C$16), AND(E210='club records'!$B$17, F210&lt;='club records'!$C$17))), "CR", " ")</f>
        <v xml:space="preserve"> </v>
      </c>
      <c r="N210" s="7" t="str">
        <f>IF(AND(B210=400, OR(AND(E210='club records'!$B$18, F210&lt;='club records'!$C$18), AND(E210='club records'!$B$19, F210&lt;='club records'!$C$19), AND(E210='club records'!$B$20, F210&lt;='club records'!$C$20), AND(E210='club records'!$B$21, F210&lt;='club records'!$C$21))), "CR", " ")</f>
        <v xml:space="preserve"> </v>
      </c>
      <c r="O210" s="7" t="str">
        <f>IF(AND(B210=800, OR(AND(E210='club records'!$B$22, F210&lt;='club records'!$C$22), AND(E210='club records'!$B$23, F210&lt;='club records'!$C$23), AND(E210='club records'!$B$24, F210&lt;='club records'!$C$24), AND(E210='club records'!$B$25, F210&lt;='club records'!$C$25), AND(E210='club records'!$B$26, F210&lt;='club records'!$C$26))), "CR", " ")</f>
        <v xml:space="preserve"> </v>
      </c>
      <c r="P210" s="7" t="str">
        <f>IF(AND(B210=1000, OR(AND(E210='club records'!$B$27, F210&lt;='club records'!$C$27), AND(E210='club records'!$B$28, F210&lt;='club records'!$C$28))), "CR", " ")</f>
        <v xml:space="preserve"> </v>
      </c>
      <c r="Q210" s="7" t="str">
        <f>IF(AND(B210=1500, OR(AND(E210='club records'!$B$29, F210&lt;='club records'!$C$29), AND(E210='club records'!$B$30, F210&lt;='club records'!$C$30), AND(E210='club records'!$B$31, F210&lt;='club records'!$C$31), AND(E210='club records'!$B$32, F210&lt;='club records'!$C$32), AND(E210='club records'!$B$33, F210&lt;='club records'!$C$33))), "CR", " ")</f>
        <v xml:space="preserve"> </v>
      </c>
      <c r="R210" s="7" t="str">
        <f>IF(AND(B210="1600 (Mile)",OR(AND(E210='club records'!$B$34,F210&lt;='club records'!$C$34),AND(E210='club records'!$B$35,F210&lt;='club records'!$C$35),AND(E210='club records'!$B$36,F210&lt;='club records'!$C$36),AND(E210='club records'!$B$37,F210&lt;='club records'!$C$37))),"CR"," ")</f>
        <v xml:space="preserve"> </v>
      </c>
      <c r="S210" s="7" t="str">
        <f>IF(AND(B210=3000, OR(AND(E210='club records'!$B$38, F210&lt;='club records'!$C$38), AND(E210='club records'!$B$39, F210&lt;='club records'!$C$39), AND(E210='club records'!$B$40, F210&lt;='club records'!$C$40), AND(E210='club records'!$B$41, F210&lt;='club records'!$C$41))), "CR", " ")</f>
        <v xml:space="preserve"> </v>
      </c>
      <c r="T210" s="7" t="str">
        <f>IF(AND(B210=5000, OR(AND(E210='club records'!$B$42, F210&lt;='club records'!$C$42), AND(E210='club records'!$B$43, F210&lt;='club records'!$C$43))), "CR", " ")</f>
        <v xml:space="preserve"> </v>
      </c>
      <c r="U210" s="6" t="str">
        <f>IF(AND(B210=10000, OR(AND(E210='club records'!$B$44, F210&lt;='club records'!$C$44), AND(E210='club records'!$B$45, F210&lt;='club records'!$C$45))), "CR", " ")</f>
        <v xml:space="preserve"> </v>
      </c>
      <c r="V210" s="6" t="str">
        <f>IF(AND(B210="high jump", OR(AND(E210='club records'!$F$1, F210&gt;='club records'!$G$1), AND(E210='club records'!$F$2, F210&gt;='club records'!$G$2), AND(E210='club records'!$F$3, F210&gt;='club records'!$G$3), AND(E210='club records'!$F$4, F210&gt;='club records'!$G$4), AND(E210='club records'!$F$5, F210&gt;='club records'!$G$5))), "CR", " ")</f>
        <v xml:space="preserve"> </v>
      </c>
      <c r="W210" s="6" t="str">
        <f>IF(AND(B210="long jump", OR(AND(E210='club records'!$F$6, F210&gt;='club records'!$G$6), AND(E210='club records'!$F$7, F210&gt;='club records'!$G$7), AND(E210='club records'!$F$8, F210&gt;='club records'!$G$8), AND(E210='club records'!$F$9, F210&gt;='club records'!$G$9), AND(E210='club records'!$F$10, F210&gt;='club records'!$G$10))), "CR", " ")</f>
        <v xml:space="preserve"> </v>
      </c>
      <c r="X210" s="6" t="str">
        <f>IF(AND(B210="triple jump", OR(AND(E210='club records'!$F$11, F210&gt;='club records'!$G$11), AND(E210='club records'!$F$12, F210&gt;='club records'!$G$12), AND(E210='club records'!$F$13, F210&gt;='club records'!$G$13), AND(E210='club records'!$F$14, F210&gt;='club records'!$G$14), AND(E210='club records'!$F$15, F210&gt;='club records'!$G$15))), "CR", " ")</f>
        <v xml:space="preserve"> </v>
      </c>
      <c r="Y210" s="6" t="str">
        <f>IF(AND(B210="pole vault", OR(AND(E210='club records'!$F$16, F210&gt;='club records'!$G$16), AND(E210='club records'!$F$17, F210&gt;='club records'!$G$17), AND(E210='club records'!$F$18, F210&gt;='club records'!$G$18), AND(E210='club records'!$F$19, F210&gt;='club records'!$G$19), AND(E210='club records'!$F$20, F210&gt;='club records'!$G$20))), "CR", " ")</f>
        <v xml:space="preserve"> </v>
      </c>
      <c r="Z210" s="6" t="str">
        <f>IF(AND(B210="shot 3", E210='club records'!$F$36, F210&gt;='club records'!$G$36), "CR", " ")</f>
        <v xml:space="preserve"> </v>
      </c>
      <c r="AA210" s="6" t="str">
        <f>IF(AND(B210="shot 4", E210='club records'!$F$37, F210&gt;='club records'!$G$37), "CR", " ")</f>
        <v xml:space="preserve"> </v>
      </c>
      <c r="AB210" s="6" t="str">
        <f>IF(AND(B210="shot 5", E210='club records'!$F$38, F210&gt;='club records'!$G$38), "CR", " ")</f>
        <v xml:space="preserve"> </v>
      </c>
      <c r="AC210" s="6" t="str">
        <f>IF(AND(B210="shot 6", E210='club records'!$F$39, F210&gt;='club records'!$G$39), "CR", " ")</f>
        <v xml:space="preserve"> </v>
      </c>
      <c r="AD210" s="6" t="str">
        <f>IF(AND(B210="shot 7.26", E210='club records'!$F$40, F210&gt;='club records'!$G$40), "CR", " ")</f>
        <v xml:space="preserve"> </v>
      </c>
      <c r="AE210" s="6" t="str">
        <f>IF(AND(B210="60H",OR(AND(E210='club records'!$J$1,F210&lt;='club records'!$K$1),AND(E210='club records'!$J$2,F210&lt;='club records'!$K$2),AND(E210='club records'!$J$3,F210&lt;='club records'!$K$3),AND(E210='club records'!$J$4,F210&lt;='club records'!$K$4),AND(E210='club records'!$J$5,F210&lt;='club records'!$K$5))),"CR"," ")</f>
        <v xml:space="preserve"> </v>
      </c>
      <c r="AF210" s="7" t="str">
        <f>IF(AND(B210="4x200", OR(AND(E210='club records'!$N$6, F210&lt;='club records'!$O$6), AND(E210='club records'!$N$7, F210&lt;='club records'!$O$7), AND(E210='club records'!$N$8, F210&lt;='club records'!$O$8), AND(E210='club records'!$N$9, F210&lt;='club records'!$O$9), AND(E210='club records'!$N$10, F210&lt;='club records'!$O$10))), "CR", " ")</f>
        <v xml:space="preserve"> </v>
      </c>
      <c r="AG210" s="7" t="str">
        <f>IF(AND(B210="4x300", AND(E210='club records'!$N$11, F210&lt;='club records'!$O$11)), "CR", " ")</f>
        <v xml:space="preserve"> </v>
      </c>
      <c r="AH210" s="7" t="str">
        <f>IF(AND(B210="4x400", OR(AND(E210='club records'!$N$12, F210&lt;='club records'!$O$12), AND(E210='club records'!$N$13, F210&lt;='club records'!$O$13), AND(E210='club records'!$N$14, F210&lt;='club records'!$O$14), AND(E210='club records'!$N$15, F210&lt;='club records'!$O$15))), "CR", " ")</f>
        <v xml:space="preserve"> </v>
      </c>
      <c r="AI210" s="7" t="str">
        <f>IF(AND(B210="pentathlon", OR(AND(E210='club records'!$N$21, F210&gt;='club records'!$O$21), AND(E210='club records'!$N$22, F210&gt;='club records'!$O$22),AND(E210='club records'!$N$23, F210&gt;='club records'!$O$23),AND(E210='club records'!$N$24, F210&gt;='club records'!$O$24))), "CR", " ")</f>
        <v xml:space="preserve"> </v>
      </c>
      <c r="AJ210" s="7" t="str">
        <f>IF(AND(B210="heptathlon", OR(AND(E210='club records'!$N$26, F210&gt;='club records'!$O$26), AND(E210='club records'!$N$27, F210&gt;='club records'!$O$27))), "CR", " ")</f>
        <v xml:space="preserve"> </v>
      </c>
    </row>
    <row r="211" spans="1:36" ht="14.5" x14ac:dyDescent="0.35">
      <c r="A211" s="1" t="s">
        <v>296</v>
      </c>
      <c r="C211" s="1" t="s">
        <v>242</v>
      </c>
      <c r="D211" s="1" t="s">
        <v>243</v>
      </c>
      <c r="E211" s="11" t="s">
        <v>10</v>
      </c>
      <c r="F211" s="12"/>
      <c r="J211" s="7" t="str">
        <f>IF(OR(K211="CR", L211="CR", M211="CR", N211="CR", O211="CR", P211="CR", Q211="CR", R211="CR", S211="CR", T211="CR",U211="CR", V211="CR", W211="CR", X211="CR", Y211="CR", Z211="CR", AA211="CR", AB211="CR", AC211="CR", AD211="CR", AE211="CR", AF211="CR", AG211="CR", AH211="CR", AI211="CR", AJ211="CR"), "***CLUB RECORD***", "")</f>
        <v/>
      </c>
      <c r="K211" s="7" t="str">
        <f>IF(AND(B211=60, OR(AND(E211='club records'!$B$6, F211&lt;='club records'!$C$6), AND(E211='club records'!$B$7, F211&lt;='club records'!$C$7), AND(E211='club records'!$B$8, F211&lt;='club records'!$C$8), AND(E211='club records'!$B$9, F211&lt;='club records'!$C$9), AND(E211='club records'!$B$10, F211&lt;='club records'!$C$10))), "CR", " ")</f>
        <v xml:space="preserve"> </v>
      </c>
      <c r="L211" s="7" t="str">
        <f>IF(AND(B211=200, OR(AND(E211='club records'!$B$11, F211&lt;='club records'!$C$11), AND(E211='club records'!$B$12, F211&lt;='club records'!$C$12), AND(E211='club records'!$B$13, F211&lt;='club records'!$C$13), AND(E211='club records'!$B$14, F211&lt;='club records'!$C$14), AND(E211='club records'!$B$15, F211&lt;='club records'!$C$15))), "CR", " ")</f>
        <v xml:space="preserve"> </v>
      </c>
      <c r="M211" s="7" t="str">
        <f>IF(AND(B211=300, OR(AND(E211='club records'!$B$5, F211&lt;='club records'!$C$5), AND(E211='club records'!$B$16, F211&lt;='club records'!$C$16), AND(E211='club records'!$B$17, F211&lt;='club records'!$C$17))), "CR", " ")</f>
        <v xml:space="preserve"> </v>
      </c>
      <c r="N211" s="7" t="str">
        <f>IF(AND(B211=400, OR(AND(E211='club records'!$B$18, F211&lt;='club records'!$C$18), AND(E211='club records'!$B$19, F211&lt;='club records'!$C$19), AND(E211='club records'!$B$20, F211&lt;='club records'!$C$20), AND(E211='club records'!$B$21, F211&lt;='club records'!$C$21))), "CR", " ")</f>
        <v xml:space="preserve"> </v>
      </c>
      <c r="O211" s="7" t="str">
        <f>IF(AND(B211=800, OR(AND(E211='club records'!$B$22, F211&lt;='club records'!$C$22), AND(E211='club records'!$B$23, F211&lt;='club records'!$C$23), AND(E211='club records'!$B$24, F211&lt;='club records'!$C$24), AND(E211='club records'!$B$25, F211&lt;='club records'!$C$25), AND(E211='club records'!$B$26, F211&lt;='club records'!$C$26))), "CR", " ")</f>
        <v xml:space="preserve"> </v>
      </c>
      <c r="P211" s="7" t="str">
        <f>IF(AND(B211=1000, OR(AND(E211='club records'!$B$27, F211&lt;='club records'!$C$27), AND(E211='club records'!$B$28, F211&lt;='club records'!$C$28))), "CR", " ")</f>
        <v xml:space="preserve"> </v>
      </c>
      <c r="Q211" s="7" t="str">
        <f>IF(AND(B211=1500, OR(AND(E211='club records'!$B$29, F211&lt;='club records'!$C$29), AND(E211='club records'!$B$30, F211&lt;='club records'!$C$30), AND(E211='club records'!$B$31, F211&lt;='club records'!$C$31), AND(E211='club records'!$B$32, F211&lt;='club records'!$C$32), AND(E211='club records'!$B$33, F211&lt;='club records'!$C$33))), "CR", " ")</f>
        <v xml:space="preserve"> </v>
      </c>
      <c r="R211" s="7" t="str">
        <f>IF(AND(B211="1600 (Mile)",OR(AND(E211='club records'!$B$34,F211&lt;='club records'!$C$34),AND(E211='club records'!$B$35,F211&lt;='club records'!$C$35),AND(E211='club records'!$B$36,F211&lt;='club records'!$C$36),AND(E211='club records'!$B$37,F211&lt;='club records'!$C$37))),"CR"," ")</f>
        <v xml:space="preserve"> </v>
      </c>
      <c r="S211" s="7" t="str">
        <f>IF(AND(B211=3000, OR(AND(E211='club records'!$B$38, F211&lt;='club records'!$C$38), AND(E211='club records'!$B$39, F211&lt;='club records'!$C$39), AND(E211='club records'!$B$40, F211&lt;='club records'!$C$40), AND(E211='club records'!$B$41, F211&lt;='club records'!$C$41))), "CR", " ")</f>
        <v xml:space="preserve"> </v>
      </c>
      <c r="T211" s="7" t="str">
        <f>IF(AND(B211=5000, OR(AND(E211='club records'!$B$42, F211&lt;='club records'!$C$42), AND(E211='club records'!$B$43, F211&lt;='club records'!$C$43))), "CR", " ")</f>
        <v xml:space="preserve"> </v>
      </c>
      <c r="U211" s="6" t="str">
        <f>IF(AND(B211=10000, OR(AND(E211='club records'!$B$44, F211&lt;='club records'!$C$44), AND(E211='club records'!$B$45, F211&lt;='club records'!$C$45))), "CR", " ")</f>
        <v xml:space="preserve"> </v>
      </c>
      <c r="V211" s="6" t="str">
        <f>IF(AND(B211="high jump", OR(AND(E211='club records'!$F$1, F211&gt;='club records'!$G$1), AND(E211='club records'!$F$2, F211&gt;='club records'!$G$2), AND(E211='club records'!$F$3, F211&gt;='club records'!$G$3), AND(E211='club records'!$F$4, F211&gt;='club records'!$G$4), AND(E211='club records'!$F$5, F211&gt;='club records'!$G$5))), "CR", " ")</f>
        <v xml:space="preserve"> </v>
      </c>
      <c r="W211" s="6" t="str">
        <f>IF(AND(B211="long jump", OR(AND(E211='club records'!$F$6, F211&gt;='club records'!$G$6), AND(E211='club records'!$F$7, F211&gt;='club records'!$G$7), AND(E211='club records'!$F$8, F211&gt;='club records'!$G$8), AND(E211='club records'!$F$9, F211&gt;='club records'!$G$9), AND(E211='club records'!$F$10, F211&gt;='club records'!$G$10))), "CR", " ")</f>
        <v xml:space="preserve"> </v>
      </c>
      <c r="X211" s="6" t="str">
        <f>IF(AND(B211="triple jump", OR(AND(E211='club records'!$F$11, F211&gt;='club records'!$G$11), AND(E211='club records'!$F$12, F211&gt;='club records'!$G$12), AND(E211='club records'!$F$13, F211&gt;='club records'!$G$13), AND(E211='club records'!$F$14, F211&gt;='club records'!$G$14), AND(E211='club records'!$F$15, F211&gt;='club records'!$G$15))), "CR", " ")</f>
        <v xml:space="preserve"> </v>
      </c>
      <c r="Y211" s="6" t="str">
        <f>IF(AND(B211="pole vault", OR(AND(E211='club records'!$F$16, F211&gt;='club records'!$G$16), AND(E211='club records'!$F$17, F211&gt;='club records'!$G$17), AND(E211='club records'!$F$18, F211&gt;='club records'!$G$18), AND(E211='club records'!$F$19, F211&gt;='club records'!$G$19), AND(E211='club records'!$F$20, F211&gt;='club records'!$G$20))), "CR", " ")</f>
        <v xml:space="preserve"> </v>
      </c>
      <c r="Z211" s="6" t="str">
        <f>IF(AND(B211="shot 3", E211='club records'!$F$36, F211&gt;='club records'!$G$36), "CR", " ")</f>
        <v xml:space="preserve"> </v>
      </c>
      <c r="AA211" s="6" t="str">
        <f>IF(AND(B211="shot 4", E211='club records'!$F$37, F211&gt;='club records'!$G$37), "CR", " ")</f>
        <v xml:space="preserve"> </v>
      </c>
      <c r="AB211" s="6" t="str">
        <f>IF(AND(B211="shot 5", E211='club records'!$F$38, F211&gt;='club records'!$G$38), "CR", " ")</f>
        <v xml:space="preserve"> </v>
      </c>
      <c r="AC211" s="6" t="str">
        <f>IF(AND(B211="shot 6", E211='club records'!$F$39, F211&gt;='club records'!$G$39), "CR", " ")</f>
        <v xml:space="preserve"> </v>
      </c>
      <c r="AD211" s="6" t="str">
        <f>IF(AND(B211="shot 7.26", E211='club records'!$F$40, F211&gt;='club records'!$G$40), "CR", " ")</f>
        <v xml:space="preserve"> </v>
      </c>
      <c r="AE211" s="6" t="str">
        <f>IF(AND(B211="60H",OR(AND(E211='club records'!$J$1,F211&lt;='club records'!$K$1),AND(E211='club records'!$J$2,F211&lt;='club records'!$K$2),AND(E211='club records'!$J$3,F211&lt;='club records'!$K$3),AND(E211='club records'!$J$4,F211&lt;='club records'!$K$4),AND(E211='club records'!$J$5,F211&lt;='club records'!$K$5))),"CR"," ")</f>
        <v xml:space="preserve"> </v>
      </c>
      <c r="AF211" s="7" t="str">
        <f>IF(AND(B211="4x200", OR(AND(E211='club records'!$N$6, F211&lt;='club records'!$O$6), AND(E211='club records'!$N$7, F211&lt;='club records'!$O$7), AND(E211='club records'!$N$8, F211&lt;='club records'!$O$8), AND(E211='club records'!$N$9, F211&lt;='club records'!$O$9), AND(E211='club records'!$N$10, F211&lt;='club records'!$O$10))), "CR", " ")</f>
        <v xml:space="preserve"> </v>
      </c>
      <c r="AG211" s="7" t="str">
        <f>IF(AND(B211="4x300", AND(E211='club records'!$N$11, F211&lt;='club records'!$O$11)), "CR", " ")</f>
        <v xml:space="preserve"> </v>
      </c>
      <c r="AH211" s="7" t="str">
        <f>IF(AND(B211="4x400", OR(AND(E211='club records'!$N$12, F211&lt;='club records'!$O$12), AND(E211='club records'!$N$13, F211&lt;='club records'!$O$13), AND(E211='club records'!$N$14, F211&lt;='club records'!$O$14), AND(E211='club records'!$N$15, F211&lt;='club records'!$O$15))), "CR", " ")</f>
        <v xml:space="preserve"> </v>
      </c>
      <c r="AI211" s="7" t="str">
        <f>IF(AND(B211="pentathlon", OR(AND(E211='club records'!$N$21, F211&gt;='club records'!$O$21), AND(E211='club records'!$N$22, F211&gt;='club records'!$O$22),AND(E211='club records'!$N$23, F211&gt;='club records'!$O$23),AND(E211='club records'!$N$24, F211&gt;='club records'!$O$24))), "CR", " ")</f>
        <v xml:space="preserve"> </v>
      </c>
      <c r="AJ211" s="7" t="str">
        <f>IF(AND(B211="heptathlon", OR(AND(E211='club records'!$N$26, F211&gt;='club records'!$O$26), AND(E211='club records'!$N$27, F211&gt;='club records'!$O$27))), "CR", " ")</f>
        <v xml:space="preserve"> </v>
      </c>
    </row>
    <row r="212" spans="1:36" ht="14.5" x14ac:dyDescent="0.35">
      <c r="A212" s="1" t="str">
        <f>E212</f>
        <v>U17</v>
      </c>
      <c r="C212" s="1" t="s">
        <v>144</v>
      </c>
      <c r="D212" s="1" t="s">
        <v>145</v>
      </c>
      <c r="E212" s="11" t="s">
        <v>14</v>
      </c>
      <c r="J212" s="7" t="str">
        <f>IF(OR(K212="CR", L212="CR", M212="CR", N212="CR", O212="CR", P212="CR", Q212="CR", R212="CR", S212="CR", T212="CR",U212="CR", V212="CR", W212="CR", X212="CR", Y212="CR", Z212="CR", AA212="CR", AB212="CR", AC212="CR", AD212="CR", AE212="CR", AF212="CR", AG212="CR", AH212="CR", AI212="CR", AJ212="CR"), "***CLUB RECORD***", "")</f>
        <v/>
      </c>
      <c r="K212" s="7" t="str">
        <f>IF(AND(B212=60, OR(AND(E212='club records'!$B$6, F212&lt;='club records'!$C$6), AND(E212='club records'!$B$7, F212&lt;='club records'!$C$7), AND(E212='club records'!$B$8, F212&lt;='club records'!$C$8), AND(E212='club records'!$B$9, F212&lt;='club records'!$C$9), AND(E212='club records'!$B$10, F212&lt;='club records'!$C$10))), "CR", " ")</f>
        <v xml:space="preserve"> </v>
      </c>
      <c r="L212" s="7" t="str">
        <f>IF(AND(B212=200, OR(AND(E212='club records'!$B$11, F212&lt;='club records'!$C$11), AND(E212='club records'!$B$12, F212&lt;='club records'!$C$12), AND(E212='club records'!$B$13, F212&lt;='club records'!$C$13), AND(E212='club records'!$B$14, F212&lt;='club records'!$C$14), AND(E212='club records'!$B$15, F212&lt;='club records'!$C$15))), "CR", " ")</f>
        <v xml:space="preserve"> </v>
      </c>
      <c r="M212" s="7" t="str">
        <f>IF(AND(B212=300, OR(AND(E212='club records'!$B$5, F212&lt;='club records'!$C$5), AND(E212='club records'!$B$16, F212&lt;='club records'!$C$16), AND(E212='club records'!$B$17, F212&lt;='club records'!$C$17))), "CR", " ")</f>
        <v xml:space="preserve"> </v>
      </c>
      <c r="N212" s="7" t="str">
        <f>IF(AND(B212=400, OR(AND(E212='club records'!$B$18, F212&lt;='club records'!$C$18), AND(E212='club records'!$B$19, F212&lt;='club records'!$C$19), AND(E212='club records'!$B$20, F212&lt;='club records'!$C$20), AND(E212='club records'!$B$21, F212&lt;='club records'!$C$21))), "CR", " ")</f>
        <v xml:space="preserve"> </v>
      </c>
      <c r="O212" s="7" t="str">
        <f>IF(AND(B212=800, OR(AND(E212='club records'!$B$22, F212&lt;='club records'!$C$22), AND(E212='club records'!$B$23, F212&lt;='club records'!$C$23), AND(E212='club records'!$B$24, F212&lt;='club records'!$C$24), AND(E212='club records'!$B$25, F212&lt;='club records'!$C$25), AND(E212='club records'!$B$26, F212&lt;='club records'!$C$26))), "CR", " ")</f>
        <v xml:space="preserve"> </v>
      </c>
      <c r="P212" s="7" t="str">
        <f>IF(AND(B212=1000, OR(AND(E212='club records'!$B$27, F212&lt;='club records'!$C$27), AND(E212='club records'!$B$28, F212&lt;='club records'!$C$28))), "CR", " ")</f>
        <v xml:space="preserve"> </v>
      </c>
      <c r="Q212" s="7" t="str">
        <f>IF(AND(B212=1500, OR(AND(E212='club records'!$B$29, F212&lt;='club records'!$C$29), AND(E212='club records'!$B$30, F212&lt;='club records'!$C$30), AND(E212='club records'!$B$31, F212&lt;='club records'!$C$31), AND(E212='club records'!$B$32, F212&lt;='club records'!$C$32), AND(E212='club records'!$B$33, F212&lt;='club records'!$C$33))), "CR", " ")</f>
        <v xml:space="preserve"> </v>
      </c>
      <c r="R212" s="7" t="str">
        <f>IF(AND(B212="1600 (Mile)",OR(AND(E212='club records'!$B$34,F212&lt;='club records'!$C$34),AND(E212='club records'!$B$35,F212&lt;='club records'!$C$35),AND(E212='club records'!$B$36,F212&lt;='club records'!$C$36),AND(E212='club records'!$B$37,F212&lt;='club records'!$C$37))),"CR"," ")</f>
        <v xml:space="preserve"> </v>
      </c>
      <c r="S212" s="7" t="str">
        <f>IF(AND(B212=3000, OR(AND(E212='club records'!$B$38, F212&lt;='club records'!$C$38), AND(E212='club records'!$B$39, F212&lt;='club records'!$C$39), AND(E212='club records'!$B$40, F212&lt;='club records'!$C$40), AND(E212='club records'!$B$41, F212&lt;='club records'!$C$41))), "CR", " ")</f>
        <v xml:space="preserve"> </v>
      </c>
      <c r="T212" s="7" t="str">
        <f>IF(AND(B212=5000, OR(AND(E212='club records'!$B$42, F212&lt;='club records'!$C$42), AND(E212='club records'!$B$43, F212&lt;='club records'!$C$43))), "CR", " ")</f>
        <v xml:space="preserve"> </v>
      </c>
      <c r="U212" s="6" t="str">
        <f>IF(AND(B212=10000, OR(AND(E212='club records'!$B$44, F212&lt;='club records'!$C$44), AND(E212='club records'!$B$45, F212&lt;='club records'!$C$45))), "CR", " ")</f>
        <v xml:space="preserve"> </v>
      </c>
      <c r="V212" s="6" t="str">
        <f>IF(AND(B212="high jump", OR(AND(E212='club records'!$F$1, F212&gt;='club records'!$G$1), AND(E212='club records'!$F$2, F212&gt;='club records'!$G$2), AND(E212='club records'!$F$3, F212&gt;='club records'!$G$3), AND(E212='club records'!$F$4, F212&gt;='club records'!$G$4), AND(E212='club records'!$F$5, F212&gt;='club records'!$G$5))), "CR", " ")</f>
        <v xml:space="preserve"> </v>
      </c>
      <c r="W212" s="6" t="str">
        <f>IF(AND(B212="long jump", OR(AND(E212='club records'!$F$6, F212&gt;='club records'!$G$6), AND(E212='club records'!$F$7, F212&gt;='club records'!$G$7), AND(E212='club records'!$F$8, F212&gt;='club records'!$G$8), AND(E212='club records'!$F$9, F212&gt;='club records'!$G$9), AND(E212='club records'!$F$10, F212&gt;='club records'!$G$10))), "CR", " ")</f>
        <v xml:space="preserve"> </v>
      </c>
      <c r="X212" s="6" t="str">
        <f>IF(AND(B212="triple jump", OR(AND(E212='club records'!$F$11, F212&gt;='club records'!$G$11), AND(E212='club records'!$F$12, F212&gt;='club records'!$G$12), AND(E212='club records'!$F$13, F212&gt;='club records'!$G$13), AND(E212='club records'!$F$14, F212&gt;='club records'!$G$14), AND(E212='club records'!$F$15, F212&gt;='club records'!$G$15))), "CR", " ")</f>
        <v xml:space="preserve"> </v>
      </c>
      <c r="Y212" s="6" t="str">
        <f>IF(AND(B212="pole vault", OR(AND(E212='club records'!$F$16, F212&gt;='club records'!$G$16), AND(E212='club records'!$F$17, F212&gt;='club records'!$G$17), AND(E212='club records'!$F$18, F212&gt;='club records'!$G$18), AND(E212='club records'!$F$19, F212&gt;='club records'!$G$19), AND(E212='club records'!$F$20, F212&gt;='club records'!$G$20))), "CR", " ")</f>
        <v xml:space="preserve"> </v>
      </c>
      <c r="Z212" s="6" t="str">
        <f>IF(AND(B212="shot 3", E212='club records'!$F$36, F212&gt;='club records'!$G$36), "CR", " ")</f>
        <v xml:space="preserve"> </v>
      </c>
      <c r="AA212" s="6" t="str">
        <f>IF(AND(B212="shot 4", E212='club records'!$F$37, F212&gt;='club records'!$G$37), "CR", " ")</f>
        <v xml:space="preserve"> </v>
      </c>
      <c r="AB212" s="6" t="str">
        <f>IF(AND(B212="shot 5", E212='club records'!$F$38, F212&gt;='club records'!$G$38), "CR", " ")</f>
        <v xml:space="preserve"> </v>
      </c>
      <c r="AC212" s="6" t="str">
        <f>IF(AND(B212="shot 6", E212='club records'!$F$39, F212&gt;='club records'!$G$39), "CR", " ")</f>
        <v xml:space="preserve"> </v>
      </c>
      <c r="AD212" s="6" t="str">
        <f>IF(AND(B212="shot 7.26", E212='club records'!$F$40, F212&gt;='club records'!$G$40), "CR", " ")</f>
        <v xml:space="preserve"> </v>
      </c>
      <c r="AE212" s="6" t="str">
        <f>IF(AND(B212="60H",OR(AND(E212='club records'!$J$1,F212&lt;='club records'!$K$1),AND(E212='club records'!$J$2,F212&lt;='club records'!$K$2),AND(E212='club records'!$J$3,F212&lt;='club records'!$K$3),AND(E212='club records'!$J$4,F212&lt;='club records'!$K$4),AND(E212='club records'!$J$5,F212&lt;='club records'!$K$5))),"CR"," ")</f>
        <v xml:space="preserve"> </v>
      </c>
      <c r="AF212" s="7" t="str">
        <f>IF(AND(B212="4x200", OR(AND(E212='club records'!$N$6, F212&lt;='club records'!$O$6), AND(E212='club records'!$N$7, F212&lt;='club records'!$O$7), AND(E212='club records'!$N$8, F212&lt;='club records'!$O$8), AND(E212='club records'!$N$9, F212&lt;='club records'!$O$9), AND(E212='club records'!$N$10, F212&lt;='club records'!$O$10))), "CR", " ")</f>
        <v xml:space="preserve"> </v>
      </c>
      <c r="AG212" s="7" t="str">
        <f>IF(AND(B212="4x300", AND(E212='club records'!$N$11, F212&lt;='club records'!$O$11)), "CR", " ")</f>
        <v xml:space="preserve"> </v>
      </c>
      <c r="AH212" s="7" t="str">
        <f>IF(AND(B212="4x400", OR(AND(E212='club records'!$N$12, F212&lt;='club records'!$O$12), AND(E212='club records'!$N$13, F212&lt;='club records'!$O$13), AND(E212='club records'!$N$14, F212&lt;='club records'!$O$14), AND(E212='club records'!$N$15, F212&lt;='club records'!$O$15))), "CR", " ")</f>
        <v xml:space="preserve"> </v>
      </c>
      <c r="AI212" s="7" t="str">
        <f>IF(AND(B212="pentathlon", OR(AND(E212='club records'!$N$21, F212&gt;='club records'!$O$21), AND(E212='club records'!$N$22, F212&gt;='club records'!$O$22),AND(E212='club records'!$N$23, F212&gt;='club records'!$O$23),AND(E212='club records'!$N$24, F212&gt;='club records'!$O$24))), "CR", " ")</f>
        <v xml:space="preserve"> </v>
      </c>
      <c r="AJ212" s="7" t="str">
        <f>IF(AND(B212="heptathlon", OR(AND(E212='club records'!$N$26, F212&gt;='club records'!$O$26), AND(E212='club records'!$N$27, F212&gt;='club records'!$O$27))), "CR", " ")</f>
        <v xml:space="preserve"> </v>
      </c>
    </row>
    <row r="213" spans="1:36" ht="14.5" x14ac:dyDescent="0.35">
      <c r="A213" s="1" t="str">
        <f>E213</f>
        <v>U13</v>
      </c>
      <c r="C213" s="1" t="s">
        <v>120</v>
      </c>
      <c r="D213" s="1" t="s">
        <v>22</v>
      </c>
      <c r="E213" s="11" t="s">
        <v>13</v>
      </c>
      <c r="J213" s="7" t="str">
        <f>IF(OR(K213="CR", L213="CR", M213="CR", N213="CR", O213="CR", P213="CR", Q213="CR", R213="CR", S213="CR", T213="CR",U213="CR", V213="CR", W213="CR", X213="CR", Y213="CR", Z213="CR", AA213="CR", AB213="CR", AC213="CR", AD213="CR", AE213="CR", AF213="CR", AG213="CR", AH213="CR", AI213="CR", AJ213="CR"), "***CLUB RECORD***", "")</f>
        <v/>
      </c>
      <c r="K213" s="7" t="str">
        <f>IF(AND(B213=60, OR(AND(E213='club records'!$B$6, F213&lt;='club records'!$C$6), AND(E213='club records'!$B$7, F213&lt;='club records'!$C$7), AND(E213='club records'!$B$8, F213&lt;='club records'!$C$8), AND(E213='club records'!$B$9, F213&lt;='club records'!$C$9), AND(E213='club records'!$B$10, F213&lt;='club records'!$C$10))), "CR", " ")</f>
        <v xml:space="preserve"> </v>
      </c>
      <c r="L213" s="7" t="str">
        <f>IF(AND(B213=200, OR(AND(E213='club records'!$B$11, F213&lt;='club records'!$C$11), AND(E213='club records'!$B$12, F213&lt;='club records'!$C$12), AND(E213='club records'!$B$13, F213&lt;='club records'!$C$13), AND(E213='club records'!$B$14, F213&lt;='club records'!$C$14), AND(E213='club records'!$B$15, F213&lt;='club records'!$C$15))), "CR", " ")</f>
        <v xml:space="preserve"> </v>
      </c>
      <c r="M213" s="7" t="str">
        <f>IF(AND(B213=300, OR(AND(E213='club records'!$B$5, F213&lt;='club records'!$C$5), AND(E213='club records'!$B$16, F213&lt;='club records'!$C$16), AND(E213='club records'!$B$17, F213&lt;='club records'!$C$17))), "CR", " ")</f>
        <v xml:space="preserve"> </v>
      </c>
      <c r="N213" s="7" t="str">
        <f>IF(AND(B213=400, OR(AND(E213='club records'!$B$18, F213&lt;='club records'!$C$18), AND(E213='club records'!$B$19, F213&lt;='club records'!$C$19), AND(E213='club records'!$B$20, F213&lt;='club records'!$C$20), AND(E213='club records'!$B$21, F213&lt;='club records'!$C$21))), "CR", " ")</f>
        <v xml:space="preserve"> </v>
      </c>
      <c r="O213" s="7" t="str">
        <f>IF(AND(B213=800, OR(AND(E213='club records'!$B$22, F213&lt;='club records'!$C$22), AND(E213='club records'!$B$23, F213&lt;='club records'!$C$23), AND(E213='club records'!$B$24, F213&lt;='club records'!$C$24), AND(E213='club records'!$B$25, F213&lt;='club records'!$C$25), AND(E213='club records'!$B$26, F213&lt;='club records'!$C$26))), "CR", " ")</f>
        <v xml:space="preserve"> </v>
      </c>
      <c r="P213" s="7" t="str">
        <f>IF(AND(B213=1000, OR(AND(E213='club records'!$B$27, F213&lt;='club records'!$C$27), AND(E213='club records'!$B$28, F213&lt;='club records'!$C$28))), "CR", " ")</f>
        <v xml:space="preserve"> </v>
      </c>
      <c r="Q213" s="7" t="str">
        <f>IF(AND(B213=1500, OR(AND(E213='club records'!$B$29, F213&lt;='club records'!$C$29), AND(E213='club records'!$B$30, F213&lt;='club records'!$C$30), AND(E213='club records'!$B$31, F213&lt;='club records'!$C$31), AND(E213='club records'!$B$32, F213&lt;='club records'!$C$32), AND(E213='club records'!$B$33, F213&lt;='club records'!$C$33))), "CR", " ")</f>
        <v xml:space="preserve"> </v>
      </c>
      <c r="R213" s="7" t="str">
        <f>IF(AND(B213="1600 (Mile)",OR(AND(E213='club records'!$B$34,F213&lt;='club records'!$C$34),AND(E213='club records'!$B$35,F213&lt;='club records'!$C$35),AND(E213='club records'!$B$36,F213&lt;='club records'!$C$36),AND(E213='club records'!$B$37,F213&lt;='club records'!$C$37))),"CR"," ")</f>
        <v xml:space="preserve"> </v>
      </c>
      <c r="S213" s="7" t="str">
        <f>IF(AND(B213=3000, OR(AND(E213='club records'!$B$38, F213&lt;='club records'!$C$38), AND(E213='club records'!$B$39, F213&lt;='club records'!$C$39), AND(E213='club records'!$B$40, F213&lt;='club records'!$C$40), AND(E213='club records'!$B$41, F213&lt;='club records'!$C$41))), "CR", " ")</f>
        <v xml:space="preserve"> </v>
      </c>
      <c r="T213" s="7" t="str">
        <f>IF(AND(B213=5000, OR(AND(E213='club records'!$B$42, F213&lt;='club records'!$C$42), AND(E213='club records'!$B$43, F213&lt;='club records'!$C$43))), "CR", " ")</f>
        <v xml:space="preserve"> </v>
      </c>
      <c r="U213" s="6" t="str">
        <f>IF(AND(B213=10000, OR(AND(E213='club records'!$B$44, F213&lt;='club records'!$C$44), AND(E213='club records'!$B$45, F213&lt;='club records'!$C$45))), "CR", " ")</f>
        <v xml:space="preserve"> </v>
      </c>
      <c r="V213" s="6" t="str">
        <f>IF(AND(B213="high jump", OR(AND(E213='club records'!$F$1, F213&gt;='club records'!$G$1), AND(E213='club records'!$F$2, F213&gt;='club records'!$G$2), AND(E213='club records'!$F$3, F213&gt;='club records'!$G$3), AND(E213='club records'!$F$4, F213&gt;='club records'!$G$4), AND(E213='club records'!$F$5, F213&gt;='club records'!$G$5))), "CR", " ")</f>
        <v xml:space="preserve"> </v>
      </c>
      <c r="W213" s="6" t="str">
        <f>IF(AND(B213="long jump", OR(AND(E213='club records'!$F$6, F213&gt;='club records'!$G$6), AND(E213='club records'!$F$7, F213&gt;='club records'!$G$7), AND(E213='club records'!$F$8, F213&gt;='club records'!$G$8), AND(E213='club records'!$F$9, F213&gt;='club records'!$G$9), AND(E213='club records'!$F$10, F213&gt;='club records'!$G$10))), "CR", " ")</f>
        <v xml:space="preserve"> </v>
      </c>
      <c r="X213" s="6" t="str">
        <f>IF(AND(B213="triple jump", OR(AND(E213='club records'!$F$11, F213&gt;='club records'!$G$11), AND(E213='club records'!$F$12, F213&gt;='club records'!$G$12), AND(E213='club records'!$F$13, F213&gt;='club records'!$G$13), AND(E213='club records'!$F$14, F213&gt;='club records'!$G$14), AND(E213='club records'!$F$15, F213&gt;='club records'!$G$15))), "CR", " ")</f>
        <v xml:space="preserve"> </v>
      </c>
      <c r="Y213" s="6" t="str">
        <f>IF(AND(B213="pole vault", OR(AND(E213='club records'!$F$16, F213&gt;='club records'!$G$16), AND(E213='club records'!$F$17, F213&gt;='club records'!$G$17), AND(E213='club records'!$F$18, F213&gt;='club records'!$G$18), AND(E213='club records'!$F$19, F213&gt;='club records'!$G$19), AND(E213='club records'!$F$20, F213&gt;='club records'!$G$20))), "CR", " ")</f>
        <v xml:space="preserve"> </v>
      </c>
      <c r="Z213" s="6" t="str">
        <f>IF(AND(B213="shot 3", E213='club records'!$F$36, F213&gt;='club records'!$G$36), "CR", " ")</f>
        <v xml:space="preserve"> </v>
      </c>
      <c r="AA213" s="6" t="str">
        <f>IF(AND(B213="shot 4", E213='club records'!$F$37, F213&gt;='club records'!$G$37), "CR", " ")</f>
        <v xml:space="preserve"> </v>
      </c>
      <c r="AB213" s="6" t="str">
        <f>IF(AND(B213="shot 5", E213='club records'!$F$38, F213&gt;='club records'!$G$38), "CR", " ")</f>
        <v xml:space="preserve"> </v>
      </c>
      <c r="AC213" s="6" t="str">
        <f>IF(AND(B213="shot 6", E213='club records'!$F$39, F213&gt;='club records'!$G$39), "CR", " ")</f>
        <v xml:space="preserve"> </v>
      </c>
      <c r="AD213" s="6" t="str">
        <f>IF(AND(B213="shot 7.26", E213='club records'!$F$40, F213&gt;='club records'!$G$40), "CR", " ")</f>
        <v xml:space="preserve"> </v>
      </c>
      <c r="AE213" s="6" t="str">
        <f>IF(AND(B213="60H",OR(AND(E213='club records'!$J$1,F213&lt;='club records'!$K$1),AND(E213='club records'!$J$2,F213&lt;='club records'!$K$2),AND(E213='club records'!$J$3,F213&lt;='club records'!$K$3),AND(E213='club records'!$J$4,F213&lt;='club records'!$K$4),AND(E213='club records'!$J$5,F213&lt;='club records'!$K$5))),"CR"," ")</f>
        <v xml:space="preserve"> </v>
      </c>
      <c r="AF213" s="7" t="str">
        <f>IF(AND(B213="4x200", OR(AND(E213='club records'!$N$6, F213&lt;='club records'!$O$6), AND(E213='club records'!$N$7, F213&lt;='club records'!$O$7), AND(E213='club records'!$N$8, F213&lt;='club records'!$O$8), AND(E213='club records'!$N$9, F213&lt;='club records'!$O$9), AND(E213='club records'!$N$10, F213&lt;='club records'!$O$10))), "CR", " ")</f>
        <v xml:space="preserve"> </v>
      </c>
      <c r="AG213" s="7" t="str">
        <f>IF(AND(B213="4x300", AND(E213='club records'!$N$11, F213&lt;='club records'!$O$11)), "CR", " ")</f>
        <v xml:space="preserve"> </v>
      </c>
      <c r="AH213" s="7" t="str">
        <f>IF(AND(B213="4x400", OR(AND(E213='club records'!$N$12, F213&lt;='club records'!$O$12), AND(E213='club records'!$N$13, F213&lt;='club records'!$O$13), AND(E213='club records'!$N$14, F213&lt;='club records'!$O$14), AND(E213='club records'!$N$15, F213&lt;='club records'!$O$15))), "CR", " ")</f>
        <v xml:space="preserve"> </v>
      </c>
      <c r="AI213" s="7" t="str">
        <f>IF(AND(B213="pentathlon", OR(AND(E213='club records'!$N$21, F213&gt;='club records'!$O$21), AND(E213='club records'!$N$22, F213&gt;='club records'!$O$22),AND(E213='club records'!$N$23, F213&gt;='club records'!$O$23),AND(E213='club records'!$N$24, F213&gt;='club records'!$O$24))), "CR", " ")</f>
        <v xml:space="preserve"> </v>
      </c>
      <c r="AJ213" s="7" t="str">
        <f>IF(AND(B213="heptathlon", OR(AND(E213='club records'!$N$26, F213&gt;='club records'!$O$26), AND(E213='club records'!$N$27, F213&gt;='club records'!$O$27))), "CR", " ")</f>
        <v xml:space="preserve"> </v>
      </c>
    </row>
    <row r="214" spans="1:36" ht="14.5" x14ac:dyDescent="0.35">
      <c r="A214" s="1" t="str">
        <f>E214</f>
        <v>U13</v>
      </c>
      <c r="C214" s="1" t="s">
        <v>62</v>
      </c>
      <c r="D214" s="1" t="s">
        <v>108</v>
      </c>
      <c r="E214" s="11" t="s">
        <v>13</v>
      </c>
      <c r="J214" s="7" t="str">
        <f>IF(OR(K214="CR", L214="CR", M214="CR", N214="CR", O214="CR", P214="CR", Q214="CR", R214="CR", S214="CR", T214="CR",U214="CR", V214="CR", W214="CR", X214="CR", Y214="CR", Z214="CR", AA214="CR", AB214="CR", AC214="CR", AD214="CR", AE214="CR", AF214="CR", AG214="CR", AH214="CR", AI214="CR", AJ214="CR"), "***CLUB RECORD***", "")</f>
        <v/>
      </c>
      <c r="K214" s="7" t="str">
        <f>IF(AND(B214=60, OR(AND(E214='club records'!$B$6, F214&lt;='club records'!$C$6), AND(E214='club records'!$B$7, F214&lt;='club records'!$C$7), AND(E214='club records'!$B$8, F214&lt;='club records'!$C$8), AND(E214='club records'!$B$9, F214&lt;='club records'!$C$9), AND(E214='club records'!$B$10, F214&lt;='club records'!$C$10))), "CR", " ")</f>
        <v xml:space="preserve"> </v>
      </c>
      <c r="L214" s="7" t="str">
        <f>IF(AND(B214=200, OR(AND(E214='club records'!$B$11, F214&lt;='club records'!$C$11), AND(E214='club records'!$B$12, F214&lt;='club records'!$C$12), AND(E214='club records'!$B$13, F214&lt;='club records'!$C$13), AND(E214='club records'!$B$14, F214&lt;='club records'!$C$14), AND(E214='club records'!$B$15, F214&lt;='club records'!$C$15))), "CR", " ")</f>
        <v xml:space="preserve"> </v>
      </c>
      <c r="M214" s="7" t="str">
        <f>IF(AND(B214=300, OR(AND(E214='club records'!$B$5, F214&lt;='club records'!$C$5), AND(E214='club records'!$B$16, F214&lt;='club records'!$C$16), AND(E214='club records'!$B$17, F214&lt;='club records'!$C$17))), "CR", " ")</f>
        <v xml:space="preserve"> </v>
      </c>
      <c r="N214" s="7" t="str">
        <f>IF(AND(B214=400, OR(AND(E214='club records'!$B$18, F214&lt;='club records'!$C$18), AND(E214='club records'!$B$19, F214&lt;='club records'!$C$19), AND(E214='club records'!$B$20, F214&lt;='club records'!$C$20), AND(E214='club records'!$B$21, F214&lt;='club records'!$C$21))), "CR", " ")</f>
        <v xml:space="preserve"> </v>
      </c>
      <c r="O214" s="7" t="str">
        <f>IF(AND(B214=800, OR(AND(E214='club records'!$B$22, F214&lt;='club records'!$C$22), AND(E214='club records'!$B$23, F214&lt;='club records'!$C$23), AND(E214='club records'!$B$24, F214&lt;='club records'!$C$24), AND(E214='club records'!$B$25, F214&lt;='club records'!$C$25), AND(E214='club records'!$B$26, F214&lt;='club records'!$C$26))), "CR", " ")</f>
        <v xml:space="preserve"> </v>
      </c>
      <c r="P214" s="7" t="str">
        <f>IF(AND(B214=1000, OR(AND(E214='club records'!$B$27, F214&lt;='club records'!$C$27), AND(E214='club records'!$B$28, F214&lt;='club records'!$C$28))), "CR", " ")</f>
        <v xml:space="preserve"> </v>
      </c>
      <c r="Q214" s="7" t="str">
        <f>IF(AND(B214=1500, OR(AND(E214='club records'!$B$29, F214&lt;='club records'!$C$29), AND(E214='club records'!$B$30, F214&lt;='club records'!$C$30), AND(E214='club records'!$B$31, F214&lt;='club records'!$C$31), AND(E214='club records'!$B$32, F214&lt;='club records'!$C$32), AND(E214='club records'!$B$33, F214&lt;='club records'!$C$33))), "CR", " ")</f>
        <v xml:space="preserve"> </v>
      </c>
      <c r="R214" s="7" t="str">
        <f>IF(AND(B214="1600 (Mile)",OR(AND(E214='club records'!$B$34,F214&lt;='club records'!$C$34),AND(E214='club records'!$B$35,F214&lt;='club records'!$C$35),AND(E214='club records'!$B$36,F214&lt;='club records'!$C$36),AND(E214='club records'!$B$37,F214&lt;='club records'!$C$37))),"CR"," ")</f>
        <v xml:space="preserve"> </v>
      </c>
      <c r="S214" s="7" t="str">
        <f>IF(AND(B214=3000, OR(AND(E214='club records'!$B$38, F214&lt;='club records'!$C$38), AND(E214='club records'!$B$39, F214&lt;='club records'!$C$39), AND(E214='club records'!$B$40, F214&lt;='club records'!$C$40), AND(E214='club records'!$B$41, F214&lt;='club records'!$C$41))), "CR", " ")</f>
        <v xml:space="preserve"> </v>
      </c>
      <c r="T214" s="7" t="str">
        <f>IF(AND(B214=5000, OR(AND(E214='club records'!$B$42, F214&lt;='club records'!$C$42), AND(E214='club records'!$B$43, F214&lt;='club records'!$C$43))), "CR", " ")</f>
        <v xml:space="preserve"> </v>
      </c>
      <c r="U214" s="6" t="str">
        <f>IF(AND(B214=10000, OR(AND(E214='club records'!$B$44, F214&lt;='club records'!$C$44), AND(E214='club records'!$B$45, F214&lt;='club records'!$C$45))), "CR", " ")</f>
        <v xml:space="preserve"> </v>
      </c>
      <c r="V214" s="6" t="str">
        <f>IF(AND(B214="high jump", OR(AND(E214='club records'!$F$1, F214&gt;='club records'!$G$1), AND(E214='club records'!$F$2, F214&gt;='club records'!$G$2), AND(E214='club records'!$F$3, F214&gt;='club records'!$G$3), AND(E214='club records'!$F$4, F214&gt;='club records'!$G$4), AND(E214='club records'!$F$5, F214&gt;='club records'!$G$5))), "CR", " ")</f>
        <v xml:space="preserve"> </v>
      </c>
      <c r="W214" s="6" t="str">
        <f>IF(AND(B214="long jump", OR(AND(E214='club records'!$F$6, F214&gt;='club records'!$G$6), AND(E214='club records'!$F$7, F214&gt;='club records'!$G$7), AND(E214='club records'!$F$8, F214&gt;='club records'!$G$8), AND(E214='club records'!$F$9, F214&gt;='club records'!$G$9), AND(E214='club records'!$F$10, F214&gt;='club records'!$G$10))), "CR", " ")</f>
        <v xml:space="preserve"> </v>
      </c>
      <c r="X214" s="6" t="str">
        <f>IF(AND(B214="triple jump", OR(AND(E214='club records'!$F$11, F214&gt;='club records'!$G$11), AND(E214='club records'!$F$12, F214&gt;='club records'!$G$12), AND(E214='club records'!$F$13, F214&gt;='club records'!$G$13), AND(E214='club records'!$F$14, F214&gt;='club records'!$G$14), AND(E214='club records'!$F$15, F214&gt;='club records'!$G$15))), "CR", " ")</f>
        <v xml:space="preserve"> </v>
      </c>
      <c r="Y214" s="6" t="str">
        <f>IF(AND(B214="pole vault", OR(AND(E214='club records'!$F$16, F214&gt;='club records'!$G$16), AND(E214='club records'!$F$17, F214&gt;='club records'!$G$17), AND(E214='club records'!$F$18, F214&gt;='club records'!$G$18), AND(E214='club records'!$F$19, F214&gt;='club records'!$G$19), AND(E214='club records'!$F$20, F214&gt;='club records'!$G$20))), "CR", " ")</f>
        <v xml:space="preserve"> </v>
      </c>
      <c r="Z214" s="6" t="str">
        <f>IF(AND(B214="shot 3", E214='club records'!$F$36, F214&gt;='club records'!$G$36), "CR", " ")</f>
        <v xml:space="preserve"> </v>
      </c>
      <c r="AA214" s="6" t="str">
        <f>IF(AND(B214="shot 4", E214='club records'!$F$37, F214&gt;='club records'!$G$37), "CR", " ")</f>
        <v xml:space="preserve"> </v>
      </c>
      <c r="AB214" s="6" t="str">
        <f>IF(AND(B214="shot 5", E214='club records'!$F$38, F214&gt;='club records'!$G$38), "CR", " ")</f>
        <v xml:space="preserve"> </v>
      </c>
      <c r="AC214" s="6" t="str">
        <f>IF(AND(B214="shot 6", E214='club records'!$F$39, F214&gt;='club records'!$G$39), "CR", " ")</f>
        <v xml:space="preserve"> </v>
      </c>
      <c r="AD214" s="6" t="str">
        <f>IF(AND(B214="shot 7.26", E214='club records'!$F$40, F214&gt;='club records'!$G$40), "CR", " ")</f>
        <v xml:space="preserve"> </v>
      </c>
      <c r="AE214" s="6" t="str">
        <f>IF(AND(B214="60H",OR(AND(E214='club records'!$J$1,F214&lt;='club records'!$K$1),AND(E214='club records'!$J$2,F214&lt;='club records'!$K$2),AND(E214='club records'!$J$3,F214&lt;='club records'!$K$3),AND(E214='club records'!$J$4,F214&lt;='club records'!$K$4),AND(E214='club records'!$J$5,F214&lt;='club records'!$K$5))),"CR"," ")</f>
        <v xml:space="preserve"> </v>
      </c>
      <c r="AF214" s="7" t="str">
        <f>IF(AND(B214="4x200", OR(AND(E214='club records'!$N$6, F214&lt;='club records'!$O$6), AND(E214='club records'!$N$7, F214&lt;='club records'!$O$7), AND(E214='club records'!$N$8, F214&lt;='club records'!$O$8), AND(E214='club records'!$N$9, F214&lt;='club records'!$O$9), AND(E214='club records'!$N$10, F214&lt;='club records'!$O$10))), "CR", " ")</f>
        <v xml:space="preserve"> </v>
      </c>
      <c r="AG214" s="7" t="str">
        <f>IF(AND(B214="4x300", AND(E214='club records'!$N$11, F214&lt;='club records'!$O$11)), "CR", " ")</f>
        <v xml:space="preserve"> </v>
      </c>
      <c r="AH214" s="7" t="str">
        <f>IF(AND(B214="4x400", OR(AND(E214='club records'!$N$12, F214&lt;='club records'!$O$12), AND(E214='club records'!$N$13, F214&lt;='club records'!$O$13), AND(E214='club records'!$N$14, F214&lt;='club records'!$O$14), AND(E214='club records'!$N$15, F214&lt;='club records'!$O$15))), "CR", " ")</f>
        <v xml:space="preserve"> </v>
      </c>
      <c r="AI214" s="7" t="str">
        <f>IF(AND(B214="pentathlon", OR(AND(E214='club records'!$N$21, F214&gt;='club records'!$O$21), AND(E214='club records'!$N$22, F214&gt;='club records'!$O$22),AND(E214='club records'!$N$23, F214&gt;='club records'!$O$23),AND(E214='club records'!$N$24, F214&gt;='club records'!$O$24))), "CR", " ")</f>
        <v xml:space="preserve"> </v>
      </c>
      <c r="AJ214" s="7" t="str">
        <f>IF(AND(B214="heptathlon", OR(AND(E214='club records'!$N$26, F214&gt;='club records'!$O$26), AND(E214='club records'!$N$27, F214&gt;='club records'!$O$27))), "CR", " ")</f>
        <v xml:space="preserve"> </v>
      </c>
    </row>
    <row r="215" spans="1:36" ht="14.5" x14ac:dyDescent="0.35">
      <c r="A215" s="1" t="str">
        <f>E215</f>
        <v>U13</v>
      </c>
      <c r="C215" s="1" t="s">
        <v>62</v>
      </c>
      <c r="D215" s="1" t="s">
        <v>108</v>
      </c>
      <c r="E215" s="11" t="s">
        <v>13</v>
      </c>
      <c r="J215" s="7" t="str">
        <f>IF(OR(K215="CR", L215="CR", M215="CR", N215="CR", O215="CR", P215="CR", Q215="CR", R215="CR", S215="CR", T215="CR",U215="CR", V215="CR", W215="CR", X215="CR", Y215="CR", Z215="CR", AA215="CR", AB215="CR", AC215="CR", AD215="CR", AE215="CR", AF215="CR", AG215="CR", AH215="CR", AI215="CR", AJ215="CR"), "***CLUB RECORD***", "")</f>
        <v/>
      </c>
      <c r="K215" s="7" t="str">
        <f>IF(AND(B215=60, OR(AND(E215='club records'!$B$6, F215&lt;='club records'!$C$6), AND(E215='club records'!$B$7, F215&lt;='club records'!$C$7), AND(E215='club records'!$B$8, F215&lt;='club records'!$C$8), AND(E215='club records'!$B$9, F215&lt;='club records'!$C$9), AND(E215='club records'!$B$10, F215&lt;='club records'!$C$10))), "CR", " ")</f>
        <v xml:space="preserve"> </v>
      </c>
      <c r="L215" s="7" t="str">
        <f>IF(AND(B215=200, OR(AND(E215='club records'!$B$11, F215&lt;='club records'!$C$11), AND(E215='club records'!$B$12, F215&lt;='club records'!$C$12), AND(E215='club records'!$B$13, F215&lt;='club records'!$C$13), AND(E215='club records'!$B$14, F215&lt;='club records'!$C$14), AND(E215='club records'!$B$15, F215&lt;='club records'!$C$15))), "CR", " ")</f>
        <v xml:space="preserve"> </v>
      </c>
      <c r="M215" s="7" t="str">
        <f>IF(AND(B215=300, OR(AND(E215='club records'!$B$5, F215&lt;='club records'!$C$5), AND(E215='club records'!$B$16, F215&lt;='club records'!$C$16), AND(E215='club records'!$B$17, F215&lt;='club records'!$C$17))), "CR", " ")</f>
        <v xml:space="preserve"> </v>
      </c>
      <c r="N215" s="7" t="str">
        <f>IF(AND(B215=400, OR(AND(E215='club records'!$B$18, F215&lt;='club records'!$C$18), AND(E215='club records'!$B$19, F215&lt;='club records'!$C$19), AND(E215='club records'!$B$20, F215&lt;='club records'!$C$20), AND(E215='club records'!$B$21, F215&lt;='club records'!$C$21))), "CR", " ")</f>
        <v xml:space="preserve"> </v>
      </c>
      <c r="O215" s="7" t="str">
        <f>IF(AND(B215=800, OR(AND(E215='club records'!$B$22, F215&lt;='club records'!$C$22), AND(E215='club records'!$B$23, F215&lt;='club records'!$C$23), AND(E215='club records'!$B$24, F215&lt;='club records'!$C$24), AND(E215='club records'!$B$25, F215&lt;='club records'!$C$25), AND(E215='club records'!$B$26, F215&lt;='club records'!$C$26))), "CR", " ")</f>
        <v xml:space="preserve"> </v>
      </c>
      <c r="P215" s="7" t="str">
        <f>IF(AND(B215=1000, OR(AND(E215='club records'!$B$27, F215&lt;='club records'!$C$27), AND(E215='club records'!$B$28, F215&lt;='club records'!$C$28))), "CR", " ")</f>
        <v xml:space="preserve"> </v>
      </c>
      <c r="Q215" s="7" t="str">
        <f>IF(AND(B215=1500, OR(AND(E215='club records'!$B$29, F215&lt;='club records'!$C$29), AND(E215='club records'!$B$30, F215&lt;='club records'!$C$30), AND(E215='club records'!$B$31, F215&lt;='club records'!$C$31), AND(E215='club records'!$B$32, F215&lt;='club records'!$C$32), AND(E215='club records'!$B$33, F215&lt;='club records'!$C$33))), "CR", " ")</f>
        <v xml:space="preserve"> </v>
      </c>
      <c r="R215" s="7" t="str">
        <f>IF(AND(B215="1600 (Mile)",OR(AND(E215='club records'!$B$34,F215&lt;='club records'!$C$34),AND(E215='club records'!$B$35,F215&lt;='club records'!$C$35),AND(E215='club records'!$B$36,F215&lt;='club records'!$C$36),AND(E215='club records'!$B$37,F215&lt;='club records'!$C$37))),"CR"," ")</f>
        <v xml:space="preserve"> </v>
      </c>
      <c r="S215" s="7" t="str">
        <f>IF(AND(B215=3000, OR(AND(E215='club records'!$B$38, F215&lt;='club records'!$C$38), AND(E215='club records'!$B$39, F215&lt;='club records'!$C$39), AND(E215='club records'!$B$40, F215&lt;='club records'!$C$40), AND(E215='club records'!$B$41, F215&lt;='club records'!$C$41))), "CR", " ")</f>
        <v xml:space="preserve"> </v>
      </c>
      <c r="T215" s="7" t="str">
        <f>IF(AND(B215=5000, OR(AND(E215='club records'!$B$42, F215&lt;='club records'!$C$42), AND(E215='club records'!$B$43, F215&lt;='club records'!$C$43))), "CR", " ")</f>
        <v xml:space="preserve"> </v>
      </c>
      <c r="U215" s="6" t="str">
        <f>IF(AND(B215=10000, OR(AND(E215='club records'!$B$44, F215&lt;='club records'!$C$44), AND(E215='club records'!$B$45, F215&lt;='club records'!$C$45))), "CR", " ")</f>
        <v xml:space="preserve"> </v>
      </c>
      <c r="V215" s="6" t="str">
        <f>IF(AND(B215="high jump", OR(AND(E215='club records'!$F$1, F215&gt;='club records'!$G$1), AND(E215='club records'!$F$2, F215&gt;='club records'!$G$2), AND(E215='club records'!$F$3, F215&gt;='club records'!$G$3), AND(E215='club records'!$F$4, F215&gt;='club records'!$G$4), AND(E215='club records'!$F$5, F215&gt;='club records'!$G$5))), "CR", " ")</f>
        <v xml:space="preserve"> </v>
      </c>
      <c r="W215" s="6" t="str">
        <f>IF(AND(B215="long jump", OR(AND(E215='club records'!$F$6, F215&gt;='club records'!$G$6), AND(E215='club records'!$F$7, F215&gt;='club records'!$G$7), AND(E215='club records'!$F$8, F215&gt;='club records'!$G$8), AND(E215='club records'!$F$9, F215&gt;='club records'!$G$9), AND(E215='club records'!$F$10, F215&gt;='club records'!$G$10))), "CR", " ")</f>
        <v xml:space="preserve"> </v>
      </c>
      <c r="X215" s="6" t="str">
        <f>IF(AND(B215="triple jump", OR(AND(E215='club records'!$F$11, F215&gt;='club records'!$G$11), AND(E215='club records'!$F$12, F215&gt;='club records'!$G$12), AND(E215='club records'!$F$13, F215&gt;='club records'!$G$13), AND(E215='club records'!$F$14, F215&gt;='club records'!$G$14), AND(E215='club records'!$F$15, F215&gt;='club records'!$G$15))), "CR", " ")</f>
        <v xml:space="preserve"> </v>
      </c>
      <c r="Y215" s="6" t="str">
        <f>IF(AND(B215="pole vault", OR(AND(E215='club records'!$F$16, F215&gt;='club records'!$G$16), AND(E215='club records'!$F$17, F215&gt;='club records'!$G$17), AND(E215='club records'!$F$18, F215&gt;='club records'!$G$18), AND(E215='club records'!$F$19, F215&gt;='club records'!$G$19), AND(E215='club records'!$F$20, F215&gt;='club records'!$G$20))), "CR", " ")</f>
        <v xml:space="preserve"> </v>
      </c>
      <c r="Z215" s="6" t="str">
        <f>IF(AND(B215="shot 3", E215='club records'!$F$36, F215&gt;='club records'!$G$36), "CR", " ")</f>
        <v xml:space="preserve"> </v>
      </c>
      <c r="AA215" s="6" t="str">
        <f>IF(AND(B215="shot 4", E215='club records'!$F$37, F215&gt;='club records'!$G$37), "CR", " ")</f>
        <v xml:space="preserve"> </v>
      </c>
      <c r="AB215" s="6" t="str">
        <f>IF(AND(B215="shot 5", E215='club records'!$F$38, F215&gt;='club records'!$G$38), "CR", " ")</f>
        <v xml:space="preserve"> </v>
      </c>
      <c r="AC215" s="6" t="str">
        <f>IF(AND(B215="shot 6", E215='club records'!$F$39, F215&gt;='club records'!$G$39), "CR", " ")</f>
        <v xml:space="preserve"> </v>
      </c>
      <c r="AD215" s="6" t="str">
        <f>IF(AND(B215="shot 7.26", E215='club records'!$F$40, F215&gt;='club records'!$G$40), "CR", " ")</f>
        <v xml:space="preserve"> </v>
      </c>
      <c r="AE215" s="6" t="str">
        <f>IF(AND(B215="60H",OR(AND(E215='club records'!$J$1,F215&lt;='club records'!$K$1),AND(E215='club records'!$J$2,F215&lt;='club records'!$K$2),AND(E215='club records'!$J$3,F215&lt;='club records'!$K$3),AND(E215='club records'!$J$4,F215&lt;='club records'!$K$4),AND(E215='club records'!$J$5,F215&lt;='club records'!$K$5))),"CR"," ")</f>
        <v xml:space="preserve"> </v>
      </c>
      <c r="AF215" s="7" t="str">
        <f>IF(AND(B215="4x200", OR(AND(E215='club records'!$N$6, F215&lt;='club records'!$O$6), AND(E215='club records'!$N$7, F215&lt;='club records'!$O$7), AND(E215='club records'!$N$8, F215&lt;='club records'!$O$8), AND(E215='club records'!$N$9, F215&lt;='club records'!$O$9), AND(E215='club records'!$N$10, F215&lt;='club records'!$O$10))), "CR", " ")</f>
        <v xml:space="preserve"> </v>
      </c>
      <c r="AG215" s="7" t="str">
        <f>IF(AND(B215="4x300", AND(E215='club records'!$N$11, F215&lt;='club records'!$O$11)), "CR", " ")</f>
        <v xml:space="preserve"> </v>
      </c>
      <c r="AH215" s="7" t="str">
        <f>IF(AND(B215="4x400", OR(AND(E215='club records'!$N$12, F215&lt;='club records'!$O$12), AND(E215='club records'!$N$13, F215&lt;='club records'!$O$13), AND(E215='club records'!$N$14, F215&lt;='club records'!$O$14), AND(E215='club records'!$N$15, F215&lt;='club records'!$O$15))), "CR", " ")</f>
        <v xml:space="preserve"> </v>
      </c>
      <c r="AI215" s="7" t="str">
        <f>IF(AND(B215="pentathlon", OR(AND(E215='club records'!$N$21, F215&gt;='club records'!$O$21), AND(E215='club records'!$N$22, F215&gt;='club records'!$O$22),AND(E215='club records'!$N$23, F215&gt;='club records'!$O$23),AND(E215='club records'!$N$24, F215&gt;='club records'!$O$24))), "CR", " ")</f>
        <v xml:space="preserve"> </v>
      </c>
      <c r="AJ215" s="7" t="str">
        <f>IF(AND(B215="heptathlon", OR(AND(E215='club records'!$N$26, F215&gt;='club records'!$O$26), AND(E215='club records'!$N$27, F215&gt;='club records'!$O$27))), "CR", " ")</f>
        <v xml:space="preserve"> </v>
      </c>
    </row>
    <row r="216" spans="1:36" ht="14.5" x14ac:dyDescent="0.35">
      <c r="A216" s="1" t="str">
        <f>E216</f>
        <v>U15</v>
      </c>
      <c r="C216" s="1" t="s">
        <v>60</v>
      </c>
      <c r="D216" s="1" t="s">
        <v>220</v>
      </c>
      <c r="E216" s="11" t="s">
        <v>11</v>
      </c>
      <c r="J216" s="7" t="str">
        <f>IF(OR(K216="CR", L216="CR", M216="CR", N216="CR", O216="CR", P216="CR", Q216="CR", R216="CR", S216="CR", T216="CR",U216="CR", V216="CR", W216="CR", X216="CR", Y216="CR", Z216="CR", AA216="CR", AB216="CR", AC216="CR", AD216="CR", AE216="CR", AF216="CR", AG216="CR", AH216="CR", AI216="CR", AJ216="CR"), "***CLUB RECORD***", "")</f>
        <v/>
      </c>
      <c r="K216" s="7" t="str">
        <f>IF(AND(B216=60, OR(AND(E216='club records'!$B$6, F216&lt;='club records'!$C$6), AND(E216='club records'!$B$7, F216&lt;='club records'!$C$7), AND(E216='club records'!$B$8, F216&lt;='club records'!$C$8), AND(E216='club records'!$B$9, F216&lt;='club records'!$C$9), AND(E216='club records'!$B$10, F216&lt;='club records'!$C$10))), "CR", " ")</f>
        <v xml:space="preserve"> </v>
      </c>
      <c r="L216" s="7" t="str">
        <f>IF(AND(B216=200, OR(AND(E216='club records'!$B$11, F216&lt;='club records'!$C$11), AND(E216='club records'!$B$12, F216&lt;='club records'!$C$12), AND(E216='club records'!$B$13, F216&lt;='club records'!$C$13), AND(E216='club records'!$B$14, F216&lt;='club records'!$C$14), AND(E216='club records'!$B$15, F216&lt;='club records'!$C$15))), "CR", " ")</f>
        <v xml:space="preserve"> </v>
      </c>
      <c r="M216" s="7" t="str">
        <f>IF(AND(B216=300, OR(AND(E216='club records'!$B$5, F216&lt;='club records'!$C$5), AND(E216='club records'!$B$16, F216&lt;='club records'!$C$16), AND(E216='club records'!$B$17, F216&lt;='club records'!$C$17))), "CR", " ")</f>
        <v xml:space="preserve"> </v>
      </c>
      <c r="N216" s="7" t="str">
        <f>IF(AND(B216=400, OR(AND(E216='club records'!$B$18, F216&lt;='club records'!$C$18), AND(E216='club records'!$B$19, F216&lt;='club records'!$C$19), AND(E216='club records'!$B$20, F216&lt;='club records'!$C$20), AND(E216='club records'!$B$21, F216&lt;='club records'!$C$21))), "CR", " ")</f>
        <v xml:space="preserve"> </v>
      </c>
      <c r="O216" s="7" t="str">
        <f>IF(AND(B216=800, OR(AND(E216='club records'!$B$22, F216&lt;='club records'!$C$22), AND(E216='club records'!$B$23, F216&lt;='club records'!$C$23), AND(E216='club records'!$B$24, F216&lt;='club records'!$C$24), AND(E216='club records'!$B$25, F216&lt;='club records'!$C$25), AND(E216='club records'!$B$26, F216&lt;='club records'!$C$26))), "CR", " ")</f>
        <v xml:space="preserve"> </v>
      </c>
      <c r="P216" s="7" t="str">
        <f>IF(AND(B216=1000, OR(AND(E216='club records'!$B$27, F216&lt;='club records'!$C$27), AND(E216='club records'!$B$28, F216&lt;='club records'!$C$28))), "CR", " ")</f>
        <v xml:space="preserve"> </v>
      </c>
      <c r="Q216" s="7" t="str">
        <f>IF(AND(B216=1500, OR(AND(E216='club records'!$B$29, F216&lt;='club records'!$C$29), AND(E216='club records'!$B$30, F216&lt;='club records'!$C$30), AND(E216='club records'!$B$31, F216&lt;='club records'!$C$31), AND(E216='club records'!$B$32, F216&lt;='club records'!$C$32), AND(E216='club records'!$B$33, F216&lt;='club records'!$C$33))), "CR", " ")</f>
        <v xml:space="preserve"> </v>
      </c>
      <c r="R216" s="7" t="str">
        <f>IF(AND(B216="1600 (Mile)",OR(AND(E216='club records'!$B$34,F216&lt;='club records'!$C$34),AND(E216='club records'!$B$35,F216&lt;='club records'!$C$35),AND(E216='club records'!$B$36,F216&lt;='club records'!$C$36),AND(E216='club records'!$B$37,F216&lt;='club records'!$C$37))),"CR"," ")</f>
        <v xml:space="preserve"> </v>
      </c>
      <c r="S216" s="7" t="str">
        <f>IF(AND(B216=3000, OR(AND(E216='club records'!$B$38, F216&lt;='club records'!$C$38), AND(E216='club records'!$B$39, F216&lt;='club records'!$C$39), AND(E216='club records'!$B$40, F216&lt;='club records'!$C$40), AND(E216='club records'!$B$41, F216&lt;='club records'!$C$41))), "CR", " ")</f>
        <v xml:space="preserve"> </v>
      </c>
      <c r="T216" s="7" t="str">
        <f>IF(AND(B216=5000, OR(AND(E216='club records'!$B$42, F216&lt;='club records'!$C$42), AND(E216='club records'!$B$43, F216&lt;='club records'!$C$43))), "CR", " ")</f>
        <v xml:space="preserve"> </v>
      </c>
      <c r="U216" s="6" t="str">
        <f>IF(AND(B216=10000, OR(AND(E216='club records'!$B$44, F216&lt;='club records'!$C$44), AND(E216='club records'!$B$45, F216&lt;='club records'!$C$45))), "CR", " ")</f>
        <v xml:space="preserve"> </v>
      </c>
      <c r="V216" s="6" t="str">
        <f>IF(AND(B216="high jump", OR(AND(E216='club records'!$F$1, F216&gt;='club records'!$G$1), AND(E216='club records'!$F$2, F216&gt;='club records'!$G$2), AND(E216='club records'!$F$3, F216&gt;='club records'!$G$3), AND(E216='club records'!$F$4, F216&gt;='club records'!$G$4), AND(E216='club records'!$F$5, F216&gt;='club records'!$G$5))), "CR", " ")</f>
        <v xml:space="preserve"> </v>
      </c>
      <c r="W216" s="6" t="str">
        <f>IF(AND(B216="long jump", OR(AND(E216='club records'!$F$6, F216&gt;='club records'!$G$6), AND(E216='club records'!$F$7, F216&gt;='club records'!$G$7), AND(E216='club records'!$F$8, F216&gt;='club records'!$G$8), AND(E216='club records'!$F$9, F216&gt;='club records'!$G$9), AND(E216='club records'!$F$10, F216&gt;='club records'!$G$10))), "CR", " ")</f>
        <v xml:space="preserve"> </v>
      </c>
      <c r="X216" s="6" t="str">
        <f>IF(AND(B216="triple jump", OR(AND(E216='club records'!$F$11, F216&gt;='club records'!$G$11), AND(E216='club records'!$F$12, F216&gt;='club records'!$G$12), AND(E216='club records'!$F$13, F216&gt;='club records'!$G$13), AND(E216='club records'!$F$14, F216&gt;='club records'!$G$14), AND(E216='club records'!$F$15, F216&gt;='club records'!$G$15))), "CR", " ")</f>
        <v xml:space="preserve"> </v>
      </c>
      <c r="Y216" s="6" t="str">
        <f>IF(AND(B216="pole vault", OR(AND(E216='club records'!$F$16, F216&gt;='club records'!$G$16), AND(E216='club records'!$F$17, F216&gt;='club records'!$G$17), AND(E216='club records'!$F$18, F216&gt;='club records'!$G$18), AND(E216='club records'!$F$19, F216&gt;='club records'!$G$19), AND(E216='club records'!$F$20, F216&gt;='club records'!$G$20))), "CR", " ")</f>
        <v xml:space="preserve"> </v>
      </c>
      <c r="Z216" s="6" t="str">
        <f>IF(AND(B216="shot 3", E216='club records'!$F$36, F216&gt;='club records'!$G$36), "CR", " ")</f>
        <v xml:space="preserve"> </v>
      </c>
      <c r="AA216" s="6" t="str">
        <f>IF(AND(B216="shot 4", E216='club records'!$F$37, F216&gt;='club records'!$G$37), "CR", " ")</f>
        <v xml:space="preserve"> </v>
      </c>
      <c r="AB216" s="6" t="str">
        <f>IF(AND(B216="shot 5", E216='club records'!$F$38, F216&gt;='club records'!$G$38), "CR", " ")</f>
        <v xml:space="preserve"> </v>
      </c>
      <c r="AC216" s="6" t="str">
        <f>IF(AND(B216="shot 6", E216='club records'!$F$39, F216&gt;='club records'!$G$39), "CR", " ")</f>
        <v xml:space="preserve"> </v>
      </c>
      <c r="AD216" s="6" t="str">
        <f>IF(AND(B216="shot 7.26", E216='club records'!$F$40, F216&gt;='club records'!$G$40), "CR", " ")</f>
        <v xml:space="preserve"> </v>
      </c>
      <c r="AE216" s="6" t="str">
        <f>IF(AND(B216="60H",OR(AND(E216='club records'!$J$1,F216&lt;='club records'!$K$1),AND(E216='club records'!$J$2,F216&lt;='club records'!$K$2),AND(E216='club records'!$J$3,F216&lt;='club records'!$K$3),AND(E216='club records'!$J$4,F216&lt;='club records'!$K$4),AND(E216='club records'!$J$5,F216&lt;='club records'!$K$5))),"CR"," ")</f>
        <v xml:space="preserve"> </v>
      </c>
      <c r="AF216" s="7" t="str">
        <f>IF(AND(B216="4x200", OR(AND(E216='club records'!$N$6, F216&lt;='club records'!$O$6), AND(E216='club records'!$N$7, F216&lt;='club records'!$O$7), AND(E216='club records'!$N$8, F216&lt;='club records'!$O$8), AND(E216='club records'!$N$9, F216&lt;='club records'!$O$9), AND(E216='club records'!$N$10, F216&lt;='club records'!$O$10))), "CR", " ")</f>
        <v xml:space="preserve"> </v>
      </c>
      <c r="AG216" s="7" t="str">
        <f>IF(AND(B216="4x300", AND(E216='club records'!$N$11, F216&lt;='club records'!$O$11)), "CR", " ")</f>
        <v xml:space="preserve"> </v>
      </c>
      <c r="AH216" s="7" t="str">
        <f>IF(AND(B216="4x400", OR(AND(E216='club records'!$N$12, F216&lt;='club records'!$O$12), AND(E216='club records'!$N$13, F216&lt;='club records'!$O$13), AND(E216='club records'!$N$14, F216&lt;='club records'!$O$14), AND(E216='club records'!$N$15, F216&lt;='club records'!$O$15))), "CR", " ")</f>
        <v xml:space="preserve"> </v>
      </c>
      <c r="AI216" s="7" t="str">
        <f>IF(AND(B216="pentathlon", OR(AND(E216='club records'!$N$21, F216&gt;='club records'!$O$21), AND(E216='club records'!$N$22, F216&gt;='club records'!$O$22),AND(E216='club records'!$N$23, F216&gt;='club records'!$O$23),AND(E216='club records'!$N$24, F216&gt;='club records'!$O$24))), "CR", " ")</f>
        <v xml:space="preserve"> </v>
      </c>
      <c r="AJ216" s="7" t="str">
        <f>IF(AND(B216="heptathlon", OR(AND(E216='club records'!$N$26, F216&gt;='club records'!$O$26), AND(E216='club records'!$N$27, F216&gt;='club records'!$O$27))), "CR", " ")</f>
        <v xml:space="preserve"> </v>
      </c>
    </row>
    <row r="217" spans="1:36" ht="14.5" x14ac:dyDescent="0.35">
      <c r="A217" s="1" t="str">
        <f>E217</f>
        <v>U20</v>
      </c>
      <c r="C217" s="1" t="s">
        <v>54</v>
      </c>
      <c r="D217" s="1" t="s">
        <v>55</v>
      </c>
      <c r="E217" s="11" t="s">
        <v>12</v>
      </c>
      <c r="G217" s="16"/>
      <c r="J217" s="7" t="str">
        <f>IF(OR(K217="CR", L217="CR", M217="CR", N217="CR", O217="CR", P217="CR", Q217="CR", R217="CR", S217="CR", T217="CR",U217="CR", V217="CR", W217="CR", X217="CR", Y217="CR", Z217="CR", AA217="CR", AB217="CR", AC217="CR", AD217="CR", AE217="CR", AF217="CR", AG217="CR", AH217="CR", AI217="CR", AJ217="CR"), "***CLUB RECORD***", "")</f>
        <v/>
      </c>
      <c r="K217" s="7" t="str">
        <f>IF(AND(B217=60, OR(AND(E217='club records'!$B$6, F217&lt;='club records'!$C$6), AND(E217='club records'!$B$7, F217&lt;='club records'!$C$7), AND(E217='club records'!$B$8, F217&lt;='club records'!$C$8), AND(E217='club records'!$B$9, F217&lt;='club records'!$C$9), AND(E217='club records'!$B$10, F217&lt;='club records'!$C$10))), "CR", " ")</f>
        <v xml:space="preserve"> </v>
      </c>
      <c r="L217" s="7" t="str">
        <f>IF(AND(B217=200, OR(AND(E217='club records'!$B$11, F217&lt;='club records'!$C$11), AND(E217='club records'!$B$12, F217&lt;='club records'!$C$12), AND(E217='club records'!$B$13, F217&lt;='club records'!$C$13), AND(E217='club records'!$B$14, F217&lt;='club records'!$C$14), AND(E217='club records'!$B$15, F217&lt;='club records'!$C$15))), "CR", " ")</f>
        <v xml:space="preserve"> </v>
      </c>
      <c r="M217" s="7" t="str">
        <f>IF(AND(B217=300, OR(AND(E217='club records'!$B$5, F217&lt;='club records'!$C$5), AND(E217='club records'!$B$16, F217&lt;='club records'!$C$16), AND(E217='club records'!$B$17, F217&lt;='club records'!$C$17))), "CR", " ")</f>
        <v xml:space="preserve"> </v>
      </c>
      <c r="N217" s="7" t="str">
        <f>IF(AND(B217=400, OR(AND(E217='club records'!$B$18, F217&lt;='club records'!$C$18), AND(E217='club records'!$B$19, F217&lt;='club records'!$C$19), AND(E217='club records'!$B$20, F217&lt;='club records'!$C$20), AND(E217='club records'!$B$21, F217&lt;='club records'!$C$21))), "CR", " ")</f>
        <v xml:space="preserve"> </v>
      </c>
      <c r="O217" s="7" t="str">
        <f>IF(AND(B217=800, OR(AND(E217='club records'!$B$22, F217&lt;='club records'!$C$22), AND(E217='club records'!$B$23, F217&lt;='club records'!$C$23), AND(E217='club records'!$B$24, F217&lt;='club records'!$C$24), AND(E217='club records'!$B$25, F217&lt;='club records'!$C$25), AND(E217='club records'!$B$26, F217&lt;='club records'!$C$26))), "CR", " ")</f>
        <v xml:space="preserve"> </v>
      </c>
      <c r="P217" s="7" t="str">
        <f>IF(AND(B217=1000, OR(AND(E217='club records'!$B$27, F217&lt;='club records'!$C$27), AND(E217='club records'!$B$28, F217&lt;='club records'!$C$28))), "CR", " ")</f>
        <v xml:space="preserve"> </v>
      </c>
      <c r="Q217" s="7" t="str">
        <f>IF(AND(B217=1500, OR(AND(E217='club records'!$B$29, F217&lt;='club records'!$C$29), AND(E217='club records'!$B$30, F217&lt;='club records'!$C$30), AND(E217='club records'!$B$31, F217&lt;='club records'!$C$31), AND(E217='club records'!$B$32, F217&lt;='club records'!$C$32), AND(E217='club records'!$B$33, F217&lt;='club records'!$C$33))), "CR", " ")</f>
        <v xml:space="preserve"> </v>
      </c>
      <c r="R217" s="7" t="str">
        <f>IF(AND(B217="1600 (Mile)",OR(AND(E217='club records'!$B$34,F217&lt;='club records'!$C$34),AND(E217='club records'!$B$35,F217&lt;='club records'!$C$35),AND(E217='club records'!$B$36,F217&lt;='club records'!$C$36),AND(E217='club records'!$B$37,F217&lt;='club records'!$C$37))),"CR"," ")</f>
        <v xml:space="preserve"> </v>
      </c>
      <c r="S217" s="7" t="str">
        <f>IF(AND(B217=3000, OR(AND(E217='club records'!$B$38, F217&lt;='club records'!$C$38), AND(E217='club records'!$B$39, F217&lt;='club records'!$C$39), AND(E217='club records'!$B$40, F217&lt;='club records'!$C$40), AND(E217='club records'!$B$41, F217&lt;='club records'!$C$41))), "CR", " ")</f>
        <v xml:space="preserve"> </v>
      </c>
      <c r="T217" s="7" t="str">
        <f>IF(AND(B217=5000, OR(AND(E217='club records'!$B$42, F217&lt;='club records'!$C$42), AND(E217='club records'!$B$43, F217&lt;='club records'!$C$43))), "CR", " ")</f>
        <v xml:space="preserve"> </v>
      </c>
      <c r="U217" s="6" t="str">
        <f>IF(AND(B217=10000, OR(AND(E217='club records'!$B$44, F217&lt;='club records'!$C$44), AND(E217='club records'!$B$45, F217&lt;='club records'!$C$45))), "CR", " ")</f>
        <v xml:space="preserve"> </v>
      </c>
      <c r="V217" s="6" t="str">
        <f>IF(AND(B217="high jump", OR(AND(E217='club records'!$F$1, F217&gt;='club records'!$G$1), AND(E217='club records'!$F$2, F217&gt;='club records'!$G$2), AND(E217='club records'!$F$3, F217&gt;='club records'!$G$3), AND(E217='club records'!$F$4, F217&gt;='club records'!$G$4), AND(E217='club records'!$F$5, F217&gt;='club records'!$G$5))), "CR", " ")</f>
        <v xml:space="preserve"> </v>
      </c>
      <c r="W217" s="6" t="str">
        <f>IF(AND(B217="long jump", OR(AND(E217='club records'!$F$6, F217&gt;='club records'!$G$6), AND(E217='club records'!$F$7, F217&gt;='club records'!$G$7), AND(E217='club records'!$F$8, F217&gt;='club records'!$G$8), AND(E217='club records'!$F$9, F217&gt;='club records'!$G$9), AND(E217='club records'!$F$10, F217&gt;='club records'!$G$10))), "CR", " ")</f>
        <v xml:space="preserve"> </v>
      </c>
      <c r="X217" s="6" t="str">
        <f>IF(AND(B217="triple jump", OR(AND(E217='club records'!$F$11, F217&gt;='club records'!$G$11), AND(E217='club records'!$F$12, F217&gt;='club records'!$G$12), AND(E217='club records'!$F$13, F217&gt;='club records'!$G$13), AND(E217='club records'!$F$14, F217&gt;='club records'!$G$14), AND(E217='club records'!$F$15, F217&gt;='club records'!$G$15))), "CR", " ")</f>
        <v xml:space="preserve"> </v>
      </c>
      <c r="Y217" s="6" t="str">
        <f>IF(AND(B217="pole vault", OR(AND(E217='club records'!$F$16, F217&gt;='club records'!$G$16), AND(E217='club records'!$F$17, F217&gt;='club records'!$G$17), AND(E217='club records'!$F$18, F217&gt;='club records'!$G$18), AND(E217='club records'!$F$19, F217&gt;='club records'!$G$19), AND(E217='club records'!$F$20, F217&gt;='club records'!$G$20))), "CR", " ")</f>
        <v xml:space="preserve"> </v>
      </c>
      <c r="Z217" s="6" t="str">
        <f>IF(AND(B217="shot 3", E217='club records'!$F$36, F217&gt;='club records'!$G$36), "CR", " ")</f>
        <v xml:space="preserve"> </v>
      </c>
      <c r="AA217" s="6" t="str">
        <f>IF(AND(B217="shot 4", E217='club records'!$F$37, F217&gt;='club records'!$G$37), "CR", " ")</f>
        <v xml:space="preserve"> </v>
      </c>
      <c r="AB217" s="6" t="str">
        <f>IF(AND(B217="shot 5", E217='club records'!$F$38, F217&gt;='club records'!$G$38), "CR", " ")</f>
        <v xml:space="preserve"> </v>
      </c>
      <c r="AC217" s="6" t="str">
        <f>IF(AND(B217="shot 6", E217='club records'!$F$39, F217&gt;='club records'!$G$39), "CR", " ")</f>
        <v xml:space="preserve"> </v>
      </c>
      <c r="AD217" s="6" t="str">
        <f>IF(AND(B217="shot 7.26", E217='club records'!$F$40, F217&gt;='club records'!$G$40), "CR", " ")</f>
        <v xml:space="preserve"> </v>
      </c>
      <c r="AE217" s="6" t="str">
        <f>IF(AND(B217="60H",OR(AND(E217='club records'!$J$1,F217&lt;='club records'!$K$1),AND(E217='club records'!$J$2,F217&lt;='club records'!$K$2),AND(E217='club records'!$J$3,F217&lt;='club records'!$K$3),AND(E217='club records'!$J$4,F217&lt;='club records'!$K$4),AND(E217='club records'!$J$5,F217&lt;='club records'!$K$5))),"CR"," ")</f>
        <v xml:space="preserve"> </v>
      </c>
      <c r="AF217" s="7" t="str">
        <f>IF(AND(B217="4x200", OR(AND(E217='club records'!$N$6, F217&lt;='club records'!$O$6), AND(E217='club records'!$N$7, F217&lt;='club records'!$O$7), AND(E217='club records'!$N$8, F217&lt;='club records'!$O$8), AND(E217='club records'!$N$9, F217&lt;='club records'!$O$9), AND(E217='club records'!$N$10, F217&lt;='club records'!$O$10))), "CR", " ")</f>
        <v xml:space="preserve"> </v>
      </c>
      <c r="AG217" s="7" t="str">
        <f>IF(AND(B217="4x300", AND(E217='club records'!$N$11, F217&lt;='club records'!$O$11)), "CR", " ")</f>
        <v xml:space="preserve"> </v>
      </c>
      <c r="AH217" s="7" t="str">
        <f>IF(AND(B217="4x400", OR(AND(E217='club records'!$N$12, F217&lt;='club records'!$O$12), AND(E217='club records'!$N$13, F217&lt;='club records'!$O$13), AND(E217='club records'!$N$14, F217&lt;='club records'!$O$14), AND(E217='club records'!$N$15, F217&lt;='club records'!$O$15))), "CR", " ")</f>
        <v xml:space="preserve"> </v>
      </c>
      <c r="AI217" s="7" t="str">
        <f>IF(AND(B217="pentathlon", OR(AND(E217='club records'!$N$21, F217&gt;='club records'!$O$21), AND(E217='club records'!$N$22, F217&gt;='club records'!$O$22),AND(E217='club records'!$N$23, F217&gt;='club records'!$O$23),AND(E217='club records'!$N$24, F217&gt;='club records'!$O$24))), "CR", " ")</f>
        <v xml:space="preserve"> </v>
      </c>
      <c r="AJ217" s="7" t="str">
        <f>IF(AND(B217="heptathlon", OR(AND(E217='club records'!$N$26, F217&gt;='club records'!$O$26), AND(E217='club records'!$N$27, F217&gt;='club records'!$O$27))), "CR", " ")</f>
        <v xml:space="preserve"> </v>
      </c>
    </row>
    <row r="218" spans="1:36" ht="14.5" x14ac:dyDescent="0.35">
      <c r="A218" s="1" t="str">
        <f>E218</f>
        <v>U15</v>
      </c>
      <c r="C218" s="1" t="s">
        <v>275</v>
      </c>
      <c r="D218" s="1" t="s">
        <v>276</v>
      </c>
      <c r="E218" s="11" t="s">
        <v>11</v>
      </c>
      <c r="J218" s="7" t="str">
        <f>IF(OR(K218="CR", L218="CR", M218="CR", N218="CR", O218="CR", P218="CR", Q218="CR", R218="CR", S218="CR", T218="CR",U218="CR", V218="CR", W218="CR", X218="CR", Y218="CR", Z218="CR", AA218="CR", AB218="CR", AC218="CR", AD218="CR", AE218="CR", AF218="CR", AG218="CR", AH218="CR", AI218="CR", AJ218="CR"), "***CLUB RECORD***", "")</f>
        <v/>
      </c>
      <c r="K218" s="7" t="str">
        <f>IF(AND(B218=60, OR(AND(E218='club records'!$B$6, F218&lt;='club records'!$C$6), AND(E218='club records'!$B$7, F218&lt;='club records'!$C$7), AND(E218='club records'!$B$8, F218&lt;='club records'!$C$8), AND(E218='club records'!$B$9, F218&lt;='club records'!$C$9), AND(E218='club records'!$B$10, F218&lt;='club records'!$C$10))), "CR", " ")</f>
        <v xml:space="preserve"> </v>
      </c>
      <c r="L218" s="7" t="str">
        <f>IF(AND(B218=200, OR(AND(E218='club records'!$B$11, F218&lt;='club records'!$C$11), AND(E218='club records'!$B$12, F218&lt;='club records'!$C$12), AND(E218='club records'!$B$13, F218&lt;='club records'!$C$13), AND(E218='club records'!$B$14, F218&lt;='club records'!$C$14), AND(E218='club records'!$B$15, F218&lt;='club records'!$C$15))), "CR", " ")</f>
        <v xml:space="preserve"> </v>
      </c>
      <c r="M218" s="7" t="str">
        <f>IF(AND(B218=300, OR(AND(E218='club records'!$B$5, F218&lt;='club records'!$C$5), AND(E218='club records'!$B$16, F218&lt;='club records'!$C$16), AND(E218='club records'!$B$17, F218&lt;='club records'!$C$17))), "CR", " ")</f>
        <v xml:space="preserve"> </v>
      </c>
      <c r="N218" s="7" t="str">
        <f>IF(AND(B218=400, OR(AND(E218='club records'!$B$18, F218&lt;='club records'!$C$18), AND(E218='club records'!$B$19, F218&lt;='club records'!$C$19), AND(E218='club records'!$B$20, F218&lt;='club records'!$C$20), AND(E218='club records'!$B$21, F218&lt;='club records'!$C$21))), "CR", " ")</f>
        <v xml:space="preserve"> </v>
      </c>
      <c r="O218" s="7" t="str">
        <f>IF(AND(B218=800, OR(AND(E218='club records'!$B$22, F218&lt;='club records'!$C$22), AND(E218='club records'!$B$23, F218&lt;='club records'!$C$23), AND(E218='club records'!$B$24, F218&lt;='club records'!$C$24), AND(E218='club records'!$B$25, F218&lt;='club records'!$C$25), AND(E218='club records'!$B$26, F218&lt;='club records'!$C$26))), "CR", " ")</f>
        <v xml:space="preserve"> </v>
      </c>
      <c r="P218" s="7" t="str">
        <f>IF(AND(B218=1000, OR(AND(E218='club records'!$B$27, F218&lt;='club records'!$C$27), AND(E218='club records'!$B$28, F218&lt;='club records'!$C$28))), "CR", " ")</f>
        <v xml:space="preserve"> </v>
      </c>
      <c r="Q218" s="7" t="str">
        <f>IF(AND(B218=1500, OR(AND(E218='club records'!$B$29, F218&lt;='club records'!$C$29), AND(E218='club records'!$B$30, F218&lt;='club records'!$C$30), AND(E218='club records'!$B$31, F218&lt;='club records'!$C$31), AND(E218='club records'!$B$32, F218&lt;='club records'!$C$32), AND(E218='club records'!$B$33, F218&lt;='club records'!$C$33))), "CR", " ")</f>
        <v xml:space="preserve"> </v>
      </c>
      <c r="R218" s="7" t="str">
        <f>IF(AND(B218="1600 (Mile)",OR(AND(E218='club records'!$B$34,F218&lt;='club records'!$C$34),AND(E218='club records'!$B$35,F218&lt;='club records'!$C$35),AND(E218='club records'!$B$36,F218&lt;='club records'!$C$36),AND(E218='club records'!$B$37,F218&lt;='club records'!$C$37))),"CR"," ")</f>
        <v xml:space="preserve"> </v>
      </c>
      <c r="S218" s="7" t="str">
        <f>IF(AND(B218=3000, OR(AND(E218='club records'!$B$38, F218&lt;='club records'!$C$38), AND(E218='club records'!$B$39, F218&lt;='club records'!$C$39), AND(E218='club records'!$B$40, F218&lt;='club records'!$C$40), AND(E218='club records'!$B$41, F218&lt;='club records'!$C$41))), "CR", " ")</f>
        <v xml:space="preserve"> </v>
      </c>
      <c r="T218" s="7" t="str">
        <f>IF(AND(B218=5000, OR(AND(E218='club records'!$B$42, F218&lt;='club records'!$C$42), AND(E218='club records'!$B$43, F218&lt;='club records'!$C$43))), "CR", " ")</f>
        <v xml:space="preserve"> </v>
      </c>
      <c r="U218" s="6" t="str">
        <f>IF(AND(B218=10000, OR(AND(E218='club records'!$B$44, F218&lt;='club records'!$C$44), AND(E218='club records'!$B$45, F218&lt;='club records'!$C$45))), "CR", " ")</f>
        <v xml:space="preserve"> </v>
      </c>
      <c r="V218" s="6" t="str">
        <f>IF(AND(B218="high jump", OR(AND(E218='club records'!$F$1, F218&gt;='club records'!$G$1), AND(E218='club records'!$F$2, F218&gt;='club records'!$G$2), AND(E218='club records'!$F$3, F218&gt;='club records'!$G$3), AND(E218='club records'!$F$4, F218&gt;='club records'!$G$4), AND(E218='club records'!$F$5, F218&gt;='club records'!$G$5))), "CR", " ")</f>
        <v xml:space="preserve"> </v>
      </c>
      <c r="W218" s="6" t="str">
        <f>IF(AND(B218="long jump", OR(AND(E218='club records'!$F$6, F218&gt;='club records'!$G$6), AND(E218='club records'!$F$7, F218&gt;='club records'!$G$7), AND(E218='club records'!$F$8, F218&gt;='club records'!$G$8), AND(E218='club records'!$F$9, F218&gt;='club records'!$G$9), AND(E218='club records'!$F$10, F218&gt;='club records'!$G$10))), "CR", " ")</f>
        <v xml:space="preserve"> </v>
      </c>
      <c r="X218" s="6" t="str">
        <f>IF(AND(B218="triple jump", OR(AND(E218='club records'!$F$11, F218&gt;='club records'!$G$11), AND(E218='club records'!$F$12, F218&gt;='club records'!$G$12), AND(E218='club records'!$F$13, F218&gt;='club records'!$G$13), AND(E218='club records'!$F$14, F218&gt;='club records'!$G$14), AND(E218='club records'!$F$15, F218&gt;='club records'!$G$15))), "CR", " ")</f>
        <v xml:space="preserve"> </v>
      </c>
      <c r="Y218" s="6" t="str">
        <f>IF(AND(B218="pole vault", OR(AND(E218='club records'!$F$16, F218&gt;='club records'!$G$16), AND(E218='club records'!$F$17, F218&gt;='club records'!$G$17), AND(E218='club records'!$F$18, F218&gt;='club records'!$G$18), AND(E218='club records'!$F$19, F218&gt;='club records'!$G$19), AND(E218='club records'!$F$20, F218&gt;='club records'!$G$20))), "CR", " ")</f>
        <v xml:space="preserve"> </v>
      </c>
      <c r="Z218" s="6" t="str">
        <f>IF(AND(B218="shot 3", E218='club records'!$F$36, F218&gt;='club records'!$G$36), "CR", " ")</f>
        <v xml:space="preserve"> </v>
      </c>
      <c r="AA218" s="6" t="str">
        <f>IF(AND(B218="shot 4", E218='club records'!$F$37, F218&gt;='club records'!$G$37), "CR", " ")</f>
        <v xml:space="preserve"> </v>
      </c>
      <c r="AB218" s="6" t="str">
        <f>IF(AND(B218="shot 5", E218='club records'!$F$38, F218&gt;='club records'!$G$38), "CR", " ")</f>
        <v xml:space="preserve"> </v>
      </c>
      <c r="AC218" s="6" t="str">
        <f>IF(AND(B218="shot 6", E218='club records'!$F$39, F218&gt;='club records'!$G$39), "CR", " ")</f>
        <v xml:space="preserve"> </v>
      </c>
      <c r="AD218" s="6" t="str">
        <f>IF(AND(B218="shot 7.26", E218='club records'!$F$40, F218&gt;='club records'!$G$40), "CR", " ")</f>
        <v xml:space="preserve"> </v>
      </c>
      <c r="AE218" s="6" t="str">
        <f>IF(AND(B218="60H",OR(AND(E218='club records'!$J$1,F218&lt;='club records'!$K$1),AND(E218='club records'!$J$2,F218&lt;='club records'!$K$2),AND(E218='club records'!$J$3,F218&lt;='club records'!$K$3),AND(E218='club records'!$J$4,F218&lt;='club records'!$K$4),AND(E218='club records'!$J$5,F218&lt;='club records'!$K$5))),"CR"," ")</f>
        <v xml:space="preserve"> </v>
      </c>
      <c r="AF218" s="7" t="str">
        <f>IF(AND(B218="4x200", OR(AND(E218='club records'!$N$6, F218&lt;='club records'!$O$6), AND(E218='club records'!$N$7, F218&lt;='club records'!$O$7), AND(E218='club records'!$N$8, F218&lt;='club records'!$O$8), AND(E218='club records'!$N$9, F218&lt;='club records'!$O$9), AND(E218='club records'!$N$10, F218&lt;='club records'!$O$10))), "CR", " ")</f>
        <v xml:space="preserve"> </v>
      </c>
      <c r="AG218" s="7" t="str">
        <f>IF(AND(B218="4x300", AND(E218='club records'!$N$11, F218&lt;='club records'!$O$11)), "CR", " ")</f>
        <v xml:space="preserve"> </v>
      </c>
      <c r="AH218" s="7" t="str">
        <f>IF(AND(B218="4x400", OR(AND(E218='club records'!$N$12, F218&lt;='club records'!$O$12), AND(E218='club records'!$N$13, F218&lt;='club records'!$O$13), AND(E218='club records'!$N$14, F218&lt;='club records'!$O$14), AND(E218='club records'!$N$15, F218&lt;='club records'!$O$15))), "CR", " ")</f>
        <v xml:space="preserve"> </v>
      </c>
      <c r="AI218" s="7" t="str">
        <f>IF(AND(B218="pentathlon", OR(AND(E218='club records'!$N$21, F218&gt;='club records'!$O$21), AND(E218='club records'!$N$22, F218&gt;='club records'!$O$22),AND(E218='club records'!$N$23, F218&gt;='club records'!$O$23),AND(E218='club records'!$N$24, F218&gt;='club records'!$O$24))), "CR", " ")</f>
        <v xml:space="preserve"> </v>
      </c>
      <c r="AJ218" s="7" t="str">
        <f>IF(AND(B218="heptathlon", OR(AND(E218='club records'!$N$26, F218&gt;='club records'!$O$26), AND(E218='club records'!$N$27, F218&gt;='club records'!$O$27))), "CR", " ")</f>
        <v xml:space="preserve"> </v>
      </c>
    </row>
    <row r="219" spans="1:36" ht="14.5" x14ac:dyDescent="0.35">
      <c r="A219" s="1" t="str">
        <f>E219</f>
        <v>U11</v>
      </c>
      <c r="C219" s="1" t="s">
        <v>228</v>
      </c>
      <c r="D219" s="1" t="s">
        <v>229</v>
      </c>
      <c r="E219" s="11" t="s">
        <v>19</v>
      </c>
      <c r="J219" s="7" t="str">
        <f>IF(OR(K219="CR", L219="CR", M219="CR", N219="CR", O219="CR", P219="CR", Q219="CR", R219="CR", S219="CR", T219="CR",U219="CR", V219="CR", W219="CR", X219="CR", Y219="CR", Z219="CR", AA219="CR", AB219="CR", AC219="CR", AD219="CR", AE219="CR", AF219="CR", AG219="CR", AH219="CR", AI219="CR", AJ219="CR"), "***CLUB RECORD***", "")</f>
        <v/>
      </c>
      <c r="K219" s="7" t="str">
        <f>IF(AND(B219=60, OR(AND(E219='club records'!$B$6, F219&lt;='club records'!$C$6), AND(E219='club records'!$B$7, F219&lt;='club records'!$C$7), AND(E219='club records'!$B$8, F219&lt;='club records'!$C$8), AND(E219='club records'!$B$9, F219&lt;='club records'!$C$9), AND(E219='club records'!$B$10, F219&lt;='club records'!$C$10))), "CR", " ")</f>
        <v xml:space="preserve"> </v>
      </c>
      <c r="L219" s="7" t="str">
        <f>IF(AND(B219=200, OR(AND(E219='club records'!$B$11, F219&lt;='club records'!$C$11), AND(E219='club records'!$B$12, F219&lt;='club records'!$C$12), AND(E219='club records'!$B$13, F219&lt;='club records'!$C$13), AND(E219='club records'!$B$14, F219&lt;='club records'!$C$14), AND(E219='club records'!$B$15, F219&lt;='club records'!$C$15))), "CR", " ")</f>
        <v xml:space="preserve"> </v>
      </c>
      <c r="M219" s="7" t="str">
        <f>IF(AND(B219=300, OR(AND(E219='club records'!$B$5, F219&lt;='club records'!$C$5), AND(E219='club records'!$B$16, F219&lt;='club records'!$C$16), AND(E219='club records'!$B$17, F219&lt;='club records'!$C$17))), "CR", " ")</f>
        <v xml:space="preserve"> </v>
      </c>
      <c r="N219" s="7" t="str">
        <f>IF(AND(B219=400, OR(AND(E219='club records'!$B$18, F219&lt;='club records'!$C$18), AND(E219='club records'!$B$19, F219&lt;='club records'!$C$19), AND(E219='club records'!$B$20, F219&lt;='club records'!$C$20), AND(E219='club records'!$B$21, F219&lt;='club records'!$C$21))), "CR", " ")</f>
        <v xml:space="preserve"> </v>
      </c>
      <c r="O219" s="7" t="str">
        <f>IF(AND(B219=800, OR(AND(E219='club records'!$B$22, F219&lt;='club records'!$C$22), AND(E219='club records'!$B$23, F219&lt;='club records'!$C$23), AND(E219='club records'!$B$24, F219&lt;='club records'!$C$24), AND(E219='club records'!$B$25, F219&lt;='club records'!$C$25), AND(E219='club records'!$B$26, F219&lt;='club records'!$C$26))), "CR", " ")</f>
        <v xml:space="preserve"> </v>
      </c>
      <c r="P219" s="7" t="str">
        <f>IF(AND(B219=1000, OR(AND(E219='club records'!$B$27, F219&lt;='club records'!$C$27), AND(E219='club records'!$B$28, F219&lt;='club records'!$C$28))), "CR", " ")</f>
        <v xml:space="preserve"> </v>
      </c>
      <c r="Q219" s="7" t="str">
        <f>IF(AND(B219=1500, OR(AND(E219='club records'!$B$29, F219&lt;='club records'!$C$29), AND(E219='club records'!$B$30, F219&lt;='club records'!$C$30), AND(E219='club records'!$B$31, F219&lt;='club records'!$C$31), AND(E219='club records'!$B$32, F219&lt;='club records'!$C$32), AND(E219='club records'!$B$33, F219&lt;='club records'!$C$33))), "CR", " ")</f>
        <v xml:space="preserve"> </v>
      </c>
      <c r="R219" s="7" t="str">
        <f>IF(AND(B219="1600 (Mile)",OR(AND(E219='club records'!$B$34,F219&lt;='club records'!$C$34),AND(E219='club records'!$B$35,F219&lt;='club records'!$C$35),AND(E219='club records'!$B$36,F219&lt;='club records'!$C$36),AND(E219='club records'!$B$37,F219&lt;='club records'!$C$37))),"CR"," ")</f>
        <v xml:space="preserve"> </v>
      </c>
      <c r="S219" s="7" t="str">
        <f>IF(AND(B219=3000, OR(AND(E219='club records'!$B$38, F219&lt;='club records'!$C$38), AND(E219='club records'!$B$39, F219&lt;='club records'!$C$39), AND(E219='club records'!$B$40, F219&lt;='club records'!$C$40), AND(E219='club records'!$B$41, F219&lt;='club records'!$C$41))), "CR", " ")</f>
        <v xml:space="preserve"> </v>
      </c>
      <c r="T219" s="7" t="str">
        <f>IF(AND(B219=5000, OR(AND(E219='club records'!$B$42, F219&lt;='club records'!$C$42), AND(E219='club records'!$B$43, F219&lt;='club records'!$C$43))), "CR", " ")</f>
        <v xml:space="preserve"> </v>
      </c>
      <c r="U219" s="6" t="str">
        <f>IF(AND(B219=10000, OR(AND(E219='club records'!$B$44, F219&lt;='club records'!$C$44), AND(E219='club records'!$B$45, F219&lt;='club records'!$C$45))), "CR", " ")</f>
        <v xml:space="preserve"> </v>
      </c>
      <c r="V219" s="6" t="str">
        <f>IF(AND(B219="high jump", OR(AND(E219='club records'!$F$1, F219&gt;='club records'!$G$1), AND(E219='club records'!$F$2, F219&gt;='club records'!$G$2), AND(E219='club records'!$F$3, F219&gt;='club records'!$G$3), AND(E219='club records'!$F$4, F219&gt;='club records'!$G$4), AND(E219='club records'!$F$5, F219&gt;='club records'!$G$5))), "CR", " ")</f>
        <v xml:space="preserve"> </v>
      </c>
      <c r="W219" s="6" t="str">
        <f>IF(AND(B219="long jump", OR(AND(E219='club records'!$F$6, F219&gt;='club records'!$G$6), AND(E219='club records'!$F$7, F219&gt;='club records'!$G$7), AND(E219='club records'!$F$8, F219&gt;='club records'!$G$8), AND(E219='club records'!$F$9, F219&gt;='club records'!$G$9), AND(E219='club records'!$F$10, F219&gt;='club records'!$G$10))), "CR", " ")</f>
        <v xml:space="preserve"> </v>
      </c>
      <c r="X219" s="6" t="str">
        <f>IF(AND(B219="triple jump", OR(AND(E219='club records'!$F$11, F219&gt;='club records'!$G$11), AND(E219='club records'!$F$12, F219&gt;='club records'!$G$12), AND(E219='club records'!$F$13, F219&gt;='club records'!$G$13), AND(E219='club records'!$F$14, F219&gt;='club records'!$G$14), AND(E219='club records'!$F$15, F219&gt;='club records'!$G$15))), "CR", " ")</f>
        <v xml:space="preserve"> </v>
      </c>
      <c r="Y219" s="6" t="str">
        <f>IF(AND(B219="pole vault", OR(AND(E219='club records'!$F$16, F219&gt;='club records'!$G$16), AND(E219='club records'!$F$17, F219&gt;='club records'!$G$17), AND(E219='club records'!$F$18, F219&gt;='club records'!$G$18), AND(E219='club records'!$F$19, F219&gt;='club records'!$G$19), AND(E219='club records'!$F$20, F219&gt;='club records'!$G$20))), "CR", " ")</f>
        <v xml:space="preserve"> </v>
      </c>
      <c r="Z219" s="6" t="str">
        <f>IF(AND(B219="shot 3", E219='club records'!$F$36, F219&gt;='club records'!$G$36), "CR", " ")</f>
        <v xml:space="preserve"> </v>
      </c>
      <c r="AA219" s="6" t="str">
        <f>IF(AND(B219="shot 4", E219='club records'!$F$37, F219&gt;='club records'!$G$37), "CR", " ")</f>
        <v xml:space="preserve"> </v>
      </c>
      <c r="AB219" s="6" t="str">
        <f>IF(AND(B219="shot 5", E219='club records'!$F$38, F219&gt;='club records'!$G$38), "CR", " ")</f>
        <v xml:space="preserve"> </v>
      </c>
      <c r="AC219" s="6" t="str">
        <f>IF(AND(B219="shot 6", E219='club records'!$F$39, F219&gt;='club records'!$G$39), "CR", " ")</f>
        <v xml:space="preserve"> </v>
      </c>
      <c r="AD219" s="6" t="str">
        <f>IF(AND(B219="shot 7.26", E219='club records'!$F$40, F219&gt;='club records'!$G$40), "CR", " ")</f>
        <v xml:space="preserve"> </v>
      </c>
      <c r="AE219" s="6" t="str">
        <f>IF(AND(B219="60H",OR(AND(E219='club records'!$J$1,F219&lt;='club records'!$K$1),AND(E219='club records'!$J$2,F219&lt;='club records'!$K$2),AND(E219='club records'!$J$3,F219&lt;='club records'!$K$3),AND(E219='club records'!$J$4,F219&lt;='club records'!$K$4),AND(E219='club records'!$J$5,F219&lt;='club records'!$K$5))),"CR"," ")</f>
        <v xml:space="preserve"> </v>
      </c>
      <c r="AF219" s="7" t="str">
        <f>IF(AND(B219="4x200", OR(AND(E219='club records'!$N$6, F219&lt;='club records'!$O$6), AND(E219='club records'!$N$7, F219&lt;='club records'!$O$7), AND(E219='club records'!$N$8, F219&lt;='club records'!$O$8), AND(E219='club records'!$N$9, F219&lt;='club records'!$O$9), AND(E219='club records'!$N$10, F219&lt;='club records'!$O$10))), "CR", " ")</f>
        <v xml:space="preserve"> </v>
      </c>
      <c r="AG219" s="7" t="str">
        <f>IF(AND(B219="4x300", AND(E219='club records'!$N$11, F219&lt;='club records'!$O$11)), "CR", " ")</f>
        <v xml:space="preserve"> </v>
      </c>
      <c r="AH219" s="7" t="str">
        <f>IF(AND(B219="4x400", OR(AND(E219='club records'!$N$12, F219&lt;='club records'!$O$12), AND(E219='club records'!$N$13, F219&lt;='club records'!$O$13), AND(E219='club records'!$N$14, F219&lt;='club records'!$O$14), AND(E219='club records'!$N$15, F219&lt;='club records'!$O$15))), "CR", " ")</f>
        <v xml:space="preserve"> </v>
      </c>
      <c r="AI219" s="7" t="str">
        <f>IF(AND(B219="pentathlon", OR(AND(E219='club records'!$N$21, F219&gt;='club records'!$O$21), AND(E219='club records'!$N$22, F219&gt;='club records'!$O$22),AND(E219='club records'!$N$23, F219&gt;='club records'!$O$23),AND(E219='club records'!$N$24, F219&gt;='club records'!$O$24))), "CR", " ")</f>
        <v xml:space="preserve"> </v>
      </c>
      <c r="AJ219" s="7" t="str">
        <f>IF(AND(B219="heptathlon", OR(AND(E219='club records'!$N$26, F219&gt;='club records'!$O$26), AND(E219='club records'!$N$27, F219&gt;='club records'!$O$27))), "CR", " ")</f>
        <v xml:space="preserve"> </v>
      </c>
    </row>
    <row r="220" spans="1:36" ht="14.5" x14ac:dyDescent="0.35">
      <c r="A220" s="1" t="str">
        <f>E220</f>
        <v>U11</v>
      </c>
      <c r="C220" s="1" t="s">
        <v>249</v>
      </c>
      <c r="D220" s="1" t="s">
        <v>250</v>
      </c>
      <c r="E220" s="11" t="s">
        <v>19</v>
      </c>
      <c r="J220" s="7" t="str">
        <f>IF(OR(K220="CR", L220="CR", M220="CR", N220="CR", O220="CR", P220="CR", Q220="CR", R220="CR", S220="CR", T220="CR",U220="CR", V220="CR", W220="CR", X220="CR", Y220="CR", Z220="CR", AA220="CR", AB220="CR", AC220="CR", AD220="CR", AE220="CR", AF220="CR", AG220="CR", AH220="CR", AI220="CR", AJ220="CR"), "***CLUB RECORD***", "")</f>
        <v/>
      </c>
      <c r="K220" s="7" t="str">
        <f>IF(AND(B220=60, OR(AND(E220='club records'!$B$6, F220&lt;='club records'!$C$6), AND(E220='club records'!$B$7, F220&lt;='club records'!$C$7), AND(E220='club records'!$B$8, F220&lt;='club records'!$C$8), AND(E220='club records'!$B$9, F220&lt;='club records'!$C$9), AND(E220='club records'!$B$10, F220&lt;='club records'!$C$10))), "CR", " ")</f>
        <v xml:space="preserve"> </v>
      </c>
      <c r="L220" s="7" t="str">
        <f>IF(AND(B220=200, OR(AND(E220='club records'!$B$11, F220&lt;='club records'!$C$11), AND(E220='club records'!$B$12, F220&lt;='club records'!$C$12), AND(E220='club records'!$B$13, F220&lt;='club records'!$C$13), AND(E220='club records'!$B$14, F220&lt;='club records'!$C$14), AND(E220='club records'!$B$15, F220&lt;='club records'!$C$15))), "CR", " ")</f>
        <v xml:space="preserve"> </v>
      </c>
      <c r="M220" s="7" t="str">
        <f>IF(AND(B220=300, OR(AND(E220='club records'!$B$5, F220&lt;='club records'!$C$5), AND(E220='club records'!$B$16, F220&lt;='club records'!$C$16), AND(E220='club records'!$B$17, F220&lt;='club records'!$C$17))), "CR", " ")</f>
        <v xml:space="preserve"> </v>
      </c>
      <c r="N220" s="7" t="str">
        <f>IF(AND(B220=400, OR(AND(E220='club records'!$B$18, F220&lt;='club records'!$C$18), AND(E220='club records'!$B$19, F220&lt;='club records'!$C$19), AND(E220='club records'!$B$20, F220&lt;='club records'!$C$20), AND(E220='club records'!$B$21, F220&lt;='club records'!$C$21))), "CR", " ")</f>
        <v xml:space="preserve"> </v>
      </c>
      <c r="O220" s="7" t="str">
        <f>IF(AND(B220=800, OR(AND(E220='club records'!$B$22, F220&lt;='club records'!$C$22), AND(E220='club records'!$B$23, F220&lt;='club records'!$C$23), AND(E220='club records'!$B$24, F220&lt;='club records'!$C$24), AND(E220='club records'!$B$25, F220&lt;='club records'!$C$25), AND(E220='club records'!$B$26, F220&lt;='club records'!$C$26))), "CR", " ")</f>
        <v xml:space="preserve"> </v>
      </c>
      <c r="P220" s="7" t="str">
        <f>IF(AND(B220=1000, OR(AND(E220='club records'!$B$27, F220&lt;='club records'!$C$27), AND(E220='club records'!$B$28, F220&lt;='club records'!$C$28))), "CR", " ")</f>
        <v xml:space="preserve"> </v>
      </c>
      <c r="Q220" s="7" t="str">
        <f>IF(AND(B220=1500, OR(AND(E220='club records'!$B$29, F220&lt;='club records'!$C$29), AND(E220='club records'!$B$30, F220&lt;='club records'!$C$30), AND(E220='club records'!$B$31, F220&lt;='club records'!$C$31), AND(E220='club records'!$B$32, F220&lt;='club records'!$C$32), AND(E220='club records'!$B$33, F220&lt;='club records'!$C$33))), "CR", " ")</f>
        <v xml:space="preserve"> </v>
      </c>
      <c r="R220" s="7" t="str">
        <f>IF(AND(B220="1600 (Mile)",OR(AND(E220='club records'!$B$34,F220&lt;='club records'!$C$34),AND(E220='club records'!$B$35,F220&lt;='club records'!$C$35),AND(E220='club records'!$B$36,F220&lt;='club records'!$C$36),AND(E220='club records'!$B$37,F220&lt;='club records'!$C$37))),"CR"," ")</f>
        <v xml:space="preserve"> </v>
      </c>
      <c r="S220" s="7" t="str">
        <f>IF(AND(B220=3000, OR(AND(E220='club records'!$B$38, F220&lt;='club records'!$C$38), AND(E220='club records'!$B$39, F220&lt;='club records'!$C$39), AND(E220='club records'!$B$40, F220&lt;='club records'!$C$40), AND(E220='club records'!$B$41, F220&lt;='club records'!$C$41))), "CR", " ")</f>
        <v xml:space="preserve"> </v>
      </c>
      <c r="T220" s="7" t="str">
        <f>IF(AND(B220=5000, OR(AND(E220='club records'!$B$42, F220&lt;='club records'!$C$42), AND(E220='club records'!$B$43, F220&lt;='club records'!$C$43))), "CR", " ")</f>
        <v xml:space="preserve"> </v>
      </c>
      <c r="U220" s="6" t="str">
        <f>IF(AND(B220=10000, OR(AND(E220='club records'!$B$44, F220&lt;='club records'!$C$44), AND(E220='club records'!$B$45, F220&lt;='club records'!$C$45))), "CR", " ")</f>
        <v xml:space="preserve"> </v>
      </c>
      <c r="V220" s="6" t="str">
        <f>IF(AND(B220="high jump", OR(AND(E220='club records'!$F$1, F220&gt;='club records'!$G$1), AND(E220='club records'!$F$2, F220&gt;='club records'!$G$2), AND(E220='club records'!$F$3, F220&gt;='club records'!$G$3), AND(E220='club records'!$F$4, F220&gt;='club records'!$G$4), AND(E220='club records'!$F$5, F220&gt;='club records'!$G$5))), "CR", " ")</f>
        <v xml:space="preserve"> </v>
      </c>
      <c r="W220" s="6" t="str">
        <f>IF(AND(B220="long jump", OR(AND(E220='club records'!$F$6, F220&gt;='club records'!$G$6), AND(E220='club records'!$F$7, F220&gt;='club records'!$G$7), AND(E220='club records'!$F$8, F220&gt;='club records'!$G$8), AND(E220='club records'!$F$9, F220&gt;='club records'!$G$9), AND(E220='club records'!$F$10, F220&gt;='club records'!$G$10))), "CR", " ")</f>
        <v xml:space="preserve"> </v>
      </c>
      <c r="X220" s="6" t="str">
        <f>IF(AND(B220="triple jump", OR(AND(E220='club records'!$F$11, F220&gt;='club records'!$G$11), AND(E220='club records'!$F$12, F220&gt;='club records'!$G$12), AND(E220='club records'!$F$13, F220&gt;='club records'!$G$13), AND(E220='club records'!$F$14, F220&gt;='club records'!$G$14), AND(E220='club records'!$F$15, F220&gt;='club records'!$G$15))), "CR", " ")</f>
        <v xml:space="preserve"> </v>
      </c>
      <c r="Y220" s="6" t="str">
        <f>IF(AND(B220="pole vault", OR(AND(E220='club records'!$F$16, F220&gt;='club records'!$G$16), AND(E220='club records'!$F$17, F220&gt;='club records'!$G$17), AND(E220='club records'!$F$18, F220&gt;='club records'!$G$18), AND(E220='club records'!$F$19, F220&gt;='club records'!$G$19), AND(E220='club records'!$F$20, F220&gt;='club records'!$G$20))), "CR", " ")</f>
        <v xml:space="preserve"> </v>
      </c>
      <c r="Z220" s="6" t="str">
        <f>IF(AND(B220="shot 3", E220='club records'!$F$36, F220&gt;='club records'!$G$36), "CR", " ")</f>
        <v xml:space="preserve"> </v>
      </c>
      <c r="AA220" s="6" t="str">
        <f>IF(AND(B220="shot 4", E220='club records'!$F$37, F220&gt;='club records'!$G$37), "CR", " ")</f>
        <v xml:space="preserve"> </v>
      </c>
      <c r="AB220" s="6" t="str">
        <f>IF(AND(B220="shot 5", E220='club records'!$F$38, F220&gt;='club records'!$G$38), "CR", " ")</f>
        <v xml:space="preserve"> </v>
      </c>
      <c r="AC220" s="6" t="str">
        <f>IF(AND(B220="shot 6", E220='club records'!$F$39, F220&gt;='club records'!$G$39), "CR", " ")</f>
        <v xml:space="preserve"> </v>
      </c>
      <c r="AD220" s="6" t="str">
        <f>IF(AND(B220="shot 7.26", E220='club records'!$F$40, F220&gt;='club records'!$G$40), "CR", " ")</f>
        <v xml:space="preserve"> </v>
      </c>
      <c r="AE220" s="6" t="str">
        <f>IF(AND(B220="60H",OR(AND(E220='club records'!$J$1,F220&lt;='club records'!$K$1),AND(E220='club records'!$J$2,F220&lt;='club records'!$K$2),AND(E220='club records'!$J$3,F220&lt;='club records'!$K$3),AND(E220='club records'!$J$4,F220&lt;='club records'!$K$4),AND(E220='club records'!$J$5,F220&lt;='club records'!$K$5))),"CR"," ")</f>
        <v xml:space="preserve"> </v>
      </c>
      <c r="AF220" s="7" t="str">
        <f>IF(AND(B220="4x200", OR(AND(E220='club records'!$N$6, F220&lt;='club records'!$O$6), AND(E220='club records'!$N$7, F220&lt;='club records'!$O$7), AND(E220='club records'!$N$8, F220&lt;='club records'!$O$8), AND(E220='club records'!$N$9, F220&lt;='club records'!$O$9), AND(E220='club records'!$N$10, F220&lt;='club records'!$O$10))), "CR", " ")</f>
        <v xml:space="preserve"> </v>
      </c>
      <c r="AG220" s="7" t="str">
        <f>IF(AND(B220="4x300", AND(E220='club records'!$N$11, F220&lt;='club records'!$O$11)), "CR", " ")</f>
        <v xml:space="preserve"> </v>
      </c>
      <c r="AH220" s="7" t="str">
        <f>IF(AND(B220="4x400", OR(AND(E220='club records'!$N$12, F220&lt;='club records'!$O$12), AND(E220='club records'!$N$13, F220&lt;='club records'!$O$13), AND(E220='club records'!$N$14, F220&lt;='club records'!$O$14), AND(E220='club records'!$N$15, F220&lt;='club records'!$O$15))), "CR", " ")</f>
        <v xml:space="preserve"> </v>
      </c>
      <c r="AI220" s="7" t="str">
        <f>IF(AND(B220="pentathlon", OR(AND(E220='club records'!$N$21, F220&gt;='club records'!$O$21), AND(E220='club records'!$N$22, F220&gt;='club records'!$O$22),AND(E220='club records'!$N$23, F220&gt;='club records'!$O$23),AND(E220='club records'!$N$24, F220&gt;='club records'!$O$24))), "CR", " ")</f>
        <v xml:space="preserve"> </v>
      </c>
      <c r="AJ220" s="7" t="str">
        <f>IF(AND(B220="heptathlon", OR(AND(E220='club records'!$N$26, F220&gt;='club records'!$O$26), AND(E220='club records'!$N$27, F220&gt;='club records'!$O$27))), "CR", " ")</f>
        <v xml:space="preserve"> </v>
      </c>
    </row>
    <row r="221" spans="1:36" ht="14.5" x14ac:dyDescent="0.35">
      <c r="A221" s="1" t="str">
        <f>E221</f>
        <v>U13</v>
      </c>
      <c r="C221" s="1" t="s">
        <v>144</v>
      </c>
      <c r="D221" s="1" t="s">
        <v>187</v>
      </c>
      <c r="E221" s="11" t="s">
        <v>13</v>
      </c>
      <c r="J221" s="7" t="str">
        <f>IF(OR(K221="CR", L221="CR", M221="CR", N221="CR", O221="CR", P221="CR", Q221="CR", R221="CR", S221="CR", T221="CR",U221="CR", V221="CR", W221="CR", X221="CR", Y221="CR", Z221="CR", AA221="CR", AB221="CR", AC221="CR", AD221="CR", AE221="CR", AF221="CR", AG221="CR", AH221="CR", AI221="CR", AJ221="CR"), "***CLUB RECORD***", "")</f>
        <v/>
      </c>
      <c r="K221" s="7" t="str">
        <f>IF(AND(B221=60, OR(AND(E221='club records'!$B$6, F221&lt;='club records'!$C$6), AND(E221='club records'!$B$7, F221&lt;='club records'!$C$7), AND(E221='club records'!$B$8, F221&lt;='club records'!$C$8), AND(E221='club records'!$B$9, F221&lt;='club records'!$C$9), AND(E221='club records'!$B$10, F221&lt;='club records'!$C$10))), "CR", " ")</f>
        <v xml:space="preserve"> </v>
      </c>
      <c r="L221" s="7" t="str">
        <f>IF(AND(B221=200, OR(AND(E221='club records'!$B$11, F221&lt;='club records'!$C$11), AND(E221='club records'!$B$12, F221&lt;='club records'!$C$12), AND(E221='club records'!$B$13, F221&lt;='club records'!$C$13), AND(E221='club records'!$B$14, F221&lt;='club records'!$C$14), AND(E221='club records'!$B$15, F221&lt;='club records'!$C$15))), "CR", " ")</f>
        <v xml:space="preserve"> </v>
      </c>
      <c r="M221" s="7" t="str">
        <f>IF(AND(B221=300, OR(AND(E221='club records'!$B$5, F221&lt;='club records'!$C$5), AND(E221='club records'!$B$16, F221&lt;='club records'!$C$16), AND(E221='club records'!$B$17, F221&lt;='club records'!$C$17))), "CR", " ")</f>
        <v xml:space="preserve"> </v>
      </c>
      <c r="N221" s="7" t="str">
        <f>IF(AND(B221=400, OR(AND(E221='club records'!$B$18, F221&lt;='club records'!$C$18), AND(E221='club records'!$B$19, F221&lt;='club records'!$C$19), AND(E221='club records'!$B$20, F221&lt;='club records'!$C$20), AND(E221='club records'!$B$21, F221&lt;='club records'!$C$21))), "CR", " ")</f>
        <v xml:space="preserve"> </v>
      </c>
      <c r="O221" s="7" t="str">
        <f>IF(AND(B221=800, OR(AND(E221='club records'!$B$22, F221&lt;='club records'!$C$22), AND(E221='club records'!$B$23, F221&lt;='club records'!$C$23), AND(E221='club records'!$B$24, F221&lt;='club records'!$C$24), AND(E221='club records'!$B$25, F221&lt;='club records'!$C$25), AND(E221='club records'!$B$26, F221&lt;='club records'!$C$26))), "CR", " ")</f>
        <v xml:space="preserve"> </v>
      </c>
      <c r="P221" s="7" t="str">
        <f>IF(AND(B221=1000, OR(AND(E221='club records'!$B$27, F221&lt;='club records'!$C$27), AND(E221='club records'!$B$28, F221&lt;='club records'!$C$28))), "CR", " ")</f>
        <v xml:space="preserve"> </v>
      </c>
      <c r="Q221" s="7" t="str">
        <f>IF(AND(B221=1500, OR(AND(E221='club records'!$B$29, F221&lt;='club records'!$C$29), AND(E221='club records'!$B$30, F221&lt;='club records'!$C$30), AND(E221='club records'!$B$31, F221&lt;='club records'!$C$31), AND(E221='club records'!$B$32, F221&lt;='club records'!$C$32), AND(E221='club records'!$B$33, F221&lt;='club records'!$C$33))), "CR", " ")</f>
        <v xml:space="preserve"> </v>
      </c>
      <c r="R221" s="7" t="str">
        <f>IF(AND(B221="1600 (Mile)",OR(AND(E221='club records'!$B$34,F221&lt;='club records'!$C$34),AND(E221='club records'!$B$35,F221&lt;='club records'!$C$35),AND(E221='club records'!$B$36,F221&lt;='club records'!$C$36),AND(E221='club records'!$B$37,F221&lt;='club records'!$C$37))),"CR"," ")</f>
        <v xml:space="preserve"> </v>
      </c>
      <c r="S221" s="7" t="str">
        <f>IF(AND(B221=3000, OR(AND(E221='club records'!$B$38, F221&lt;='club records'!$C$38), AND(E221='club records'!$B$39, F221&lt;='club records'!$C$39), AND(E221='club records'!$B$40, F221&lt;='club records'!$C$40), AND(E221='club records'!$B$41, F221&lt;='club records'!$C$41))), "CR", " ")</f>
        <v xml:space="preserve"> </v>
      </c>
      <c r="T221" s="7" t="str">
        <f>IF(AND(B221=5000, OR(AND(E221='club records'!$B$42, F221&lt;='club records'!$C$42), AND(E221='club records'!$B$43, F221&lt;='club records'!$C$43))), "CR", " ")</f>
        <v xml:space="preserve"> </v>
      </c>
      <c r="U221" s="6" t="str">
        <f>IF(AND(B221=10000, OR(AND(E221='club records'!$B$44, F221&lt;='club records'!$C$44), AND(E221='club records'!$B$45, F221&lt;='club records'!$C$45))), "CR", " ")</f>
        <v xml:space="preserve"> </v>
      </c>
      <c r="V221" s="6" t="str">
        <f>IF(AND(B221="high jump", OR(AND(E221='club records'!$F$1, F221&gt;='club records'!$G$1), AND(E221='club records'!$F$2, F221&gt;='club records'!$G$2), AND(E221='club records'!$F$3, F221&gt;='club records'!$G$3), AND(E221='club records'!$F$4, F221&gt;='club records'!$G$4), AND(E221='club records'!$F$5, F221&gt;='club records'!$G$5))), "CR", " ")</f>
        <v xml:space="preserve"> </v>
      </c>
      <c r="W221" s="6" t="str">
        <f>IF(AND(B221="long jump", OR(AND(E221='club records'!$F$6, F221&gt;='club records'!$G$6), AND(E221='club records'!$F$7, F221&gt;='club records'!$G$7), AND(E221='club records'!$F$8, F221&gt;='club records'!$G$8), AND(E221='club records'!$F$9, F221&gt;='club records'!$G$9), AND(E221='club records'!$F$10, F221&gt;='club records'!$G$10))), "CR", " ")</f>
        <v xml:space="preserve"> </v>
      </c>
      <c r="X221" s="6" t="str">
        <f>IF(AND(B221="triple jump", OR(AND(E221='club records'!$F$11, F221&gt;='club records'!$G$11), AND(E221='club records'!$F$12, F221&gt;='club records'!$G$12), AND(E221='club records'!$F$13, F221&gt;='club records'!$G$13), AND(E221='club records'!$F$14, F221&gt;='club records'!$G$14), AND(E221='club records'!$F$15, F221&gt;='club records'!$G$15))), "CR", " ")</f>
        <v xml:space="preserve"> </v>
      </c>
      <c r="Y221" s="6" t="str">
        <f>IF(AND(B221="pole vault", OR(AND(E221='club records'!$F$16, F221&gt;='club records'!$G$16), AND(E221='club records'!$F$17, F221&gt;='club records'!$G$17), AND(E221='club records'!$F$18, F221&gt;='club records'!$G$18), AND(E221='club records'!$F$19, F221&gt;='club records'!$G$19), AND(E221='club records'!$F$20, F221&gt;='club records'!$G$20))), "CR", " ")</f>
        <v xml:space="preserve"> </v>
      </c>
      <c r="Z221" s="6" t="str">
        <f>IF(AND(B221="shot 3", E221='club records'!$F$36, F221&gt;='club records'!$G$36), "CR", " ")</f>
        <v xml:space="preserve"> </v>
      </c>
      <c r="AA221" s="6" t="str">
        <f>IF(AND(B221="shot 4", E221='club records'!$F$37, F221&gt;='club records'!$G$37), "CR", " ")</f>
        <v xml:space="preserve"> </v>
      </c>
      <c r="AB221" s="6" t="str">
        <f>IF(AND(B221="shot 5", E221='club records'!$F$38, F221&gt;='club records'!$G$38), "CR", " ")</f>
        <v xml:space="preserve"> </v>
      </c>
      <c r="AC221" s="6" t="str">
        <f>IF(AND(B221="shot 6", E221='club records'!$F$39, F221&gt;='club records'!$G$39), "CR", " ")</f>
        <v xml:space="preserve"> </v>
      </c>
      <c r="AD221" s="6" t="str">
        <f>IF(AND(B221="shot 7.26", E221='club records'!$F$40, F221&gt;='club records'!$G$40), "CR", " ")</f>
        <v xml:space="preserve"> </v>
      </c>
      <c r="AE221" s="6" t="str">
        <f>IF(AND(B221="60H",OR(AND(E221='club records'!$J$1,F221&lt;='club records'!$K$1),AND(E221='club records'!$J$2,F221&lt;='club records'!$K$2),AND(E221='club records'!$J$3,F221&lt;='club records'!$K$3),AND(E221='club records'!$J$4,F221&lt;='club records'!$K$4),AND(E221='club records'!$J$5,F221&lt;='club records'!$K$5))),"CR"," ")</f>
        <v xml:space="preserve"> </v>
      </c>
      <c r="AF221" s="7" t="str">
        <f>IF(AND(B221="4x200", OR(AND(E221='club records'!$N$6, F221&lt;='club records'!$O$6), AND(E221='club records'!$N$7, F221&lt;='club records'!$O$7), AND(E221='club records'!$N$8, F221&lt;='club records'!$O$8), AND(E221='club records'!$N$9, F221&lt;='club records'!$O$9), AND(E221='club records'!$N$10, F221&lt;='club records'!$O$10))), "CR", " ")</f>
        <v xml:space="preserve"> </v>
      </c>
      <c r="AG221" s="7" t="str">
        <f>IF(AND(B221="4x300", AND(E221='club records'!$N$11, F221&lt;='club records'!$O$11)), "CR", " ")</f>
        <v xml:space="preserve"> </v>
      </c>
      <c r="AH221" s="7" t="str">
        <f>IF(AND(B221="4x400", OR(AND(E221='club records'!$N$12, F221&lt;='club records'!$O$12), AND(E221='club records'!$N$13, F221&lt;='club records'!$O$13), AND(E221='club records'!$N$14, F221&lt;='club records'!$O$14), AND(E221='club records'!$N$15, F221&lt;='club records'!$O$15))), "CR", " ")</f>
        <v xml:space="preserve"> </v>
      </c>
      <c r="AI221" s="7" t="str">
        <f>IF(AND(B221="pentathlon", OR(AND(E221='club records'!$N$21, F221&gt;='club records'!$O$21), AND(E221='club records'!$N$22, F221&gt;='club records'!$O$22),AND(E221='club records'!$N$23, F221&gt;='club records'!$O$23),AND(E221='club records'!$N$24, F221&gt;='club records'!$O$24))), "CR", " ")</f>
        <v xml:space="preserve"> </v>
      </c>
      <c r="AJ221" s="7" t="str">
        <f>IF(AND(B221="heptathlon", OR(AND(E221='club records'!$N$26, F221&gt;='club records'!$O$26), AND(E221='club records'!$N$27, F221&gt;='club records'!$O$27))), "CR", " ")</f>
        <v xml:space="preserve"> </v>
      </c>
    </row>
    <row r="222" spans="1:36" ht="14.5" x14ac:dyDescent="0.35">
      <c r="A222" s="1" t="s">
        <v>296</v>
      </c>
      <c r="C222" s="1" t="s">
        <v>139</v>
      </c>
      <c r="D222" s="1" t="s">
        <v>281</v>
      </c>
      <c r="E222" s="11" t="s">
        <v>287</v>
      </c>
      <c r="F222" s="12"/>
      <c r="G222" s="16"/>
      <c r="J222" s="7" t="str">
        <f>IF(OR(K222="CR", L222="CR", M222="CR", N222="CR", O222="CR", P222="CR", Q222="CR", R222="CR", S222="CR", T222="CR",U222="CR", V222="CR", W222="CR", X222="CR", Y222="CR", Z222="CR", AA222="CR", AB222="CR", AC222="CR", AD222="CR", AE222="CR", AF222="CR", AG222="CR", AH222="CR", AI222="CR", AJ222="CR"), "***CLUB RECORD***", "")</f>
        <v/>
      </c>
      <c r="K222" s="7" t="str">
        <f>IF(AND(B222=60, OR(AND(E222='club records'!$B$6, F222&lt;='club records'!$C$6), AND(E222='club records'!$B$7, F222&lt;='club records'!$C$7), AND(E222='club records'!$B$8, F222&lt;='club records'!$C$8), AND(E222='club records'!$B$9, F222&lt;='club records'!$C$9), AND(E222='club records'!$B$10, F222&lt;='club records'!$C$10))), "CR", " ")</f>
        <v xml:space="preserve"> </v>
      </c>
      <c r="L222" s="7" t="str">
        <f>IF(AND(B222=200, OR(AND(E222='club records'!$B$11, F222&lt;='club records'!$C$11), AND(E222='club records'!$B$12, F222&lt;='club records'!$C$12), AND(E222='club records'!$B$13, F222&lt;='club records'!$C$13), AND(E222='club records'!$B$14, F222&lt;='club records'!$C$14), AND(E222='club records'!$B$15, F222&lt;='club records'!$C$15))), "CR", " ")</f>
        <v xml:space="preserve"> </v>
      </c>
      <c r="M222" s="7" t="str">
        <f>IF(AND(B222=300, OR(AND(E222='club records'!$B$5, F222&lt;='club records'!$C$5), AND(E222='club records'!$B$16, F222&lt;='club records'!$C$16), AND(E222='club records'!$B$17, F222&lt;='club records'!$C$17))), "CR", " ")</f>
        <v xml:space="preserve"> </v>
      </c>
      <c r="N222" s="7" t="str">
        <f>IF(AND(B222=400, OR(AND(E222='club records'!$B$18, F222&lt;='club records'!$C$18), AND(E222='club records'!$B$19, F222&lt;='club records'!$C$19), AND(E222='club records'!$B$20, F222&lt;='club records'!$C$20), AND(E222='club records'!$B$21, F222&lt;='club records'!$C$21))), "CR", " ")</f>
        <v xml:space="preserve"> </v>
      </c>
      <c r="O222" s="7" t="str">
        <f>IF(AND(B222=800, OR(AND(E222='club records'!$B$22, F222&lt;='club records'!$C$22), AND(E222='club records'!$B$23, F222&lt;='club records'!$C$23), AND(E222='club records'!$B$24, F222&lt;='club records'!$C$24), AND(E222='club records'!$B$25, F222&lt;='club records'!$C$25), AND(E222='club records'!$B$26, F222&lt;='club records'!$C$26))), "CR", " ")</f>
        <v xml:space="preserve"> </v>
      </c>
      <c r="P222" s="7" t="str">
        <f>IF(AND(B222=1000, OR(AND(E222='club records'!$B$27, F222&lt;='club records'!$C$27), AND(E222='club records'!$B$28, F222&lt;='club records'!$C$28))), "CR", " ")</f>
        <v xml:space="preserve"> </v>
      </c>
      <c r="Q222" s="7" t="str">
        <f>IF(AND(B222=1500, OR(AND(E222='club records'!$B$29, F222&lt;='club records'!$C$29), AND(E222='club records'!$B$30, F222&lt;='club records'!$C$30), AND(E222='club records'!$B$31, F222&lt;='club records'!$C$31), AND(E222='club records'!$B$32, F222&lt;='club records'!$C$32), AND(E222='club records'!$B$33, F222&lt;='club records'!$C$33))), "CR", " ")</f>
        <v xml:space="preserve"> </v>
      </c>
      <c r="R222" s="7" t="str">
        <f>IF(AND(B222="1600 (Mile)",OR(AND(E222='club records'!$B$34,F222&lt;='club records'!$C$34),AND(E222='club records'!$B$35,F222&lt;='club records'!$C$35),AND(E222='club records'!$B$36,F222&lt;='club records'!$C$36),AND(E222='club records'!$B$37,F222&lt;='club records'!$C$37))),"CR"," ")</f>
        <v xml:space="preserve"> </v>
      </c>
      <c r="S222" s="7" t="str">
        <f>IF(AND(B222=3000, OR(AND(E222='club records'!$B$38, F222&lt;='club records'!$C$38), AND(E222='club records'!$B$39, F222&lt;='club records'!$C$39), AND(E222='club records'!$B$40, F222&lt;='club records'!$C$40), AND(E222='club records'!$B$41, F222&lt;='club records'!$C$41))), "CR", " ")</f>
        <v xml:space="preserve"> </v>
      </c>
      <c r="T222" s="7" t="str">
        <f>IF(AND(B222=5000, OR(AND(E222='club records'!$B$42, F222&lt;='club records'!$C$42), AND(E222='club records'!$B$43, F222&lt;='club records'!$C$43))), "CR", " ")</f>
        <v xml:space="preserve"> </v>
      </c>
      <c r="U222" s="6" t="str">
        <f>IF(AND(B222=10000, OR(AND(E222='club records'!$B$44, F222&lt;='club records'!$C$44), AND(E222='club records'!$B$45, F222&lt;='club records'!$C$45))), "CR", " ")</f>
        <v xml:space="preserve"> </v>
      </c>
      <c r="V222" s="6" t="str">
        <f>IF(AND(B222="high jump", OR(AND(E222='club records'!$F$1, F222&gt;='club records'!$G$1), AND(E222='club records'!$F$2, F222&gt;='club records'!$G$2), AND(E222='club records'!$F$3, F222&gt;='club records'!$G$3), AND(E222='club records'!$F$4, F222&gt;='club records'!$G$4), AND(E222='club records'!$F$5, F222&gt;='club records'!$G$5))), "CR", " ")</f>
        <v xml:space="preserve"> </v>
      </c>
      <c r="W222" s="6" t="str">
        <f>IF(AND(B222="long jump", OR(AND(E222='club records'!$F$6, F222&gt;='club records'!$G$6), AND(E222='club records'!$F$7, F222&gt;='club records'!$G$7), AND(E222='club records'!$F$8, F222&gt;='club records'!$G$8), AND(E222='club records'!$F$9, F222&gt;='club records'!$G$9), AND(E222='club records'!$F$10, F222&gt;='club records'!$G$10))), "CR", " ")</f>
        <v xml:space="preserve"> </v>
      </c>
      <c r="X222" s="6" t="str">
        <f>IF(AND(B222="triple jump", OR(AND(E222='club records'!$F$11, F222&gt;='club records'!$G$11), AND(E222='club records'!$F$12, F222&gt;='club records'!$G$12), AND(E222='club records'!$F$13, F222&gt;='club records'!$G$13), AND(E222='club records'!$F$14, F222&gt;='club records'!$G$14), AND(E222='club records'!$F$15, F222&gt;='club records'!$G$15))), "CR", " ")</f>
        <v xml:space="preserve"> </v>
      </c>
      <c r="Y222" s="6" t="str">
        <f>IF(AND(B222="pole vault", OR(AND(E222='club records'!$F$16, F222&gt;='club records'!$G$16), AND(E222='club records'!$F$17, F222&gt;='club records'!$G$17), AND(E222='club records'!$F$18, F222&gt;='club records'!$G$18), AND(E222='club records'!$F$19, F222&gt;='club records'!$G$19), AND(E222='club records'!$F$20, F222&gt;='club records'!$G$20))), "CR", " ")</f>
        <v xml:space="preserve"> </v>
      </c>
      <c r="Z222" s="6" t="str">
        <f>IF(AND(B222="shot 3", E222='club records'!$F$36, F222&gt;='club records'!$G$36), "CR", " ")</f>
        <v xml:space="preserve"> </v>
      </c>
      <c r="AA222" s="6" t="str">
        <f>IF(AND(B222="shot 4", E222='club records'!$F$37, F222&gt;='club records'!$G$37), "CR", " ")</f>
        <v xml:space="preserve"> </v>
      </c>
      <c r="AB222" s="6" t="str">
        <f>IF(AND(B222="shot 5", E222='club records'!$F$38, F222&gt;='club records'!$G$38), "CR", " ")</f>
        <v xml:space="preserve"> </v>
      </c>
      <c r="AC222" s="6" t="str">
        <f>IF(AND(B222="shot 6", E222='club records'!$F$39, F222&gt;='club records'!$G$39), "CR", " ")</f>
        <v xml:space="preserve"> </v>
      </c>
      <c r="AD222" s="6" t="str">
        <f>IF(AND(B222="shot 7.26", E222='club records'!$F$40, F222&gt;='club records'!$G$40), "CR", " ")</f>
        <v xml:space="preserve"> </v>
      </c>
      <c r="AE222" s="6" t="str">
        <f>IF(AND(B222="60H",OR(AND(E222='club records'!$J$1,F222&lt;='club records'!$K$1),AND(E222='club records'!$J$2,F222&lt;='club records'!$K$2),AND(E222='club records'!$J$3,F222&lt;='club records'!$K$3),AND(E222='club records'!$J$4,F222&lt;='club records'!$K$4),AND(E222='club records'!$J$5,F222&lt;='club records'!$K$5))),"CR"," ")</f>
        <v xml:space="preserve"> </v>
      </c>
      <c r="AF222" s="7" t="str">
        <f>IF(AND(B222="4x200", OR(AND(E222='club records'!$N$6, F222&lt;='club records'!$O$6), AND(E222='club records'!$N$7, F222&lt;='club records'!$O$7), AND(E222='club records'!$N$8, F222&lt;='club records'!$O$8), AND(E222='club records'!$N$9, F222&lt;='club records'!$O$9), AND(E222='club records'!$N$10, F222&lt;='club records'!$O$10))), "CR", " ")</f>
        <v xml:space="preserve"> </v>
      </c>
      <c r="AG222" s="7" t="str">
        <f>IF(AND(B222="4x300", AND(E222='club records'!$N$11, F222&lt;='club records'!$O$11)), "CR", " ")</f>
        <v xml:space="preserve"> </v>
      </c>
      <c r="AH222" s="7" t="str">
        <f>IF(AND(B222="4x400", OR(AND(E222='club records'!$N$12, F222&lt;='club records'!$O$12), AND(E222='club records'!$N$13, F222&lt;='club records'!$O$13), AND(E222='club records'!$N$14, F222&lt;='club records'!$O$14), AND(E222='club records'!$N$15, F222&lt;='club records'!$O$15))), "CR", " ")</f>
        <v xml:space="preserve"> </v>
      </c>
      <c r="AI222" s="7" t="str">
        <f>IF(AND(B222="pentathlon", OR(AND(E222='club records'!$N$21, F222&gt;='club records'!$O$21), AND(E222='club records'!$N$22, F222&gt;='club records'!$O$22),AND(E222='club records'!$N$23, F222&gt;='club records'!$O$23),AND(E222='club records'!$N$24, F222&gt;='club records'!$O$24))), "CR", " ")</f>
        <v xml:space="preserve"> </v>
      </c>
      <c r="AJ222" s="7" t="str">
        <f>IF(AND(B222="heptathlon", OR(AND(E222='club records'!$N$26, F222&gt;='club records'!$O$26), AND(E222='club records'!$N$27, F222&gt;='club records'!$O$27))), "CR", " ")</f>
        <v xml:space="preserve"> </v>
      </c>
    </row>
    <row r="223" spans="1:36" ht="14.5" x14ac:dyDescent="0.35">
      <c r="A223" s="1" t="s">
        <v>296</v>
      </c>
      <c r="C223" s="1" t="s">
        <v>62</v>
      </c>
      <c r="D223" s="1" t="s">
        <v>292</v>
      </c>
      <c r="E223" s="11" t="s">
        <v>10</v>
      </c>
      <c r="F223" s="12"/>
      <c r="G223" s="16"/>
      <c r="J223" s="7" t="str">
        <f>IF(OR(K223="CR", L223="CR", M223="CR", N223="CR", O223="CR", P223="CR", Q223="CR", R223="CR", S223="CR", T223="CR",U223="CR", V223="CR", W223="CR", X223="CR", Y223="CR", Z223="CR", AA223="CR", AB223="CR", AC223="CR", AD223="CR", AE223="CR", AF223="CR", AG223="CR", AH223="CR", AI223="CR", AJ223="CR"), "***CLUB RECORD***", "")</f>
        <v/>
      </c>
      <c r="K223" s="7" t="str">
        <f>IF(AND(B223=60, OR(AND(E223='club records'!$B$6, F223&lt;='club records'!$C$6), AND(E223='club records'!$B$7, F223&lt;='club records'!$C$7), AND(E223='club records'!$B$8, F223&lt;='club records'!$C$8), AND(E223='club records'!$B$9, F223&lt;='club records'!$C$9), AND(E223='club records'!$B$10, F223&lt;='club records'!$C$10))), "CR", " ")</f>
        <v xml:space="preserve"> </v>
      </c>
      <c r="L223" s="7" t="str">
        <f>IF(AND(B223=200, OR(AND(E223='club records'!$B$11, F223&lt;='club records'!$C$11), AND(E223='club records'!$B$12, F223&lt;='club records'!$C$12), AND(E223='club records'!$B$13, F223&lt;='club records'!$C$13), AND(E223='club records'!$B$14, F223&lt;='club records'!$C$14), AND(E223='club records'!$B$15, F223&lt;='club records'!$C$15))), "CR", " ")</f>
        <v xml:space="preserve"> </v>
      </c>
      <c r="M223" s="7" t="str">
        <f>IF(AND(B223=300, OR(AND(E223='club records'!$B$5, F223&lt;='club records'!$C$5), AND(E223='club records'!$B$16, F223&lt;='club records'!$C$16), AND(E223='club records'!$B$17, F223&lt;='club records'!$C$17))), "CR", " ")</f>
        <v xml:space="preserve"> </v>
      </c>
      <c r="N223" s="7" t="str">
        <f>IF(AND(B223=400, OR(AND(E223='club records'!$B$18, F223&lt;='club records'!$C$18), AND(E223='club records'!$B$19, F223&lt;='club records'!$C$19), AND(E223='club records'!$B$20, F223&lt;='club records'!$C$20), AND(E223='club records'!$B$21, F223&lt;='club records'!$C$21))), "CR", " ")</f>
        <v xml:space="preserve"> </v>
      </c>
      <c r="O223" s="7" t="str">
        <f>IF(AND(B223=800, OR(AND(E223='club records'!$B$22, F223&lt;='club records'!$C$22), AND(E223='club records'!$B$23, F223&lt;='club records'!$C$23), AND(E223='club records'!$B$24, F223&lt;='club records'!$C$24), AND(E223='club records'!$B$25, F223&lt;='club records'!$C$25), AND(E223='club records'!$B$26, F223&lt;='club records'!$C$26))), "CR", " ")</f>
        <v xml:space="preserve"> </v>
      </c>
      <c r="P223" s="7" t="str">
        <f>IF(AND(B223=1000, OR(AND(E223='club records'!$B$27, F223&lt;='club records'!$C$27), AND(E223='club records'!$B$28, F223&lt;='club records'!$C$28))), "CR", " ")</f>
        <v xml:space="preserve"> </v>
      </c>
      <c r="Q223" s="7" t="str">
        <f>IF(AND(B223=1500, OR(AND(E223='club records'!$B$29, F223&lt;='club records'!$C$29), AND(E223='club records'!$B$30, F223&lt;='club records'!$C$30), AND(E223='club records'!$B$31, F223&lt;='club records'!$C$31), AND(E223='club records'!$B$32, F223&lt;='club records'!$C$32), AND(E223='club records'!$B$33, F223&lt;='club records'!$C$33))), "CR", " ")</f>
        <v xml:space="preserve"> </v>
      </c>
      <c r="R223" s="7" t="str">
        <f>IF(AND(B223="1600 (Mile)",OR(AND(E223='club records'!$B$34,F223&lt;='club records'!$C$34),AND(E223='club records'!$B$35,F223&lt;='club records'!$C$35),AND(E223='club records'!$B$36,F223&lt;='club records'!$C$36),AND(E223='club records'!$B$37,F223&lt;='club records'!$C$37))),"CR"," ")</f>
        <v xml:space="preserve"> </v>
      </c>
      <c r="S223" s="7" t="str">
        <f>IF(AND(B223=3000, OR(AND(E223='club records'!$B$38, F223&lt;='club records'!$C$38), AND(E223='club records'!$B$39, F223&lt;='club records'!$C$39), AND(E223='club records'!$B$40, F223&lt;='club records'!$C$40), AND(E223='club records'!$B$41, F223&lt;='club records'!$C$41))), "CR", " ")</f>
        <v xml:space="preserve"> </v>
      </c>
      <c r="T223" s="7" t="str">
        <f>IF(AND(B223=5000, OR(AND(E223='club records'!$B$42, F223&lt;='club records'!$C$42), AND(E223='club records'!$B$43, F223&lt;='club records'!$C$43))), "CR", " ")</f>
        <v xml:space="preserve"> </v>
      </c>
      <c r="U223" s="6" t="str">
        <f>IF(AND(B223=10000, OR(AND(E223='club records'!$B$44, F223&lt;='club records'!$C$44), AND(E223='club records'!$B$45, F223&lt;='club records'!$C$45))), "CR", " ")</f>
        <v xml:space="preserve"> </v>
      </c>
      <c r="V223" s="6" t="str">
        <f>IF(AND(B223="high jump", OR(AND(E223='club records'!$F$1, F223&gt;='club records'!$G$1), AND(E223='club records'!$F$2, F223&gt;='club records'!$G$2), AND(E223='club records'!$F$3, F223&gt;='club records'!$G$3), AND(E223='club records'!$F$4, F223&gt;='club records'!$G$4), AND(E223='club records'!$F$5, F223&gt;='club records'!$G$5))), "CR", " ")</f>
        <v xml:space="preserve"> </v>
      </c>
      <c r="W223" s="6" t="str">
        <f>IF(AND(B223="long jump", OR(AND(E223='club records'!$F$6, F223&gt;='club records'!$G$6), AND(E223='club records'!$F$7, F223&gt;='club records'!$G$7), AND(E223='club records'!$F$8, F223&gt;='club records'!$G$8), AND(E223='club records'!$F$9, F223&gt;='club records'!$G$9), AND(E223='club records'!$F$10, F223&gt;='club records'!$G$10))), "CR", " ")</f>
        <v xml:space="preserve"> </v>
      </c>
      <c r="X223" s="6" t="str">
        <f>IF(AND(B223="triple jump", OR(AND(E223='club records'!$F$11, F223&gt;='club records'!$G$11), AND(E223='club records'!$F$12, F223&gt;='club records'!$G$12), AND(E223='club records'!$F$13, F223&gt;='club records'!$G$13), AND(E223='club records'!$F$14, F223&gt;='club records'!$G$14), AND(E223='club records'!$F$15, F223&gt;='club records'!$G$15))), "CR", " ")</f>
        <v xml:space="preserve"> </v>
      </c>
      <c r="Y223" s="6" t="str">
        <f>IF(AND(B223="pole vault", OR(AND(E223='club records'!$F$16, F223&gt;='club records'!$G$16), AND(E223='club records'!$F$17, F223&gt;='club records'!$G$17), AND(E223='club records'!$F$18, F223&gt;='club records'!$G$18), AND(E223='club records'!$F$19, F223&gt;='club records'!$G$19), AND(E223='club records'!$F$20, F223&gt;='club records'!$G$20))), "CR", " ")</f>
        <v xml:space="preserve"> </v>
      </c>
      <c r="Z223" s="6" t="str">
        <f>IF(AND(B223="shot 3", E223='club records'!$F$36, F223&gt;='club records'!$G$36), "CR", " ")</f>
        <v xml:space="preserve"> </v>
      </c>
      <c r="AA223" s="6" t="str">
        <f>IF(AND(B223="shot 4", E223='club records'!$F$37, F223&gt;='club records'!$G$37), "CR", " ")</f>
        <v xml:space="preserve"> </v>
      </c>
      <c r="AB223" s="6" t="str">
        <f>IF(AND(B223="shot 5", E223='club records'!$F$38, F223&gt;='club records'!$G$38), "CR", " ")</f>
        <v xml:space="preserve"> </v>
      </c>
      <c r="AC223" s="6" t="str">
        <f>IF(AND(B223="shot 6", E223='club records'!$F$39, F223&gt;='club records'!$G$39), "CR", " ")</f>
        <v xml:space="preserve"> </v>
      </c>
      <c r="AD223" s="6" t="str">
        <f>IF(AND(B223="shot 7.26", E223='club records'!$F$40, F223&gt;='club records'!$G$40), "CR", " ")</f>
        <v xml:space="preserve"> </v>
      </c>
      <c r="AE223" s="6" t="str">
        <f>IF(AND(B223="60H",OR(AND(E223='club records'!$J$1,F223&lt;='club records'!$K$1),AND(E223='club records'!$J$2,F223&lt;='club records'!$K$2),AND(E223='club records'!$J$3,F223&lt;='club records'!$K$3),AND(E223='club records'!$J$4,F223&lt;='club records'!$K$4),AND(E223='club records'!$J$5,F223&lt;='club records'!$K$5))),"CR"," ")</f>
        <v xml:space="preserve"> </v>
      </c>
      <c r="AF223" s="7" t="str">
        <f>IF(AND(B223="4x200", OR(AND(E223='club records'!$N$6, F223&lt;='club records'!$O$6), AND(E223='club records'!$N$7, F223&lt;='club records'!$O$7), AND(E223='club records'!$N$8, F223&lt;='club records'!$O$8), AND(E223='club records'!$N$9, F223&lt;='club records'!$O$9), AND(E223='club records'!$N$10, F223&lt;='club records'!$O$10))), "CR", " ")</f>
        <v xml:space="preserve"> </v>
      </c>
      <c r="AG223" s="7" t="str">
        <f>IF(AND(B223="4x300", AND(E223='club records'!$N$11, F223&lt;='club records'!$O$11)), "CR", " ")</f>
        <v xml:space="preserve"> </v>
      </c>
      <c r="AH223" s="7" t="str">
        <f>IF(AND(B223="4x400", OR(AND(E223='club records'!$N$12, F223&lt;='club records'!$O$12), AND(E223='club records'!$N$13, F223&lt;='club records'!$O$13), AND(E223='club records'!$N$14, F223&lt;='club records'!$O$14), AND(E223='club records'!$N$15, F223&lt;='club records'!$O$15))), "CR", " ")</f>
        <v xml:space="preserve"> </v>
      </c>
      <c r="AI223" s="7" t="str">
        <f>IF(AND(B223="pentathlon", OR(AND(E223='club records'!$N$21, F223&gt;='club records'!$O$21), AND(E223='club records'!$N$22, F223&gt;='club records'!$O$22),AND(E223='club records'!$N$23, F223&gt;='club records'!$O$23),AND(E223='club records'!$N$24, F223&gt;='club records'!$O$24))), "CR", " ")</f>
        <v xml:space="preserve"> </v>
      </c>
      <c r="AJ223" s="7" t="str">
        <f>IF(AND(B223="heptathlon", OR(AND(E223='club records'!$N$26, F223&gt;='club records'!$O$26), AND(E223='club records'!$N$27, F223&gt;='club records'!$O$27))), "CR", " ")</f>
        <v xml:space="preserve"> </v>
      </c>
    </row>
    <row r="224" spans="1:36" ht="14.5" x14ac:dyDescent="0.35">
      <c r="A224" s="1" t="s">
        <v>296</v>
      </c>
      <c r="C224" s="1" t="s">
        <v>130</v>
      </c>
      <c r="D224" s="1" t="s">
        <v>34</v>
      </c>
      <c r="E224" s="11" t="s">
        <v>10</v>
      </c>
      <c r="F224" s="12"/>
      <c r="G224" s="16"/>
      <c r="J224" s="7" t="str">
        <f>IF(OR(K224="CR", L224="CR", M224="CR", N224="CR", O224="CR", P224="CR", Q224="CR", R224="CR", S224="CR", T224="CR",U224="CR", V224="CR", W224="CR", X224="CR", Y224="CR", Z224="CR", AA224="CR", AB224="CR", AC224="CR", AD224="CR", AE224="CR", AF224="CR", AG224="CR", AH224="CR", AI224="CR", AJ224="CR"), "***CLUB RECORD***", "")</f>
        <v/>
      </c>
      <c r="K224" s="7" t="str">
        <f>IF(AND(B224=60, OR(AND(E224='club records'!$B$6, F224&lt;='club records'!$C$6), AND(E224='club records'!$B$7, F224&lt;='club records'!$C$7), AND(E224='club records'!$B$8, F224&lt;='club records'!$C$8), AND(E224='club records'!$B$9, F224&lt;='club records'!$C$9), AND(E224='club records'!$B$10, F224&lt;='club records'!$C$10))), "CR", " ")</f>
        <v xml:space="preserve"> </v>
      </c>
      <c r="L224" s="7" t="str">
        <f>IF(AND(B224=200, OR(AND(E224='club records'!$B$11, F224&lt;='club records'!$C$11), AND(E224='club records'!$B$12, F224&lt;='club records'!$C$12), AND(E224='club records'!$B$13, F224&lt;='club records'!$C$13), AND(E224='club records'!$B$14, F224&lt;='club records'!$C$14), AND(E224='club records'!$B$15, F224&lt;='club records'!$C$15))), "CR", " ")</f>
        <v xml:space="preserve"> </v>
      </c>
      <c r="M224" s="7" t="str">
        <f>IF(AND(B224=300, OR(AND(E224='club records'!$B$5, F224&lt;='club records'!$C$5), AND(E224='club records'!$B$16, F224&lt;='club records'!$C$16), AND(E224='club records'!$B$17, F224&lt;='club records'!$C$17))), "CR", " ")</f>
        <v xml:space="preserve"> </v>
      </c>
      <c r="N224" s="7" t="str">
        <f>IF(AND(B224=400, OR(AND(E224='club records'!$B$18, F224&lt;='club records'!$C$18), AND(E224='club records'!$B$19, F224&lt;='club records'!$C$19), AND(E224='club records'!$B$20, F224&lt;='club records'!$C$20), AND(E224='club records'!$B$21, F224&lt;='club records'!$C$21))), "CR", " ")</f>
        <v xml:space="preserve"> </v>
      </c>
      <c r="O224" s="7" t="str">
        <f>IF(AND(B224=800, OR(AND(E224='club records'!$B$22, F224&lt;='club records'!$C$22), AND(E224='club records'!$B$23, F224&lt;='club records'!$C$23), AND(E224='club records'!$B$24, F224&lt;='club records'!$C$24), AND(E224='club records'!$B$25, F224&lt;='club records'!$C$25), AND(E224='club records'!$B$26, F224&lt;='club records'!$C$26))), "CR", " ")</f>
        <v xml:space="preserve"> </v>
      </c>
      <c r="P224" s="7" t="str">
        <f>IF(AND(B224=1000, OR(AND(E224='club records'!$B$27, F224&lt;='club records'!$C$27), AND(E224='club records'!$B$28, F224&lt;='club records'!$C$28))), "CR", " ")</f>
        <v xml:space="preserve"> </v>
      </c>
      <c r="Q224" s="7" t="str">
        <f>IF(AND(B224=1500, OR(AND(E224='club records'!$B$29, F224&lt;='club records'!$C$29), AND(E224='club records'!$B$30, F224&lt;='club records'!$C$30), AND(E224='club records'!$B$31, F224&lt;='club records'!$C$31), AND(E224='club records'!$B$32, F224&lt;='club records'!$C$32), AND(E224='club records'!$B$33, F224&lt;='club records'!$C$33))), "CR", " ")</f>
        <v xml:space="preserve"> </v>
      </c>
      <c r="R224" s="7" t="str">
        <f>IF(AND(B224="1600 (Mile)",OR(AND(E224='club records'!$B$34,F224&lt;='club records'!$C$34),AND(E224='club records'!$B$35,F224&lt;='club records'!$C$35),AND(E224='club records'!$B$36,F224&lt;='club records'!$C$36),AND(E224='club records'!$B$37,F224&lt;='club records'!$C$37))),"CR"," ")</f>
        <v xml:space="preserve"> </v>
      </c>
      <c r="S224" s="7" t="str">
        <f>IF(AND(B224=3000, OR(AND(E224='club records'!$B$38, F224&lt;='club records'!$C$38), AND(E224='club records'!$B$39, F224&lt;='club records'!$C$39), AND(E224='club records'!$B$40, F224&lt;='club records'!$C$40), AND(E224='club records'!$B$41, F224&lt;='club records'!$C$41))), "CR", " ")</f>
        <v xml:space="preserve"> </v>
      </c>
      <c r="T224" s="7" t="str">
        <f>IF(AND(B224=5000, OR(AND(E224='club records'!$B$42, F224&lt;='club records'!$C$42), AND(E224='club records'!$B$43, F224&lt;='club records'!$C$43))), "CR", " ")</f>
        <v xml:space="preserve"> </v>
      </c>
      <c r="U224" s="6" t="str">
        <f>IF(AND(B224=10000, OR(AND(E224='club records'!$B$44, F224&lt;='club records'!$C$44), AND(E224='club records'!$B$45, F224&lt;='club records'!$C$45))), "CR", " ")</f>
        <v xml:space="preserve"> </v>
      </c>
      <c r="V224" s="6" t="str">
        <f>IF(AND(B224="high jump", OR(AND(E224='club records'!$F$1, F224&gt;='club records'!$G$1), AND(E224='club records'!$F$2, F224&gt;='club records'!$G$2), AND(E224='club records'!$F$3, F224&gt;='club records'!$G$3), AND(E224='club records'!$F$4, F224&gt;='club records'!$G$4), AND(E224='club records'!$F$5, F224&gt;='club records'!$G$5))), "CR", " ")</f>
        <v xml:space="preserve"> </v>
      </c>
      <c r="W224" s="6" t="str">
        <f>IF(AND(B224="long jump", OR(AND(E224='club records'!$F$6, F224&gt;='club records'!$G$6), AND(E224='club records'!$F$7, F224&gt;='club records'!$G$7), AND(E224='club records'!$F$8, F224&gt;='club records'!$G$8), AND(E224='club records'!$F$9, F224&gt;='club records'!$G$9), AND(E224='club records'!$F$10, F224&gt;='club records'!$G$10))), "CR", " ")</f>
        <v xml:space="preserve"> </v>
      </c>
      <c r="X224" s="6" t="str">
        <f>IF(AND(B224="triple jump", OR(AND(E224='club records'!$F$11, F224&gt;='club records'!$G$11), AND(E224='club records'!$F$12, F224&gt;='club records'!$G$12), AND(E224='club records'!$F$13, F224&gt;='club records'!$G$13), AND(E224='club records'!$F$14, F224&gt;='club records'!$G$14), AND(E224='club records'!$F$15, F224&gt;='club records'!$G$15))), "CR", " ")</f>
        <v xml:space="preserve"> </v>
      </c>
      <c r="Y224" s="6" t="str">
        <f>IF(AND(B224="pole vault", OR(AND(E224='club records'!$F$16, F224&gt;='club records'!$G$16), AND(E224='club records'!$F$17, F224&gt;='club records'!$G$17), AND(E224='club records'!$F$18, F224&gt;='club records'!$G$18), AND(E224='club records'!$F$19, F224&gt;='club records'!$G$19), AND(E224='club records'!$F$20, F224&gt;='club records'!$G$20))), "CR", " ")</f>
        <v xml:space="preserve"> </v>
      </c>
      <c r="Z224" s="6" t="str">
        <f>IF(AND(B224="shot 3", E224='club records'!$F$36, F224&gt;='club records'!$G$36), "CR", " ")</f>
        <v xml:space="preserve"> </v>
      </c>
      <c r="AA224" s="6" t="str">
        <f>IF(AND(B224="shot 4", E224='club records'!$F$37, F224&gt;='club records'!$G$37), "CR", " ")</f>
        <v xml:space="preserve"> </v>
      </c>
      <c r="AB224" s="6" t="str">
        <f>IF(AND(B224="shot 5", E224='club records'!$F$38, F224&gt;='club records'!$G$38), "CR", " ")</f>
        <v xml:space="preserve"> </v>
      </c>
      <c r="AC224" s="6" t="str">
        <f>IF(AND(B224="shot 6", E224='club records'!$F$39, F224&gt;='club records'!$G$39), "CR", " ")</f>
        <v xml:space="preserve"> </v>
      </c>
      <c r="AD224" s="6" t="str">
        <f>IF(AND(B224="shot 7.26", E224='club records'!$F$40, F224&gt;='club records'!$G$40), "CR", " ")</f>
        <v xml:space="preserve"> </v>
      </c>
      <c r="AE224" s="6" t="str">
        <f>IF(AND(B224="60H",OR(AND(E224='club records'!$J$1,F224&lt;='club records'!$K$1),AND(E224='club records'!$J$2,F224&lt;='club records'!$K$2),AND(E224='club records'!$J$3,F224&lt;='club records'!$K$3),AND(E224='club records'!$J$4,F224&lt;='club records'!$K$4),AND(E224='club records'!$J$5,F224&lt;='club records'!$K$5))),"CR"," ")</f>
        <v xml:space="preserve"> </v>
      </c>
      <c r="AF224" s="7" t="str">
        <f>IF(AND(B224="4x200", OR(AND(E224='club records'!$N$6, F224&lt;='club records'!$O$6), AND(E224='club records'!$N$7, F224&lt;='club records'!$O$7), AND(E224='club records'!$N$8, F224&lt;='club records'!$O$8), AND(E224='club records'!$N$9, F224&lt;='club records'!$O$9), AND(E224='club records'!$N$10, F224&lt;='club records'!$O$10))), "CR", " ")</f>
        <v xml:space="preserve"> </v>
      </c>
      <c r="AG224" s="7" t="str">
        <f>IF(AND(B224="4x300", AND(E224='club records'!$N$11, F224&lt;='club records'!$O$11)), "CR", " ")</f>
        <v xml:space="preserve"> </v>
      </c>
      <c r="AH224" s="7" t="str">
        <f>IF(AND(B224="4x400", OR(AND(E224='club records'!$N$12, F224&lt;='club records'!$O$12), AND(E224='club records'!$N$13, F224&lt;='club records'!$O$13), AND(E224='club records'!$N$14, F224&lt;='club records'!$O$14), AND(E224='club records'!$N$15, F224&lt;='club records'!$O$15))), "CR", " ")</f>
        <v xml:space="preserve"> </v>
      </c>
      <c r="AI224" s="7" t="str">
        <f>IF(AND(B224="pentathlon", OR(AND(E224='club records'!$N$21, F224&gt;='club records'!$O$21), AND(E224='club records'!$N$22, F224&gt;='club records'!$O$22),AND(E224='club records'!$N$23, F224&gt;='club records'!$O$23),AND(E224='club records'!$N$24, F224&gt;='club records'!$O$24))), "CR", " ")</f>
        <v xml:space="preserve"> </v>
      </c>
      <c r="AJ224" s="7" t="str">
        <f>IF(AND(B224="heptathlon", OR(AND(E224='club records'!$N$26, F224&gt;='club records'!$O$26), AND(E224='club records'!$N$27, F224&gt;='club records'!$O$27))), "CR", " ")</f>
        <v xml:space="preserve"> </v>
      </c>
    </row>
    <row r="225" spans="1:36" ht="14.5" x14ac:dyDescent="0.35">
      <c r="A225" s="1" t="s">
        <v>19</v>
      </c>
      <c r="C225" s="1" t="s">
        <v>297</v>
      </c>
      <c r="D225" s="1" t="s">
        <v>313</v>
      </c>
      <c r="E225" s="11" t="s">
        <v>13</v>
      </c>
      <c r="J225" s="7" t="str">
        <f>IF(OR(K225="CR", L225="CR", M225="CR", N225="CR", O225="CR", P225="CR", Q225="CR", R225="CR", S225="CR", T225="CR",U225="CR", V225="CR", W225="CR", X225="CR", Y225="CR", Z225="CR", AA225="CR", AB225="CR", AC225="CR", AD225="CR", AE225="CR", AF225="CR", AG225="CR", AH225="CR", AI225="CR", AJ225="CR"), "***CLUB RECORD***", "")</f>
        <v/>
      </c>
      <c r="K225" s="7" t="str">
        <f>IF(AND(B225=60, OR(AND(E225='club records'!$B$6, F225&lt;='club records'!$C$6), AND(E225='club records'!$B$7, F225&lt;='club records'!$C$7), AND(E225='club records'!$B$8, F225&lt;='club records'!$C$8), AND(E225='club records'!$B$9, F225&lt;='club records'!$C$9), AND(E225='club records'!$B$10, F225&lt;='club records'!$C$10))), "CR", " ")</f>
        <v xml:space="preserve"> </v>
      </c>
      <c r="L225" s="7" t="str">
        <f>IF(AND(B225=200, OR(AND(E225='club records'!$B$11, F225&lt;='club records'!$C$11), AND(E225='club records'!$B$12, F225&lt;='club records'!$C$12), AND(E225='club records'!$B$13, F225&lt;='club records'!$C$13), AND(E225='club records'!$B$14, F225&lt;='club records'!$C$14), AND(E225='club records'!$B$15, F225&lt;='club records'!$C$15))), "CR", " ")</f>
        <v xml:space="preserve"> </v>
      </c>
      <c r="M225" s="7" t="str">
        <f>IF(AND(B225=300, OR(AND(E225='club records'!$B$5, F225&lt;='club records'!$C$5), AND(E225='club records'!$B$16, F225&lt;='club records'!$C$16), AND(E225='club records'!$B$17, F225&lt;='club records'!$C$17))), "CR", " ")</f>
        <v xml:space="preserve"> </v>
      </c>
      <c r="N225" s="7" t="str">
        <f>IF(AND(B225=400, OR(AND(E225='club records'!$B$18, F225&lt;='club records'!$C$18), AND(E225='club records'!$B$19, F225&lt;='club records'!$C$19), AND(E225='club records'!$B$20, F225&lt;='club records'!$C$20), AND(E225='club records'!$B$21, F225&lt;='club records'!$C$21))), "CR", " ")</f>
        <v xml:space="preserve"> </v>
      </c>
      <c r="O225" s="7" t="str">
        <f>IF(AND(B225=800, OR(AND(E225='club records'!$B$22, F225&lt;='club records'!$C$22), AND(E225='club records'!$B$23, F225&lt;='club records'!$C$23), AND(E225='club records'!$B$24, F225&lt;='club records'!$C$24), AND(E225='club records'!$B$25, F225&lt;='club records'!$C$25), AND(E225='club records'!$B$26, F225&lt;='club records'!$C$26))), "CR", " ")</f>
        <v xml:space="preserve"> </v>
      </c>
      <c r="P225" s="7" t="str">
        <f>IF(AND(B225=1000, OR(AND(E225='club records'!$B$27, F225&lt;='club records'!$C$27), AND(E225='club records'!$B$28, F225&lt;='club records'!$C$28))), "CR", " ")</f>
        <v xml:space="preserve"> </v>
      </c>
      <c r="Q225" s="7" t="str">
        <f>IF(AND(B225=1500, OR(AND(E225='club records'!$B$29, F225&lt;='club records'!$C$29), AND(E225='club records'!$B$30, F225&lt;='club records'!$C$30), AND(E225='club records'!$B$31, F225&lt;='club records'!$C$31), AND(E225='club records'!$B$32, F225&lt;='club records'!$C$32), AND(E225='club records'!$B$33, F225&lt;='club records'!$C$33))), "CR", " ")</f>
        <v xml:space="preserve"> </v>
      </c>
      <c r="R225" s="7" t="str">
        <f>IF(AND(B225="1600 (Mile)",OR(AND(E225='club records'!$B$34,F225&lt;='club records'!$C$34),AND(E225='club records'!$B$35,F225&lt;='club records'!$C$35),AND(E225='club records'!$B$36,F225&lt;='club records'!$C$36),AND(E225='club records'!$B$37,F225&lt;='club records'!$C$37))),"CR"," ")</f>
        <v xml:space="preserve"> </v>
      </c>
      <c r="S225" s="7" t="str">
        <f>IF(AND(B225=3000, OR(AND(E225='club records'!$B$38, F225&lt;='club records'!$C$38), AND(E225='club records'!$B$39, F225&lt;='club records'!$C$39), AND(E225='club records'!$B$40, F225&lt;='club records'!$C$40), AND(E225='club records'!$B$41, F225&lt;='club records'!$C$41))), "CR", " ")</f>
        <v xml:space="preserve"> </v>
      </c>
      <c r="T225" s="7" t="str">
        <f>IF(AND(B225=5000, OR(AND(E225='club records'!$B$42, F225&lt;='club records'!$C$42), AND(E225='club records'!$B$43, F225&lt;='club records'!$C$43))), "CR", " ")</f>
        <v xml:space="preserve"> </v>
      </c>
      <c r="U225" s="6" t="str">
        <f>IF(AND(B225=10000, OR(AND(E225='club records'!$B$44, F225&lt;='club records'!$C$44), AND(E225='club records'!$B$45, F225&lt;='club records'!$C$45))), "CR", " ")</f>
        <v xml:space="preserve"> </v>
      </c>
      <c r="V225" s="6" t="str">
        <f>IF(AND(B225="high jump", OR(AND(E225='club records'!$F$1, F225&gt;='club records'!$G$1), AND(E225='club records'!$F$2, F225&gt;='club records'!$G$2), AND(E225='club records'!$F$3, F225&gt;='club records'!$G$3), AND(E225='club records'!$F$4, F225&gt;='club records'!$G$4), AND(E225='club records'!$F$5, F225&gt;='club records'!$G$5))), "CR", " ")</f>
        <v xml:space="preserve"> </v>
      </c>
      <c r="W225" s="6" t="str">
        <f>IF(AND(B225="long jump", OR(AND(E225='club records'!$F$6, F225&gt;='club records'!$G$6), AND(E225='club records'!$F$7, F225&gt;='club records'!$G$7), AND(E225='club records'!$F$8, F225&gt;='club records'!$G$8), AND(E225='club records'!$F$9, F225&gt;='club records'!$G$9), AND(E225='club records'!$F$10, F225&gt;='club records'!$G$10))), "CR", " ")</f>
        <v xml:space="preserve"> </v>
      </c>
      <c r="X225" s="6" t="str">
        <f>IF(AND(B225="triple jump", OR(AND(E225='club records'!$F$11, F225&gt;='club records'!$G$11), AND(E225='club records'!$F$12, F225&gt;='club records'!$G$12), AND(E225='club records'!$F$13, F225&gt;='club records'!$G$13), AND(E225='club records'!$F$14, F225&gt;='club records'!$G$14), AND(E225='club records'!$F$15, F225&gt;='club records'!$G$15))), "CR", " ")</f>
        <v xml:space="preserve"> </v>
      </c>
      <c r="Y225" s="6" t="str">
        <f>IF(AND(B225="pole vault", OR(AND(E225='club records'!$F$16, F225&gt;='club records'!$G$16), AND(E225='club records'!$F$17, F225&gt;='club records'!$G$17), AND(E225='club records'!$F$18, F225&gt;='club records'!$G$18), AND(E225='club records'!$F$19, F225&gt;='club records'!$G$19), AND(E225='club records'!$F$20, F225&gt;='club records'!$G$20))), "CR", " ")</f>
        <v xml:space="preserve"> </v>
      </c>
      <c r="Z225" s="6" t="str">
        <f>IF(AND(B225="shot 3", E225='club records'!$F$36, F225&gt;='club records'!$G$36), "CR", " ")</f>
        <v xml:space="preserve"> </v>
      </c>
      <c r="AA225" s="6" t="str">
        <f>IF(AND(B225="shot 4", E225='club records'!$F$37, F225&gt;='club records'!$G$37), "CR", " ")</f>
        <v xml:space="preserve"> </v>
      </c>
      <c r="AB225" s="6" t="str">
        <f>IF(AND(B225="shot 5", E225='club records'!$F$38, F225&gt;='club records'!$G$38), "CR", " ")</f>
        <v xml:space="preserve"> </v>
      </c>
      <c r="AC225" s="6" t="str">
        <f>IF(AND(B225="shot 6", E225='club records'!$F$39, F225&gt;='club records'!$G$39), "CR", " ")</f>
        <v xml:space="preserve"> </v>
      </c>
      <c r="AD225" s="6" t="str">
        <f>IF(AND(B225="shot 7.26", E225='club records'!$F$40, F225&gt;='club records'!$G$40), "CR", " ")</f>
        <v xml:space="preserve"> </v>
      </c>
      <c r="AE225" s="6" t="str">
        <f>IF(AND(B225="60H",OR(AND(E225='club records'!$J$1,F225&lt;='club records'!$K$1),AND(E225='club records'!$J$2,F225&lt;='club records'!$K$2),AND(E225='club records'!$J$3,F225&lt;='club records'!$K$3),AND(E225='club records'!$J$4,F225&lt;='club records'!$K$4),AND(E225='club records'!$J$5,F225&lt;='club records'!$K$5))),"CR"," ")</f>
        <v xml:space="preserve"> </v>
      </c>
      <c r="AF225" s="7" t="str">
        <f>IF(AND(B225="4x200", OR(AND(E225='club records'!$N$6, F225&lt;='club records'!$O$6), AND(E225='club records'!$N$7, F225&lt;='club records'!$O$7), AND(E225='club records'!$N$8, F225&lt;='club records'!$O$8), AND(E225='club records'!$N$9, F225&lt;='club records'!$O$9), AND(E225='club records'!$N$10, F225&lt;='club records'!$O$10))), "CR", " ")</f>
        <v xml:space="preserve"> </v>
      </c>
      <c r="AG225" s="7" t="str">
        <f>IF(AND(B225="4x300", AND(E225='club records'!$N$11, F225&lt;='club records'!$O$11)), "CR", " ")</f>
        <v xml:space="preserve"> </v>
      </c>
      <c r="AH225" s="7" t="str">
        <f>IF(AND(B225="4x400", OR(AND(E225='club records'!$N$12, F225&lt;='club records'!$O$12), AND(E225='club records'!$N$13, F225&lt;='club records'!$O$13), AND(E225='club records'!$N$14, F225&lt;='club records'!$O$14), AND(E225='club records'!$N$15, F225&lt;='club records'!$O$15))), "CR", " ")</f>
        <v xml:space="preserve"> </v>
      </c>
      <c r="AI225" s="7" t="str">
        <f>IF(AND(B225="pentathlon", OR(AND(E225='club records'!$N$21, F225&gt;='club records'!$O$21), AND(E225='club records'!$N$22, F225&gt;='club records'!$O$22),AND(E225='club records'!$N$23, F225&gt;='club records'!$O$23),AND(E225='club records'!$N$24, F225&gt;='club records'!$O$24))), "CR", " ")</f>
        <v xml:space="preserve"> </v>
      </c>
      <c r="AJ225" s="7" t="str">
        <f>IF(AND(B225="heptathlon", OR(AND(E225='club records'!$N$26, F225&gt;='club records'!$O$26), AND(E225='club records'!$N$27, F225&gt;='club records'!$O$27))), "CR", " ")</f>
        <v xml:space="preserve"> </v>
      </c>
    </row>
    <row r="226" spans="1:36" ht="14.5" x14ac:dyDescent="0.35">
      <c r="A226" s="1" t="str">
        <f>E226</f>
        <v>U13</v>
      </c>
      <c r="C226" s="1" t="s">
        <v>107</v>
      </c>
      <c r="D226" s="1" t="s">
        <v>18</v>
      </c>
      <c r="E226" s="11" t="s">
        <v>13</v>
      </c>
      <c r="J226" s="7" t="str">
        <f>IF(OR(K226="CR", L226="CR", M226="CR", N226="CR", O226="CR", P226="CR", Q226="CR", R226="CR", S226="CR", T226="CR",U226="CR", V226="CR", W226="CR", X226="CR", Y226="CR", Z226="CR", AA226="CR", AB226="CR", AC226="CR", AD226="CR", AE226="CR", AF226="CR", AG226="CR", AH226="CR", AI226="CR", AJ226="CR"), "***CLUB RECORD***", "")</f>
        <v/>
      </c>
      <c r="K226" s="7" t="str">
        <f>IF(AND(B226=60, OR(AND(E226='club records'!$B$6, F226&lt;='club records'!$C$6), AND(E226='club records'!$B$7, F226&lt;='club records'!$C$7), AND(E226='club records'!$B$8, F226&lt;='club records'!$C$8), AND(E226='club records'!$B$9, F226&lt;='club records'!$C$9), AND(E226='club records'!$B$10, F226&lt;='club records'!$C$10))), "CR", " ")</f>
        <v xml:space="preserve"> </v>
      </c>
      <c r="L226" s="7" t="str">
        <f>IF(AND(B226=200, OR(AND(E226='club records'!$B$11, F226&lt;='club records'!$C$11), AND(E226='club records'!$B$12, F226&lt;='club records'!$C$12), AND(E226='club records'!$B$13, F226&lt;='club records'!$C$13), AND(E226='club records'!$B$14, F226&lt;='club records'!$C$14), AND(E226='club records'!$B$15, F226&lt;='club records'!$C$15))), "CR", " ")</f>
        <v xml:space="preserve"> </v>
      </c>
      <c r="M226" s="7" t="str">
        <f>IF(AND(B226=300, OR(AND(E226='club records'!$B$5, F226&lt;='club records'!$C$5), AND(E226='club records'!$B$16, F226&lt;='club records'!$C$16), AND(E226='club records'!$B$17, F226&lt;='club records'!$C$17))), "CR", " ")</f>
        <v xml:space="preserve"> </v>
      </c>
      <c r="N226" s="7" t="str">
        <f>IF(AND(B226=400, OR(AND(E226='club records'!$B$18, F226&lt;='club records'!$C$18), AND(E226='club records'!$B$19, F226&lt;='club records'!$C$19), AND(E226='club records'!$B$20, F226&lt;='club records'!$C$20), AND(E226='club records'!$B$21, F226&lt;='club records'!$C$21))), "CR", " ")</f>
        <v xml:space="preserve"> </v>
      </c>
      <c r="O226" s="7" t="str">
        <f>IF(AND(B226=800, OR(AND(E226='club records'!$B$22, F226&lt;='club records'!$C$22), AND(E226='club records'!$B$23, F226&lt;='club records'!$C$23), AND(E226='club records'!$B$24, F226&lt;='club records'!$C$24), AND(E226='club records'!$B$25, F226&lt;='club records'!$C$25), AND(E226='club records'!$B$26, F226&lt;='club records'!$C$26))), "CR", " ")</f>
        <v xml:space="preserve"> </v>
      </c>
      <c r="P226" s="7" t="str">
        <f>IF(AND(B226=1000, OR(AND(E226='club records'!$B$27, F226&lt;='club records'!$C$27), AND(E226='club records'!$B$28, F226&lt;='club records'!$C$28))), "CR", " ")</f>
        <v xml:space="preserve"> </v>
      </c>
      <c r="Q226" s="7" t="str">
        <f>IF(AND(B226=1500, OR(AND(E226='club records'!$B$29, F226&lt;='club records'!$C$29), AND(E226='club records'!$B$30, F226&lt;='club records'!$C$30), AND(E226='club records'!$B$31, F226&lt;='club records'!$C$31), AND(E226='club records'!$B$32, F226&lt;='club records'!$C$32), AND(E226='club records'!$B$33, F226&lt;='club records'!$C$33))), "CR", " ")</f>
        <v xml:space="preserve"> </v>
      </c>
      <c r="R226" s="7" t="str">
        <f>IF(AND(B226="1600 (Mile)",OR(AND(E226='club records'!$B$34,F226&lt;='club records'!$C$34),AND(E226='club records'!$B$35,F226&lt;='club records'!$C$35),AND(E226='club records'!$B$36,F226&lt;='club records'!$C$36),AND(E226='club records'!$B$37,F226&lt;='club records'!$C$37))),"CR"," ")</f>
        <v xml:space="preserve"> </v>
      </c>
      <c r="S226" s="7" t="str">
        <f>IF(AND(B226=3000, OR(AND(E226='club records'!$B$38, F226&lt;='club records'!$C$38), AND(E226='club records'!$B$39, F226&lt;='club records'!$C$39), AND(E226='club records'!$B$40, F226&lt;='club records'!$C$40), AND(E226='club records'!$B$41, F226&lt;='club records'!$C$41))), "CR", " ")</f>
        <v xml:space="preserve"> </v>
      </c>
      <c r="T226" s="7" t="str">
        <f>IF(AND(B226=5000, OR(AND(E226='club records'!$B$42, F226&lt;='club records'!$C$42), AND(E226='club records'!$B$43, F226&lt;='club records'!$C$43))), "CR", " ")</f>
        <v xml:space="preserve"> </v>
      </c>
      <c r="U226" s="6" t="str">
        <f>IF(AND(B226=10000, OR(AND(E226='club records'!$B$44, F226&lt;='club records'!$C$44), AND(E226='club records'!$B$45, F226&lt;='club records'!$C$45))), "CR", " ")</f>
        <v xml:space="preserve"> </v>
      </c>
      <c r="V226" s="6" t="str">
        <f>IF(AND(B226="high jump", OR(AND(E226='club records'!$F$1, F226&gt;='club records'!$G$1), AND(E226='club records'!$F$2, F226&gt;='club records'!$G$2), AND(E226='club records'!$F$3, F226&gt;='club records'!$G$3), AND(E226='club records'!$F$4, F226&gt;='club records'!$G$4), AND(E226='club records'!$F$5, F226&gt;='club records'!$G$5))), "CR", " ")</f>
        <v xml:space="preserve"> </v>
      </c>
      <c r="W226" s="6" t="str">
        <f>IF(AND(B226="long jump", OR(AND(E226='club records'!$F$6, F226&gt;='club records'!$G$6), AND(E226='club records'!$F$7, F226&gt;='club records'!$G$7), AND(E226='club records'!$F$8, F226&gt;='club records'!$G$8), AND(E226='club records'!$F$9, F226&gt;='club records'!$G$9), AND(E226='club records'!$F$10, F226&gt;='club records'!$G$10))), "CR", " ")</f>
        <v xml:space="preserve"> </v>
      </c>
      <c r="X226" s="6" t="str">
        <f>IF(AND(B226="triple jump", OR(AND(E226='club records'!$F$11, F226&gt;='club records'!$G$11), AND(E226='club records'!$F$12, F226&gt;='club records'!$G$12), AND(E226='club records'!$F$13, F226&gt;='club records'!$G$13), AND(E226='club records'!$F$14, F226&gt;='club records'!$G$14), AND(E226='club records'!$F$15, F226&gt;='club records'!$G$15))), "CR", " ")</f>
        <v xml:space="preserve"> </v>
      </c>
      <c r="Y226" s="6" t="str">
        <f>IF(AND(B226="pole vault", OR(AND(E226='club records'!$F$16, F226&gt;='club records'!$G$16), AND(E226='club records'!$F$17, F226&gt;='club records'!$G$17), AND(E226='club records'!$F$18, F226&gt;='club records'!$G$18), AND(E226='club records'!$F$19, F226&gt;='club records'!$G$19), AND(E226='club records'!$F$20, F226&gt;='club records'!$G$20))), "CR", " ")</f>
        <v xml:space="preserve"> </v>
      </c>
      <c r="Z226" s="6" t="str">
        <f>IF(AND(B226="shot 3", E226='club records'!$F$36, F226&gt;='club records'!$G$36), "CR", " ")</f>
        <v xml:space="preserve"> </v>
      </c>
      <c r="AA226" s="6" t="str">
        <f>IF(AND(B226="shot 4", E226='club records'!$F$37, F226&gt;='club records'!$G$37), "CR", " ")</f>
        <v xml:space="preserve"> </v>
      </c>
      <c r="AB226" s="6" t="str">
        <f>IF(AND(B226="shot 5", E226='club records'!$F$38, F226&gt;='club records'!$G$38), "CR", " ")</f>
        <v xml:space="preserve"> </v>
      </c>
      <c r="AC226" s="6" t="str">
        <f>IF(AND(B226="shot 6", E226='club records'!$F$39, F226&gt;='club records'!$G$39), "CR", " ")</f>
        <v xml:space="preserve"> </v>
      </c>
      <c r="AD226" s="6" t="str">
        <f>IF(AND(B226="shot 7.26", E226='club records'!$F$40, F226&gt;='club records'!$G$40), "CR", " ")</f>
        <v xml:space="preserve"> </v>
      </c>
      <c r="AE226" s="6" t="str">
        <f>IF(AND(B226="60H",OR(AND(E226='club records'!$J$1,F226&lt;='club records'!$K$1),AND(E226='club records'!$J$2,F226&lt;='club records'!$K$2),AND(E226='club records'!$J$3,F226&lt;='club records'!$K$3),AND(E226='club records'!$J$4,F226&lt;='club records'!$K$4),AND(E226='club records'!$J$5,F226&lt;='club records'!$K$5))),"CR"," ")</f>
        <v xml:space="preserve"> </v>
      </c>
      <c r="AF226" s="7" t="str">
        <f>IF(AND(B226="4x200", OR(AND(E226='club records'!$N$6, F226&lt;='club records'!$O$6), AND(E226='club records'!$N$7, F226&lt;='club records'!$O$7), AND(E226='club records'!$N$8, F226&lt;='club records'!$O$8), AND(E226='club records'!$N$9, F226&lt;='club records'!$O$9), AND(E226='club records'!$N$10, F226&lt;='club records'!$O$10))), "CR", " ")</f>
        <v xml:space="preserve"> </v>
      </c>
      <c r="AG226" s="7" t="str">
        <f>IF(AND(B226="4x300", AND(E226='club records'!$N$11, F226&lt;='club records'!$O$11)), "CR", " ")</f>
        <v xml:space="preserve"> </v>
      </c>
      <c r="AH226" s="7" t="str">
        <f>IF(AND(B226="4x400", OR(AND(E226='club records'!$N$12, F226&lt;='club records'!$O$12), AND(E226='club records'!$N$13, F226&lt;='club records'!$O$13), AND(E226='club records'!$N$14, F226&lt;='club records'!$O$14), AND(E226='club records'!$N$15, F226&lt;='club records'!$O$15))), "CR", " ")</f>
        <v xml:space="preserve"> </v>
      </c>
      <c r="AI226" s="7" t="str">
        <f>IF(AND(B226="pentathlon", OR(AND(E226='club records'!$N$21, F226&gt;='club records'!$O$21), AND(E226='club records'!$N$22, F226&gt;='club records'!$O$22),AND(E226='club records'!$N$23, F226&gt;='club records'!$O$23),AND(E226='club records'!$N$24, F226&gt;='club records'!$O$24))), "CR", " ")</f>
        <v xml:space="preserve"> </v>
      </c>
      <c r="AJ226" s="7" t="str">
        <f>IF(AND(B226="heptathlon", OR(AND(E226='club records'!$N$26, F226&gt;='club records'!$O$26), AND(E226='club records'!$N$27, F226&gt;='club records'!$O$27))), "CR", " ")</f>
        <v xml:space="preserve"> </v>
      </c>
    </row>
    <row r="227" spans="1:36" ht="14.5" x14ac:dyDescent="0.35">
      <c r="A227" s="1" t="str">
        <f>E227</f>
        <v>U15</v>
      </c>
      <c r="C227" s="1" t="s">
        <v>141</v>
      </c>
      <c r="D227" s="1" t="s">
        <v>20</v>
      </c>
      <c r="E227" s="11" t="s">
        <v>11</v>
      </c>
      <c r="J227" s="7" t="str">
        <f>IF(OR(K227="CR", L227="CR", M227="CR", N227="CR", O227="CR", P227="CR", Q227="CR", R227="CR", S227="CR", T227="CR",U227="CR", V227="CR", W227="CR", X227="CR", Y227="CR", Z227="CR", AA227="CR", AB227="CR", AC227="CR", AD227="CR", AE227="CR", AF227="CR", AG227="CR", AH227="CR", AI227="CR", AJ227="CR"), "***CLUB RECORD***", "")</f>
        <v/>
      </c>
      <c r="K227" s="7" t="str">
        <f>IF(AND(B227=60, OR(AND(E227='club records'!$B$6, F227&lt;='club records'!$C$6), AND(E227='club records'!$B$7, F227&lt;='club records'!$C$7), AND(E227='club records'!$B$8, F227&lt;='club records'!$C$8), AND(E227='club records'!$B$9, F227&lt;='club records'!$C$9), AND(E227='club records'!$B$10, F227&lt;='club records'!$C$10))), "CR", " ")</f>
        <v xml:space="preserve"> </v>
      </c>
      <c r="L227" s="7" t="str">
        <f>IF(AND(B227=200, OR(AND(E227='club records'!$B$11, F227&lt;='club records'!$C$11), AND(E227='club records'!$B$12, F227&lt;='club records'!$C$12), AND(E227='club records'!$B$13, F227&lt;='club records'!$C$13), AND(E227='club records'!$B$14, F227&lt;='club records'!$C$14), AND(E227='club records'!$B$15, F227&lt;='club records'!$C$15))), "CR", " ")</f>
        <v xml:space="preserve"> </v>
      </c>
      <c r="M227" s="7" t="str">
        <f>IF(AND(B227=300, OR(AND(E227='club records'!$B$5, F227&lt;='club records'!$C$5), AND(E227='club records'!$B$16, F227&lt;='club records'!$C$16), AND(E227='club records'!$B$17, F227&lt;='club records'!$C$17))), "CR", " ")</f>
        <v xml:space="preserve"> </v>
      </c>
      <c r="N227" s="7" t="str">
        <f>IF(AND(B227=400, OR(AND(E227='club records'!$B$18, F227&lt;='club records'!$C$18), AND(E227='club records'!$B$19, F227&lt;='club records'!$C$19), AND(E227='club records'!$B$20, F227&lt;='club records'!$C$20), AND(E227='club records'!$B$21, F227&lt;='club records'!$C$21))), "CR", " ")</f>
        <v xml:space="preserve"> </v>
      </c>
      <c r="O227" s="7" t="str">
        <f>IF(AND(B227=800, OR(AND(E227='club records'!$B$22, F227&lt;='club records'!$C$22), AND(E227='club records'!$B$23, F227&lt;='club records'!$C$23), AND(E227='club records'!$B$24, F227&lt;='club records'!$C$24), AND(E227='club records'!$B$25, F227&lt;='club records'!$C$25), AND(E227='club records'!$B$26, F227&lt;='club records'!$C$26))), "CR", " ")</f>
        <v xml:space="preserve"> </v>
      </c>
      <c r="P227" s="7" t="str">
        <f>IF(AND(B227=1000, OR(AND(E227='club records'!$B$27, F227&lt;='club records'!$C$27), AND(E227='club records'!$B$28, F227&lt;='club records'!$C$28))), "CR", " ")</f>
        <v xml:space="preserve"> </v>
      </c>
      <c r="Q227" s="7" t="str">
        <f>IF(AND(B227=1500, OR(AND(E227='club records'!$B$29, F227&lt;='club records'!$C$29), AND(E227='club records'!$B$30, F227&lt;='club records'!$C$30), AND(E227='club records'!$B$31, F227&lt;='club records'!$C$31), AND(E227='club records'!$B$32, F227&lt;='club records'!$C$32), AND(E227='club records'!$B$33, F227&lt;='club records'!$C$33))), "CR", " ")</f>
        <v xml:space="preserve"> </v>
      </c>
      <c r="R227" s="7" t="str">
        <f>IF(AND(B227="1600 (Mile)",OR(AND(E227='club records'!$B$34,F227&lt;='club records'!$C$34),AND(E227='club records'!$B$35,F227&lt;='club records'!$C$35),AND(E227='club records'!$B$36,F227&lt;='club records'!$C$36),AND(E227='club records'!$B$37,F227&lt;='club records'!$C$37))),"CR"," ")</f>
        <v xml:space="preserve"> </v>
      </c>
      <c r="S227" s="7" t="str">
        <f>IF(AND(B227=3000, OR(AND(E227='club records'!$B$38, F227&lt;='club records'!$C$38), AND(E227='club records'!$B$39, F227&lt;='club records'!$C$39), AND(E227='club records'!$B$40, F227&lt;='club records'!$C$40), AND(E227='club records'!$B$41, F227&lt;='club records'!$C$41))), "CR", " ")</f>
        <v xml:space="preserve"> </v>
      </c>
      <c r="T227" s="7" t="str">
        <f>IF(AND(B227=5000, OR(AND(E227='club records'!$B$42, F227&lt;='club records'!$C$42), AND(E227='club records'!$B$43, F227&lt;='club records'!$C$43))), "CR", " ")</f>
        <v xml:space="preserve"> </v>
      </c>
      <c r="U227" s="6" t="str">
        <f>IF(AND(B227=10000, OR(AND(E227='club records'!$B$44, F227&lt;='club records'!$C$44), AND(E227='club records'!$B$45, F227&lt;='club records'!$C$45))), "CR", " ")</f>
        <v xml:space="preserve"> </v>
      </c>
      <c r="V227" s="6" t="str">
        <f>IF(AND(B227="high jump", OR(AND(E227='club records'!$F$1, F227&gt;='club records'!$G$1), AND(E227='club records'!$F$2, F227&gt;='club records'!$G$2), AND(E227='club records'!$F$3, F227&gt;='club records'!$G$3), AND(E227='club records'!$F$4, F227&gt;='club records'!$G$4), AND(E227='club records'!$F$5, F227&gt;='club records'!$G$5))), "CR", " ")</f>
        <v xml:space="preserve"> </v>
      </c>
      <c r="W227" s="6" t="str">
        <f>IF(AND(B227="long jump", OR(AND(E227='club records'!$F$6, F227&gt;='club records'!$G$6), AND(E227='club records'!$F$7, F227&gt;='club records'!$G$7), AND(E227='club records'!$F$8, F227&gt;='club records'!$G$8), AND(E227='club records'!$F$9, F227&gt;='club records'!$G$9), AND(E227='club records'!$F$10, F227&gt;='club records'!$G$10))), "CR", " ")</f>
        <v xml:space="preserve"> </v>
      </c>
      <c r="X227" s="6" t="str">
        <f>IF(AND(B227="triple jump", OR(AND(E227='club records'!$F$11, F227&gt;='club records'!$G$11), AND(E227='club records'!$F$12, F227&gt;='club records'!$G$12), AND(E227='club records'!$F$13, F227&gt;='club records'!$G$13), AND(E227='club records'!$F$14, F227&gt;='club records'!$G$14), AND(E227='club records'!$F$15, F227&gt;='club records'!$G$15))), "CR", " ")</f>
        <v xml:space="preserve"> </v>
      </c>
      <c r="Y227" s="6" t="str">
        <f>IF(AND(B227="pole vault", OR(AND(E227='club records'!$F$16, F227&gt;='club records'!$G$16), AND(E227='club records'!$F$17, F227&gt;='club records'!$G$17), AND(E227='club records'!$F$18, F227&gt;='club records'!$G$18), AND(E227='club records'!$F$19, F227&gt;='club records'!$G$19), AND(E227='club records'!$F$20, F227&gt;='club records'!$G$20))), "CR", " ")</f>
        <v xml:space="preserve"> </v>
      </c>
      <c r="Z227" s="6" t="str">
        <f>IF(AND(B227="shot 3", E227='club records'!$F$36, F227&gt;='club records'!$G$36), "CR", " ")</f>
        <v xml:space="preserve"> </v>
      </c>
      <c r="AA227" s="6" t="str">
        <f>IF(AND(B227="shot 4", E227='club records'!$F$37, F227&gt;='club records'!$G$37), "CR", " ")</f>
        <v xml:space="preserve"> </v>
      </c>
      <c r="AB227" s="6" t="str">
        <f>IF(AND(B227="shot 5", E227='club records'!$F$38, F227&gt;='club records'!$G$38), "CR", " ")</f>
        <v xml:space="preserve"> </v>
      </c>
      <c r="AC227" s="6" t="str">
        <f>IF(AND(B227="shot 6", E227='club records'!$F$39, F227&gt;='club records'!$G$39), "CR", " ")</f>
        <v xml:space="preserve"> </v>
      </c>
      <c r="AD227" s="6" t="str">
        <f>IF(AND(B227="shot 7.26", E227='club records'!$F$40, F227&gt;='club records'!$G$40), "CR", " ")</f>
        <v xml:space="preserve"> </v>
      </c>
      <c r="AE227" s="6" t="str">
        <f>IF(AND(B227="60H",OR(AND(E227='club records'!$J$1,F227&lt;='club records'!$K$1),AND(E227='club records'!$J$2,F227&lt;='club records'!$K$2),AND(E227='club records'!$J$3,F227&lt;='club records'!$K$3),AND(E227='club records'!$J$4,F227&lt;='club records'!$K$4),AND(E227='club records'!$J$5,F227&lt;='club records'!$K$5))),"CR"," ")</f>
        <v xml:space="preserve"> </v>
      </c>
      <c r="AF227" s="7" t="str">
        <f>IF(AND(B227="4x200", OR(AND(E227='club records'!$N$6, F227&lt;='club records'!$O$6), AND(E227='club records'!$N$7, F227&lt;='club records'!$O$7), AND(E227='club records'!$N$8, F227&lt;='club records'!$O$8), AND(E227='club records'!$N$9, F227&lt;='club records'!$O$9), AND(E227='club records'!$N$10, F227&lt;='club records'!$O$10))), "CR", " ")</f>
        <v xml:space="preserve"> </v>
      </c>
      <c r="AG227" s="7" t="str">
        <f>IF(AND(B227="4x300", AND(E227='club records'!$N$11, F227&lt;='club records'!$O$11)), "CR", " ")</f>
        <v xml:space="preserve"> </v>
      </c>
      <c r="AH227" s="7" t="str">
        <f>IF(AND(B227="4x400", OR(AND(E227='club records'!$N$12, F227&lt;='club records'!$O$12), AND(E227='club records'!$N$13, F227&lt;='club records'!$O$13), AND(E227='club records'!$N$14, F227&lt;='club records'!$O$14), AND(E227='club records'!$N$15, F227&lt;='club records'!$O$15))), "CR", " ")</f>
        <v xml:space="preserve"> </v>
      </c>
      <c r="AI227" s="7" t="str">
        <f>IF(AND(B227="pentathlon", OR(AND(E227='club records'!$N$21, F227&gt;='club records'!$O$21), AND(E227='club records'!$N$22, F227&gt;='club records'!$O$22),AND(E227='club records'!$N$23, F227&gt;='club records'!$O$23),AND(E227='club records'!$N$24, F227&gt;='club records'!$O$24))), "CR", " ")</f>
        <v xml:space="preserve"> </v>
      </c>
      <c r="AJ227" s="7" t="str">
        <f>IF(AND(B227="heptathlon", OR(AND(E227='club records'!$N$26, F227&gt;='club records'!$O$26), AND(E227='club records'!$N$27, F227&gt;='club records'!$O$27))), "CR", " ")</f>
        <v xml:space="preserve"> </v>
      </c>
    </row>
    <row r="228" spans="1:36" ht="14.5" x14ac:dyDescent="0.35">
      <c r="A228" s="1" t="s">
        <v>296</v>
      </c>
      <c r="E228" s="11" t="s">
        <v>10</v>
      </c>
      <c r="F228" s="12"/>
      <c r="G228" s="16"/>
      <c r="J228" s="7" t="str">
        <f>IF(OR(K228="CR", L228="CR", M228="CR", N228="CR", O228="CR", P228="CR", Q228="CR", R228="CR", S228="CR", T228="CR",U228="CR", V228="CR", W228="CR", X228="CR", Y228="CR", Z228="CR", AA228="CR", AB228="CR", AC228="CR", AD228="CR", AE228="CR", AF228="CR", AG228="CR", AH228="CR", AI228="CR", AJ228="CR"), "***CLUB RECORD***", "")</f>
        <v/>
      </c>
      <c r="K228" s="7" t="str">
        <f>IF(AND(B228=60, OR(AND(E228='club records'!$B$6, F228&lt;='club records'!$C$6), AND(E228='club records'!$B$7, F228&lt;='club records'!$C$7), AND(E228='club records'!$B$8, F228&lt;='club records'!$C$8), AND(E228='club records'!$B$9, F228&lt;='club records'!$C$9), AND(E228='club records'!$B$10, F228&lt;='club records'!$C$10))), "CR", " ")</f>
        <v xml:space="preserve"> </v>
      </c>
      <c r="L228" s="7" t="str">
        <f>IF(AND(B228=200, OR(AND(E228='club records'!$B$11, F228&lt;='club records'!$C$11), AND(E228='club records'!$B$12, F228&lt;='club records'!$C$12), AND(E228='club records'!$B$13, F228&lt;='club records'!$C$13), AND(E228='club records'!$B$14, F228&lt;='club records'!$C$14), AND(E228='club records'!$B$15, F228&lt;='club records'!$C$15))), "CR", " ")</f>
        <v xml:space="preserve"> </v>
      </c>
      <c r="M228" s="7" t="str">
        <f>IF(AND(B228=300, OR(AND(E228='club records'!$B$5, F228&lt;='club records'!$C$5), AND(E228='club records'!$B$16, F228&lt;='club records'!$C$16), AND(E228='club records'!$B$17, F228&lt;='club records'!$C$17))), "CR", " ")</f>
        <v xml:space="preserve"> </v>
      </c>
      <c r="N228" s="7" t="str">
        <f>IF(AND(B228=400, OR(AND(E228='club records'!$B$18, F228&lt;='club records'!$C$18), AND(E228='club records'!$B$19, F228&lt;='club records'!$C$19), AND(E228='club records'!$B$20, F228&lt;='club records'!$C$20), AND(E228='club records'!$B$21, F228&lt;='club records'!$C$21))), "CR", " ")</f>
        <v xml:space="preserve"> </v>
      </c>
      <c r="O228" s="7" t="str">
        <f>IF(AND(B228=800, OR(AND(E228='club records'!$B$22, F228&lt;='club records'!$C$22), AND(E228='club records'!$B$23, F228&lt;='club records'!$C$23), AND(E228='club records'!$B$24, F228&lt;='club records'!$C$24), AND(E228='club records'!$B$25, F228&lt;='club records'!$C$25), AND(E228='club records'!$B$26, F228&lt;='club records'!$C$26))), "CR", " ")</f>
        <v xml:space="preserve"> </v>
      </c>
      <c r="P228" s="7" t="str">
        <f>IF(AND(B228=1000, OR(AND(E228='club records'!$B$27, F228&lt;='club records'!$C$27), AND(E228='club records'!$B$28, F228&lt;='club records'!$C$28))), "CR", " ")</f>
        <v xml:space="preserve"> </v>
      </c>
      <c r="Q228" s="7" t="str">
        <f>IF(AND(B228=1500, OR(AND(E228='club records'!$B$29, F228&lt;='club records'!$C$29), AND(E228='club records'!$B$30, F228&lt;='club records'!$C$30), AND(E228='club records'!$B$31, F228&lt;='club records'!$C$31), AND(E228='club records'!$B$32, F228&lt;='club records'!$C$32), AND(E228='club records'!$B$33, F228&lt;='club records'!$C$33))), "CR", " ")</f>
        <v xml:space="preserve"> </v>
      </c>
      <c r="R228" s="7" t="str">
        <f>IF(AND(B228="1600 (Mile)",OR(AND(E228='club records'!$B$34,F228&lt;='club records'!$C$34),AND(E228='club records'!$B$35,F228&lt;='club records'!$C$35),AND(E228='club records'!$B$36,F228&lt;='club records'!$C$36),AND(E228='club records'!$B$37,F228&lt;='club records'!$C$37))),"CR"," ")</f>
        <v xml:space="preserve"> </v>
      </c>
      <c r="S228" s="7" t="str">
        <f>IF(AND(B228=3000, OR(AND(E228='club records'!$B$38, F228&lt;='club records'!$C$38), AND(E228='club records'!$B$39, F228&lt;='club records'!$C$39), AND(E228='club records'!$B$40, F228&lt;='club records'!$C$40), AND(E228='club records'!$B$41, F228&lt;='club records'!$C$41))), "CR", " ")</f>
        <v xml:space="preserve"> </v>
      </c>
      <c r="T228" s="7" t="str">
        <f>IF(AND(B228=5000, OR(AND(E228='club records'!$B$42, F228&lt;='club records'!$C$42), AND(E228='club records'!$B$43, F228&lt;='club records'!$C$43))), "CR", " ")</f>
        <v xml:space="preserve"> </v>
      </c>
      <c r="U228" s="6" t="str">
        <f>IF(AND(B228=10000, OR(AND(E228='club records'!$B$44, F228&lt;='club records'!$C$44), AND(E228='club records'!$B$45, F228&lt;='club records'!$C$45))), "CR", " ")</f>
        <v xml:space="preserve"> </v>
      </c>
      <c r="V228" s="6" t="str">
        <f>IF(AND(B228="high jump", OR(AND(E228='club records'!$F$1, F228&gt;='club records'!$G$1), AND(E228='club records'!$F$2, F228&gt;='club records'!$G$2), AND(E228='club records'!$F$3, F228&gt;='club records'!$G$3), AND(E228='club records'!$F$4, F228&gt;='club records'!$G$4), AND(E228='club records'!$F$5, F228&gt;='club records'!$G$5))), "CR", " ")</f>
        <v xml:space="preserve"> </v>
      </c>
      <c r="W228" s="6" t="str">
        <f>IF(AND(B228="long jump", OR(AND(E228='club records'!$F$6, F228&gt;='club records'!$G$6), AND(E228='club records'!$F$7, F228&gt;='club records'!$G$7), AND(E228='club records'!$F$8, F228&gt;='club records'!$G$8), AND(E228='club records'!$F$9, F228&gt;='club records'!$G$9), AND(E228='club records'!$F$10, F228&gt;='club records'!$G$10))), "CR", " ")</f>
        <v xml:space="preserve"> </v>
      </c>
      <c r="X228" s="6" t="str">
        <f>IF(AND(B228="triple jump", OR(AND(E228='club records'!$F$11, F228&gt;='club records'!$G$11), AND(E228='club records'!$F$12, F228&gt;='club records'!$G$12), AND(E228='club records'!$F$13, F228&gt;='club records'!$G$13), AND(E228='club records'!$F$14, F228&gt;='club records'!$G$14), AND(E228='club records'!$F$15, F228&gt;='club records'!$G$15))), "CR", " ")</f>
        <v xml:space="preserve"> </v>
      </c>
      <c r="Y228" s="6" t="str">
        <f>IF(AND(B228="pole vault", OR(AND(E228='club records'!$F$16, F228&gt;='club records'!$G$16), AND(E228='club records'!$F$17, F228&gt;='club records'!$G$17), AND(E228='club records'!$F$18, F228&gt;='club records'!$G$18), AND(E228='club records'!$F$19, F228&gt;='club records'!$G$19), AND(E228='club records'!$F$20, F228&gt;='club records'!$G$20))), "CR", " ")</f>
        <v xml:space="preserve"> </v>
      </c>
      <c r="Z228" s="6" t="str">
        <f>IF(AND(B228="shot 3", E228='club records'!$F$36, F228&gt;='club records'!$G$36), "CR", " ")</f>
        <v xml:space="preserve"> </v>
      </c>
      <c r="AA228" s="6" t="str">
        <f>IF(AND(B228="shot 4", E228='club records'!$F$37, F228&gt;='club records'!$G$37), "CR", " ")</f>
        <v xml:space="preserve"> </v>
      </c>
      <c r="AB228" s="6" t="str">
        <f>IF(AND(B228="shot 5", E228='club records'!$F$38, F228&gt;='club records'!$G$38), "CR", " ")</f>
        <v xml:space="preserve"> </v>
      </c>
      <c r="AC228" s="6" t="str">
        <f>IF(AND(B228="shot 6", E228='club records'!$F$39, F228&gt;='club records'!$G$39), "CR", " ")</f>
        <v xml:space="preserve"> </v>
      </c>
      <c r="AD228" s="6" t="str">
        <f>IF(AND(B228="shot 7.26", E228='club records'!$F$40, F228&gt;='club records'!$G$40), "CR", " ")</f>
        <v xml:space="preserve"> </v>
      </c>
      <c r="AE228" s="6" t="str">
        <f>IF(AND(B228="60H",OR(AND(E228='club records'!$J$1,F228&lt;='club records'!$K$1),AND(E228='club records'!$J$2,F228&lt;='club records'!$K$2),AND(E228='club records'!$J$3,F228&lt;='club records'!$K$3),AND(E228='club records'!$J$4,F228&lt;='club records'!$K$4),AND(E228='club records'!$J$5,F228&lt;='club records'!$K$5))),"CR"," ")</f>
        <v xml:space="preserve"> </v>
      </c>
      <c r="AF228" s="7" t="str">
        <f>IF(AND(B228="4x200", OR(AND(E228='club records'!$N$6, F228&lt;='club records'!$O$6), AND(E228='club records'!$N$7, F228&lt;='club records'!$O$7), AND(E228='club records'!$N$8, F228&lt;='club records'!$O$8), AND(E228='club records'!$N$9, F228&lt;='club records'!$O$9), AND(E228='club records'!$N$10, F228&lt;='club records'!$O$10))), "CR", " ")</f>
        <v xml:space="preserve"> </v>
      </c>
      <c r="AG228" s="7" t="str">
        <f>IF(AND(B228="4x300", AND(E228='club records'!$N$11, F228&lt;='club records'!$O$11)), "CR", " ")</f>
        <v xml:space="preserve"> </v>
      </c>
      <c r="AH228" s="7" t="str">
        <f>IF(AND(B228="4x400", OR(AND(E228='club records'!$N$12, F228&lt;='club records'!$O$12), AND(E228='club records'!$N$13, F228&lt;='club records'!$O$13), AND(E228='club records'!$N$14, F228&lt;='club records'!$O$14), AND(E228='club records'!$N$15, F228&lt;='club records'!$O$15))), "CR", " ")</f>
        <v xml:space="preserve"> </v>
      </c>
      <c r="AI228" s="7" t="str">
        <f>IF(AND(B228="pentathlon", OR(AND(E228='club records'!$N$21, F228&gt;='club records'!$O$21), AND(E228='club records'!$N$22, F228&gt;='club records'!$O$22),AND(E228='club records'!$N$23, F228&gt;='club records'!$O$23),AND(E228='club records'!$N$24, F228&gt;='club records'!$O$24))), "CR", " ")</f>
        <v xml:space="preserve"> </v>
      </c>
      <c r="AJ228" s="7" t="str">
        <f>IF(AND(B228="heptathlon", OR(AND(E228='club records'!$N$26, F228&gt;='club records'!$O$26), AND(E228='club records'!$N$27, F228&gt;='club records'!$O$27))), "CR", " ")</f>
        <v xml:space="preserve"> </v>
      </c>
    </row>
    <row r="229" spans="1:36" ht="14.5" x14ac:dyDescent="0.35">
      <c r="A229" s="1" t="s">
        <v>296</v>
      </c>
      <c r="E229" s="11" t="s">
        <v>10</v>
      </c>
      <c r="F229" s="12"/>
      <c r="G229" s="16"/>
      <c r="J229" s="7" t="str">
        <f>IF(OR(K229="CR", L229="CR", M229="CR", N229="CR", O229="CR", P229="CR", Q229="CR", R229="CR", S229="CR", T229="CR",U229="CR", V229="CR", W229="CR", X229="CR", Y229="CR", Z229="CR", AA229="CR", AB229="CR", AC229="CR", AD229="CR", AE229="CR", AF229="CR", AG229="CR", AH229="CR", AI229="CR", AJ229="CR"), "***CLUB RECORD***", "")</f>
        <v/>
      </c>
      <c r="K229" s="7" t="str">
        <f>IF(AND(B229=60, OR(AND(E229='club records'!$B$6, F229&lt;='club records'!$C$6), AND(E229='club records'!$B$7, F229&lt;='club records'!$C$7), AND(E229='club records'!$B$8, F229&lt;='club records'!$C$8), AND(E229='club records'!$B$9, F229&lt;='club records'!$C$9), AND(E229='club records'!$B$10, F229&lt;='club records'!$C$10))), "CR", " ")</f>
        <v xml:space="preserve"> </v>
      </c>
      <c r="L229" s="7" t="str">
        <f>IF(AND(B229=200, OR(AND(E229='club records'!$B$11, F229&lt;='club records'!$C$11), AND(E229='club records'!$B$12, F229&lt;='club records'!$C$12), AND(E229='club records'!$B$13, F229&lt;='club records'!$C$13), AND(E229='club records'!$B$14, F229&lt;='club records'!$C$14), AND(E229='club records'!$B$15, F229&lt;='club records'!$C$15))), "CR", " ")</f>
        <v xml:space="preserve"> </v>
      </c>
      <c r="M229" s="7" t="str">
        <f>IF(AND(B229=300, OR(AND(E229='club records'!$B$5, F229&lt;='club records'!$C$5), AND(E229='club records'!$B$16, F229&lt;='club records'!$C$16), AND(E229='club records'!$B$17, F229&lt;='club records'!$C$17))), "CR", " ")</f>
        <v xml:space="preserve"> </v>
      </c>
      <c r="N229" s="7" t="str">
        <f>IF(AND(B229=400, OR(AND(E229='club records'!$B$18, F229&lt;='club records'!$C$18), AND(E229='club records'!$B$19, F229&lt;='club records'!$C$19), AND(E229='club records'!$B$20, F229&lt;='club records'!$C$20), AND(E229='club records'!$B$21, F229&lt;='club records'!$C$21))), "CR", " ")</f>
        <v xml:space="preserve"> </v>
      </c>
      <c r="O229" s="7" t="str">
        <f>IF(AND(B229=800, OR(AND(E229='club records'!$B$22, F229&lt;='club records'!$C$22), AND(E229='club records'!$B$23, F229&lt;='club records'!$C$23), AND(E229='club records'!$B$24, F229&lt;='club records'!$C$24), AND(E229='club records'!$B$25, F229&lt;='club records'!$C$25), AND(E229='club records'!$B$26, F229&lt;='club records'!$C$26))), "CR", " ")</f>
        <v xml:space="preserve"> </v>
      </c>
      <c r="P229" s="7" t="str">
        <f>IF(AND(B229=1000, OR(AND(E229='club records'!$B$27, F229&lt;='club records'!$C$27), AND(E229='club records'!$B$28, F229&lt;='club records'!$C$28))), "CR", " ")</f>
        <v xml:space="preserve"> </v>
      </c>
      <c r="Q229" s="7" t="str">
        <f>IF(AND(B229=1500, OR(AND(E229='club records'!$B$29, F229&lt;='club records'!$C$29), AND(E229='club records'!$B$30, F229&lt;='club records'!$C$30), AND(E229='club records'!$B$31, F229&lt;='club records'!$C$31), AND(E229='club records'!$B$32, F229&lt;='club records'!$C$32), AND(E229='club records'!$B$33, F229&lt;='club records'!$C$33))), "CR", " ")</f>
        <v xml:space="preserve"> </v>
      </c>
      <c r="R229" s="7" t="str">
        <f>IF(AND(B229="1600 (Mile)",OR(AND(E229='club records'!$B$34,F229&lt;='club records'!$C$34),AND(E229='club records'!$B$35,F229&lt;='club records'!$C$35),AND(E229='club records'!$B$36,F229&lt;='club records'!$C$36),AND(E229='club records'!$B$37,F229&lt;='club records'!$C$37))),"CR"," ")</f>
        <v xml:space="preserve"> </v>
      </c>
      <c r="S229" s="7" t="str">
        <f>IF(AND(B229=3000, OR(AND(E229='club records'!$B$38, F229&lt;='club records'!$C$38), AND(E229='club records'!$B$39, F229&lt;='club records'!$C$39), AND(E229='club records'!$B$40, F229&lt;='club records'!$C$40), AND(E229='club records'!$B$41, F229&lt;='club records'!$C$41))), "CR", " ")</f>
        <v xml:space="preserve"> </v>
      </c>
      <c r="T229" s="7" t="str">
        <f>IF(AND(B229=5000, OR(AND(E229='club records'!$B$42, F229&lt;='club records'!$C$42), AND(E229='club records'!$B$43, F229&lt;='club records'!$C$43))), "CR", " ")</f>
        <v xml:space="preserve"> </v>
      </c>
      <c r="U229" s="6" t="str">
        <f>IF(AND(B229=10000, OR(AND(E229='club records'!$B$44, F229&lt;='club records'!$C$44), AND(E229='club records'!$B$45, F229&lt;='club records'!$C$45))), "CR", " ")</f>
        <v xml:space="preserve"> </v>
      </c>
      <c r="V229" s="6" t="str">
        <f>IF(AND(B229="high jump", OR(AND(E229='club records'!$F$1, F229&gt;='club records'!$G$1), AND(E229='club records'!$F$2, F229&gt;='club records'!$G$2), AND(E229='club records'!$F$3, F229&gt;='club records'!$G$3), AND(E229='club records'!$F$4, F229&gt;='club records'!$G$4), AND(E229='club records'!$F$5, F229&gt;='club records'!$G$5))), "CR", " ")</f>
        <v xml:space="preserve"> </v>
      </c>
      <c r="W229" s="6" t="str">
        <f>IF(AND(B229="long jump", OR(AND(E229='club records'!$F$6, F229&gt;='club records'!$G$6), AND(E229='club records'!$F$7, F229&gt;='club records'!$G$7), AND(E229='club records'!$F$8, F229&gt;='club records'!$G$8), AND(E229='club records'!$F$9, F229&gt;='club records'!$G$9), AND(E229='club records'!$F$10, F229&gt;='club records'!$G$10))), "CR", " ")</f>
        <v xml:space="preserve"> </v>
      </c>
      <c r="X229" s="6" t="str">
        <f>IF(AND(B229="triple jump", OR(AND(E229='club records'!$F$11, F229&gt;='club records'!$G$11), AND(E229='club records'!$F$12, F229&gt;='club records'!$G$12), AND(E229='club records'!$F$13, F229&gt;='club records'!$G$13), AND(E229='club records'!$F$14, F229&gt;='club records'!$G$14), AND(E229='club records'!$F$15, F229&gt;='club records'!$G$15))), "CR", " ")</f>
        <v xml:space="preserve"> </v>
      </c>
      <c r="Y229" s="6" t="str">
        <f>IF(AND(B229="pole vault", OR(AND(E229='club records'!$F$16, F229&gt;='club records'!$G$16), AND(E229='club records'!$F$17, F229&gt;='club records'!$G$17), AND(E229='club records'!$F$18, F229&gt;='club records'!$G$18), AND(E229='club records'!$F$19, F229&gt;='club records'!$G$19), AND(E229='club records'!$F$20, F229&gt;='club records'!$G$20))), "CR", " ")</f>
        <v xml:space="preserve"> </v>
      </c>
      <c r="Z229" s="6" t="str">
        <f>IF(AND(B229="shot 3", E229='club records'!$F$36, F229&gt;='club records'!$G$36), "CR", " ")</f>
        <v xml:space="preserve"> </v>
      </c>
      <c r="AA229" s="6" t="str">
        <f>IF(AND(B229="shot 4", E229='club records'!$F$37, F229&gt;='club records'!$G$37), "CR", " ")</f>
        <v xml:space="preserve"> </v>
      </c>
      <c r="AB229" s="6" t="str">
        <f>IF(AND(B229="shot 5", E229='club records'!$F$38, F229&gt;='club records'!$G$38), "CR", " ")</f>
        <v xml:space="preserve"> </v>
      </c>
      <c r="AC229" s="6" t="str">
        <f>IF(AND(B229="shot 6", E229='club records'!$F$39, F229&gt;='club records'!$G$39), "CR", " ")</f>
        <v xml:space="preserve"> </v>
      </c>
      <c r="AD229" s="6" t="str">
        <f>IF(AND(B229="shot 7.26", E229='club records'!$F$40, F229&gt;='club records'!$G$40), "CR", " ")</f>
        <v xml:space="preserve"> </v>
      </c>
      <c r="AE229" s="6" t="str">
        <f>IF(AND(B229="60H",OR(AND(E229='club records'!$J$1,F229&lt;='club records'!$K$1),AND(E229='club records'!$J$2,F229&lt;='club records'!$K$2),AND(E229='club records'!$J$3,F229&lt;='club records'!$K$3),AND(E229='club records'!$J$4,F229&lt;='club records'!$K$4),AND(E229='club records'!$J$5,F229&lt;='club records'!$K$5))),"CR"," ")</f>
        <v xml:space="preserve"> </v>
      </c>
      <c r="AF229" s="7" t="str">
        <f>IF(AND(B229="4x200", OR(AND(E229='club records'!$N$6, F229&lt;='club records'!$O$6), AND(E229='club records'!$N$7, F229&lt;='club records'!$O$7), AND(E229='club records'!$N$8, F229&lt;='club records'!$O$8), AND(E229='club records'!$N$9, F229&lt;='club records'!$O$9), AND(E229='club records'!$N$10, F229&lt;='club records'!$O$10))), "CR", " ")</f>
        <v xml:space="preserve"> </v>
      </c>
      <c r="AG229" s="7" t="str">
        <f>IF(AND(B229="4x300", AND(E229='club records'!$N$11, F229&lt;='club records'!$O$11)), "CR", " ")</f>
        <v xml:space="preserve"> </v>
      </c>
      <c r="AH229" s="7" t="str">
        <f>IF(AND(B229="4x400", OR(AND(E229='club records'!$N$12, F229&lt;='club records'!$O$12), AND(E229='club records'!$N$13, F229&lt;='club records'!$O$13), AND(E229='club records'!$N$14, F229&lt;='club records'!$O$14), AND(E229='club records'!$N$15, F229&lt;='club records'!$O$15))), "CR", " ")</f>
        <v xml:space="preserve"> </v>
      </c>
      <c r="AI229" s="7" t="str">
        <f>IF(AND(B229="pentathlon", OR(AND(E229='club records'!$N$21, F229&gt;='club records'!$O$21), AND(E229='club records'!$N$22, F229&gt;='club records'!$O$22),AND(E229='club records'!$N$23, F229&gt;='club records'!$O$23),AND(E229='club records'!$N$24, F229&gt;='club records'!$O$24))), "CR", " ")</f>
        <v xml:space="preserve"> </v>
      </c>
      <c r="AJ229" s="7" t="str">
        <f>IF(AND(B229="heptathlon", OR(AND(E229='club records'!$N$26, F229&gt;='club records'!$O$26), AND(E229='club records'!$N$27, F229&gt;='club records'!$O$27))), "CR", " ")</f>
        <v xml:space="preserve"> </v>
      </c>
    </row>
    <row r="230" spans="1:36" ht="14.5" x14ac:dyDescent="0.35">
      <c r="A230" s="1" t="s">
        <v>296</v>
      </c>
      <c r="E230" s="11" t="s">
        <v>10</v>
      </c>
      <c r="G230" s="16"/>
      <c r="J230" s="7" t="str">
        <f>IF(OR(K230="CR", L230="CR", M230="CR", N230="CR", O230="CR", P230="CR", Q230="CR", R230="CR", S230="CR", T230="CR",U230="CR", V230="CR", W230="CR", X230="CR", Y230="CR", Z230="CR", AA230="CR", AB230="CR", AC230="CR", AD230="CR", AE230="CR", AF230="CR", AG230="CR", AH230="CR", AI230="CR", AJ230="CR"), "***CLUB RECORD***", "")</f>
        <v/>
      </c>
      <c r="K230" s="7" t="str">
        <f>IF(AND(B230=60, OR(AND(E230='club records'!$B$6, F230&lt;='club records'!$C$6), AND(E230='club records'!$B$7, F230&lt;='club records'!$C$7), AND(E230='club records'!$B$8, F230&lt;='club records'!$C$8), AND(E230='club records'!$B$9, F230&lt;='club records'!$C$9), AND(E230='club records'!$B$10, F230&lt;='club records'!$C$10))), "CR", " ")</f>
        <v xml:space="preserve"> </v>
      </c>
      <c r="L230" s="7" t="str">
        <f>IF(AND(B230=200, OR(AND(E230='club records'!$B$11, F230&lt;='club records'!$C$11), AND(E230='club records'!$B$12, F230&lt;='club records'!$C$12), AND(E230='club records'!$B$13, F230&lt;='club records'!$C$13), AND(E230='club records'!$B$14, F230&lt;='club records'!$C$14), AND(E230='club records'!$B$15, F230&lt;='club records'!$C$15))), "CR", " ")</f>
        <v xml:space="preserve"> </v>
      </c>
      <c r="M230" s="7" t="str">
        <f>IF(AND(B230=300, OR(AND(E230='club records'!$B$5, F230&lt;='club records'!$C$5), AND(E230='club records'!$B$16, F230&lt;='club records'!$C$16), AND(E230='club records'!$B$17, F230&lt;='club records'!$C$17))), "CR", " ")</f>
        <v xml:space="preserve"> </v>
      </c>
      <c r="N230" s="7" t="str">
        <f>IF(AND(B230=400, OR(AND(E230='club records'!$B$18, F230&lt;='club records'!$C$18), AND(E230='club records'!$B$19, F230&lt;='club records'!$C$19), AND(E230='club records'!$B$20, F230&lt;='club records'!$C$20), AND(E230='club records'!$B$21, F230&lt;='club records'!$C$21))), "CR", " ")</f>
        <v xml:space="preserve"> </v>
      </c>
      <c r="O230" s="7" t="str">
        <f>IF(AND(B230=800, OR(AND(E230='club records'!$B$22, F230&lt;='club records'!$C$22), AND(E230='club records'!$B$23, F230&lt;='club records'!$C$23), AND(E230='club records'!$B$24, F230&lt;='club records'!$C$24), AND(E230='club records'!$B$25, F230&lt;='club records'!$C$25), AND(E230='club records'!$B$26, F230&lt;='club records'!$C$26))), "CR", " ")</f>
        <v xml:space="preserve"> </v>
      </c>
      <c r="P230" s="7" t="str">
        <f>IF(AND(B230=1000, OR(AND(E230='club records'!$B$27, F230&lt;='club records'!$C$27), AND(E230='club records'!$B$28, F230&lt;='club records'!$C$28))), "CR", " ")</f>
        <v xml:space="preserve"> </v>
      </c>
      <c r="Q230" s="7" t="str">
        <f>IF(AND(B230=1500, OR(AND(E230='club records'!$B$29, F230&lt;='club records'!$C$29), AND(E230='club records'!$B$30, F230&lt;='club records'!$C$30), AND(E230='club records'!$B$31, F230&lt;='club records'!$C$31), AND(E230='club records'!$B$32, F230&lt;='club records'!$C$32), AND(E230='club records'!$B$33, F230&lt;='club records'!$C$33))), "CR", " ")</f>
        <v xml:space="preserve"> </v>
      </c>
      <c r="R230" s="7" t="str">
        <f>IF(AND(B230="1600 (Mile)",OR(AND(E230='club records'!$B$34,F230&lt;='club records'!$C$34),AND(E230='club records'!$B$35,F230&lt;='club records'!$C$35),AND(E230='club records'!$B$36,F230&lt;='club records'!$C$36),AND(E230='club records'!$B$37,F230&lt;='club records'!$C$37))),"CR"," ")</f>
        <v xml:space="preserve"> </v>
      </c>
      <c r="S230" s="7" t="str">
        <f>IF(AND(B230=3000, OR(AND(E230='club records'!$B$38, F230&lt;='club records'!$C$38), AND(E230='club records'!$B$39, F230&lt;='club records'!$C$39), AND(E230='club records'!$B$40, F230&lt;='club records'!$C$40), AND(E230='club records'!$B$41, F230&lt;='club records'!$C$41))), "CR", " ")</f>
        <v xml:space="preserve"> </v>
      </c>
      <c r="T230" s="7" t="str">
        <f>IF(AND(B230=5000, OR(AND(E230='club records'!$B$42, F230&lt;='club records'!$C$42), AND(E230='club records'!$B$43, F230&lt;='club records'!$C$43))), "CR", " ")</f>
        <v xml:space="preserve"> </v>
      </c>
      <c r="U230" s="6" t="str">
        <f>IF(AND(B230=10000, OR(AND(E230='club records'!$B$44, F230&lt;='club records'!$C$44), AND(E230='club records'!$B$45, F230&lt;='club records'!$C$45))), "CR", " ")</f>
        <v xml:space="preserve"> </v>
      </c>
      <c r="V230" s="6" t="str">
        <f>IF(AND(B230="high jump", OR(AND(E230='club records'!$F$1, F230&gt;='club records'!$G$1), AND(E230='club records'!$F$2, F230&gt;='club records'!$G$2), AND(E230='club records'!$F$3, F230&gt;='club records'!$G$3), AND(E230='club records'!$F$4, F230&gt;='club records'!$G$4), AND(E230='club records'!$F$5, F230&gt;='club records'!$G$5))), "CR", " ")</f>
        <v xml:space="preserve"> </v>
      </c>
      <c r="W230" s="6" t="str">
        <f>IF(AND(B230="long jump", OR(AND(E230='club records'!$F$6, F230&gt;='club records'!$G$6), AND(E230='club records'!$F$7, F230&gt;='club records'!$G$7), AND(E230='club records'!$F$8, F230&gt;='club records'!$G$8), AND(E230='club records'!$F$9, F230&gt;='club records'!$G$9), AND(E230='club records'!$F$10, F230&gt;='club records'!$G$10))), "CR", " ")</f>
        <v xml:space="preserve"> </v>
      </c>
      <c r="X230" s="6" t="str">
        <f>IF(AND(B230="triple jump", OR(AND(E230='club records'!$F$11, F230&gt;='club records'!$G$11), AND(E230='club records'!$F$12, F230&gt;='club records'!$G$12), AND(E230='club records'!$F$13, F230&gt;='club records'!$G$13), AND(E230='club records'!$F$14, F230&gt;='club records'!$G$14), AND(E230='club records'!$F$15, F230&gt;='club records'!$G$15))), "CR", " ")</f>
        <v xml:space="preserve"> </v>
      </c>
      <c r="Y230" s="6" t="str">
        <f>IF(AND(B230="pole vault", OR(AND(E230='club records'!$F$16, F230&gt;='club records'!$G$16), AND(E230='club records'!$F$17, F230&gt;='club records'!$G$17), AND(E230='club records'!$F$18, F230&gt;='club records'!$G$18), AND(E230='club records'!$F$19, F230&gt;='club records'!$G$19), AND(E230='club records'!$F$20, F230&gt;='club records'!$G$20))), "CR", " ")</f>
        <v xml:space="preserve"> </v>
      </c>
      <c r="Z230" s="6" t="str">
        <f>IF(AND(B230="shot 3", E230='club records'!$F$36, F230&gt;='club records'!$G$36), "CR", " ")</f>
        <v xml:space="preserve"> </v>
      </c>
      <c r="AA230" s="6" t="str">
        <f>IF(AND(B230="shot 4", E230='club records'!$F$37, F230&gt;='club records'!$G$37), "CR", " ")</f>
        <v xml:space="preserve"> </v>
      </c>
      <c r="AB230" s="6" t="str">
        <f>IF(AND(B230="shot 5", E230='club records'!$F$38, F230&gt;='club records'!$G$38), "CR", " ")</f>
        <v xml:space="preserve"> </v>
      </c>
      <c r="AC230" s="6" t="str">
        <f>IF(AND(B230="shot 6", E230='club records'!$F$39, F230&gt;='club records'!$G$39), "CR", " ")</f>
        <v xml:space="preserve"> </v>
      </c>
      <c r="AD230" s="6" t="str">
        <f>IF(AND(B230="shot 7.26", E230='club records'!$F$40, F230&gt;='club records'!$G$40), "CR", " ")</f>
        <v xml:space="preserve"> </v>
      </c>
      <c r="AE230" s="6" t="str">
        <f>IF(AND(B230="60H",OR(AND(E230='club records'!$J$1,F230&lt;='club records'!$K$1),AND(E230='club records'!$J$2,F230&lt;='club records'!$K$2),AND(E230='club records'!$J$3,F230&lt;='club records'!$K$3),AND(E230='club records'!$J$4,F230&lt;='club records'!$K$4),AND(E230='club records'!$J$5,F230&lt;='club records'!$K$5))),"CR"," ")</f>
        <v xml:space="preserve"> </v>
      </c>
      <c r="AF230" s="7" t="str">
        <f>IF(AND(B230="4x200", OR(AND(E230='club records'!$N$6, F230&lt;='club records'!$O$6), AND(E230='club records'!$N$7, F230&lt;='club records'!$O$7), AND(E230='club records'!$N$8, F230&lt;='club records'!$O$8), AND(E230='club records'!$N$9, F230&lt;='club records'!$O$9), AND(E230='club records'!$N$10, F230&lt;='club records'!$O$10))), "CR", " ")</f>
        <v xml:space="preserve"> </v>
      </c>
      <c r="AG230" s="7" t="str">
        <f>IF(AND(B230="4x300", AND(E230='club records'!$N$11, F230&lt;='club records'!$O$11)), "CR", " ")</f>
        <v xml:space="preserve"> </v>
      </c>
      <c r="AH230" s="7" t="str">
        <f>IF(AND(B230="4x400", OR(AND(E230='club records'!$N$12, F230&lt;='club records'!$O$12), AND(E230='club records'!$N$13, F230&lt;='club records'!$O$13), AND(E230='club records'!$N$14, F230&lt;='club records'!$O$14), AND(E230='club records'!$N$15, F230&lt;='club records'!$O$15))), "CR", " ")</f>
        <v xml:space="preserve"> </v>
      </c>
      <c r="AI230" s="7" t="str">
        <f>IF(AND(B230="pentathlon", OR(AND(E230='club records'!$N$21, F230&gt;='club records'!$O$21), AND(E230='club records'!$N$22, F230&gt;='club records'!$O$22),AND(E230='club records'!$N$23, F230&gt;='club records'!$O$23),AND(E230='club records'!$N$24, F230&gt;='club records'!$O$24))), "CR", " ")</f>
        <v xml:space="preserve"> </v>
      </c>
      <c r="AJ230" s="7" t="str">
        <f>IF(AND(B230="heptathlon", OR(AND(E230='club records'!$N$26, F230&gt;='club records'!$O$26), AND(E230='club records'!$N$27, F230&gt;='club records'!$O$27))), "CR", " ")</f>
        <v xml:space="preserve"> </v>
      </c>
    </row>
    <row r="231" spans="1:36" ht="14.5" x14ac:dyDescent="0.35">
      <c r="A231" s="1" t="s">
        <v>296</v>
      </c>
      <c r="E231" s="11" t="s">
        <v>10</v>
      </c>
      <c r="F231" s="12"/>
      <c r="G231" s="16"/>
      <c r="J231" s="7" t="str">
        <f>IF(OR(K231="CR", L231="CR", M231="CR", N231="CR", O231="CR", P231="CR", Q231="CR", R231="CR", S231="CR", T231="CR",U231="CR", V231="CR", W231="CR", X231="CR", Y231="CR", Z231="CR", AA231="CR", AB231="CR", AC231="CR", AD231="CR", AE231="CR", AF231="CR", AG231="CR", AH231="CR", AI231="CR", AJ231="CR"), "***CLUB RECORD***", "")</f>
        <v/>
      </c>
      <c r="K231" s="7" t="str">
        <f>IF(AND(B231=60, OR(AND(E231='club records'!$B$6, F231&lt;='club records'!$C$6), AND(E231='club records'!$B$7, F231&lt;='club records'!$C$7), AND(E231='club records'!$B$8, F231&lt;='club records'!$C$8), AND(E231='club records'!$B$9, F231&lt;='club records'!$C$9), AND(E231='club records'!$B$10, F231&lt;='club records'!$C$10))), "CR", " ")</f>
        <v xml:space="preserve"> </v>
      </c>
      <c r="L231" s="7" t="str">
        <f>IF(AND(B231=200, OR(AND(E231='club records'!$B$11, F231&lt;='club records'!$C$11), AND(E231='club records'!$B$12, F231&lt;='club records'!$C$12), AND(E231='club records'!$B$13, F231&lt;='club records'!$C$13), AND(E231='club records'!$B$14, F231&lt;='club records'!$C$14), AND(E231='club records'!$B$15, F231&lt;='club records'!$C$15))), "CR", " ")</f>
        <v xml:space="preserve"> </v>
      </c>
      <c r="M231" s="7" t="str">
        <f>IF(AND(B231=300, OR(AND(E231='club records'!$B$5, F231&lt;='club records'!$C$5), AND(E231='club records'!$B$16, F231&lt;='club records'!$C$16), AND(E231='club records'!$B$17, F231&lt;='club records'!$C$17))), "CR", " ")</f>
        <v xml:space="preserve"> </v>
      </c>
      <c r="N231" s="7" t="str">
        <f>IF(AND(B231=400, OR(AND(E231='club records'!$B$18, F231&lt;='club records'!$C$18), AND(E231='club records'!$B$19, F231&lt;='club records'!$C$19), AND(E231='club records'!$B$20, F231&lt;='club records'!$C$20), AND(E231='club records'!$B$21, F231&lt;='club records'!$C$21))), "CR", " ")</f>
        <v xml:space="preserve"> </v>
      </c>
      <c r="O231" s="7" t="str">
        <f>IF(AND(B231=800, OR(AND(E231='club records'!$B$22, F231&lt;='club records'!$C$22), AND(E231='club records'!$B$23, F231&lt;='club records'!$C$23), AND(E231='club records'!$B$24, F231&lt;='club records'!$C$24), AND(E231='club records'!$B$25, F231&lt;='club records'!$C$25), AND(E231='club records'!$B$26, F231&lt;='club records'!$C$26))), "CR", " ")</f>
        <v xml:space="preserve"> </v>
      </c>
      <c r="P231" s="7" t="str">
        <f>IF(AND(B231=1000, OR(AND(E231='club records'!$B$27, F231&lt;='club records'!$C$27), AND(E231='club records'!$B$28, F231&lt;='club records'!$C$28))), "CR", " ")</f>
        <v xml:space="preserve"> </v>
      </c>
      <c r="Q231" s="7" t="str">
        <f>IF(AND(B231=1500, OR(AND(E231='club records'!$B$29, F231&lt;='club records'!$C$29), AND(E231='club records'!$B$30, F231&lt;='club records'!$C$30), AND(E231='club records'!$B$31, F231&lt;='club records'!$C$31), AND(E231='club records'!$B$32, F231&lt;='club records'!$C$32), AND(E231='club records'!$B$33, F231&lt;='club records'!$C$33))), "CR", " ")</f>
        <v xml:space="preserve"> </v>
      </c>
      <c r="R231" s="7" t="str">
        <f>IF(AND(B231="1600 (Mile)",OR(AND(E231='club records'!$B$34,F231&lt;='club records'!$C$34),AND(E231='club records'!$B$35,F231&lt;='club records'!$C$35),AND(E231='club records'!$B$36,F231&lt;='club records'!$C$36),AND(E231='club records'!$B$37,F231&lt;='club records'!$C$37))),"CR"," ")</f>
        <v xml:space="preserve"> </v>
      </c>
      <c r="S231" s="7" t="str">
        <f>IF(AND(B231=3000, OR(AND(E231='club records'!$B$38, F231&lt;='club records'!$C$38), AND(E231='club records'!$B$39, F231&lt;='club records'!$C$39), AND(E231='club records'!$B$40, F231&lt;='club records'!$C$40), AND(E231='club records'!$B$41, F231&lt;='club records'!$C$41))), "CR", " ")</f>
        <v xml:space="preserve"> </v>
      </c>
      <c r="T231" s="7" t="str">
        <f>IF(AND(B231=5000, OR(AND(E231='club records'!$B$42, F231&lt;='club records'!$C$42), AND(E231='club records'!$B$43, F231&lt;='club records'!$C$43))), "CR", " ")</f>
        <v xml:space="preserve"> </v>
      </c>
      <c r="U231" s="6" t="str">
        <f>IF(AND(B231=10000, OR(AND(E231='club records'!$B$44, F231&lt;='club records'!$C$44), AND(E231='club records'!$B$45, F231&lt;='club records'!$C$45))), "CR", " ")</f>
        <v xml:space="preserve"> </v>
      </c>
      <c r="V231" s="6" t="str">
        <f>IF(AND(B231="high jump", OR(AND(E231='club records'!$F$1, F231&gt;='club records'!$G$1), AND(E231='club records'!$F$2, F231&gt;='club records'!$G$2), AND(E231='club records'!$F$3, F231&gt;='club records'!$G$3), AND(E231='club records'!$F$4, F231&gt;='club records'!$G$4), AND(E231='club records'!$F$5, F231&gt;='club records'!$G$5))), "CR", " ")</f>
        <v xml:space="preserve"> </v>
      </c>
      <c r="W231" s="6" t="str">
        <f>IF(AND(B231="long jump", OR(AND(E231='club records'!$F$6, F231&gt;='club records'!$G$6), AND(E231='club records'!$F$7, F231&gt;='club records'!$G$7), AND(E231='club records'!$F$8, F231&gt;='club records'!$G$8), AND(E231='club records'!$F$9, F231&gt;='club records'!$G$9), AND(E231='club records'!$F$10, F231&gt;='club records'!$G$10))), "CR", " ")</f>
        <v xml:space="preserve"> </v>
      </c>
      <c r="X231" s="6" t="str">
        <f>IF(AND(B231="triple jump", OR(AND(E231='club records'!$F$11, F231&gt;='club records'!$G$11), AND(E231='club records'!$F$12, F231&gt;='club records'!$G$12), AND(E231='club records'!$F$13, F231&gt;='club records'!$G$13), AND(E231='club records'!$F$14, F231&gt;='club records'!$G$14), AND(E231='club records'!$F$15, F231&gt;='club records'!$G$15))), "CR", " ")</f>
        <v xml:space="preserve"> </v>
      </c>
      <c r="Y231" s="6" t="str">
        <f>IF(AND(B231="pole vault", OR(AND(E231='club records'!$F$16, F231&gt;='club records'!$G$16), AND(E231='club records'!$F$17, F231&gt;='club records'!$G$17), AND(E231='club records'!$F$18, F231&gt;='club records'!$G$18), AND(E231='club records'!$F$19, F231&gt;='club records'!$G$19), AND(E231='club records'!$F$20, F231&gt;='club records'!$G$20))), "CR", " ")</f>
        <v xml:space="preserve"> </v>
      </c>
      <c r="Z231" s="6" t="str">
        <f>IF(AND(B231="shot 3", E231='club records'!$F$36, F231&gt;='club records'!$G$36), "CR", " ")</f>
        <v xml:space="preserve"> </v>
      </c>
      <c r="AA231" s="6" t="str">
        <f>IF(AND(B231="shot 4", E231='club records'!$F$37, F231&gt;='club records'!$G$37), "CR", " ")</f>
        <v xml:space="preserve"> </v>
      </c>
      <c r="AB231" s="6" t="str">
        <f>IF(AND(B231="shot 5", E231='club records'!$F$38, F231&gt;='club records'!$G$38), "CR", " ")</f>
        <v xml:space="preserve"> </v>
      </c>
      <c r="AC231" s="6" t="str">
        <f>IF(AND(B231="shot 6", E231='club records'!$F$39, F231&gt;='club records'!$G$39), "CR", " ")</f>
        <v xml:space="preserve"> </v>
      </c>
      <c r="AD231" s="6" t="str">
        <f>IF(AND(B231="shot 7.26", E231='club records'!$F$40, F231&gt;='club records'!$G$40), "CR", " ")</f>
        <v xml:space="preserve"> </v>
      </c>
      <c r="AE231" s="6" t="str">
        <f>IF(AND(B231="60H",OR(AND(E231='club records'!$J$1,F231&lt;='club records'!$K$1),AND(E231='club records'!$J$2,F231&lt;='club records'!$K$2),AND(E231='club records'!$J$3,F231&lt;='club records'!$K$3),AND(E231='club records'!$J$4,F231&lt;='club records'!$K$4),AND(E231='club records'!$J$5,F231&lt;='club records'!$K$5))),"CR"," ")</f>
        <v xml:space="preserve"> </v>
      </c>
      <c r="AF231" s="7" t="str">
        <f>IF(AND(B231="4x200", OR(AND(E231='club records'!$N$6, F231&lt;='club records'!$O$6), AND(E231='club records'!$N$7, F231&lt;='club records'!$O$7), AND(E231='club records'!$N$8, F231&lt;='club records'!$O$8), AND(E231='club records'!$N$9, F231&lt;='club records'!$O$9), AND(E231='club records'!$N$10, F231&lt;='club records'!$O$10))), "CR", " ")</f>
        <v xml:space="preserve"> </v>
      </c>
      <c r="AG231" s="7" t="str">
        <f>IF(AND(B231="4x300", AND(E231='club records'!$N$11, F231&lt;='club records'!$O$11)), "CR", " ")</f>
        <v xml:space="preserve"> </v>
      </c>
      <c r="AH231" s="7" t="str">
        <f>IF(AND(B231="4x400", OR(AND(E231='club records'!$N$12, F231&lt;='club records'!$O$12), AND(E231='club records'!$N$13, F231&lt;='club records'!$O$13), AND(E231='club records'!$N$14, F231&lt;='club records'!$O$14), AND(E231='club records'!$N$15, F231&lt;='club records'!$O$15))), "CR", " ")</f>
        <v xml:space="preserve"> </v>
      </c>
      <c r="AI231" s="7" t="str">
        <f>IF(AND(B231="pentathlon", OR(AND(E231='club records'!$N$21, F231&gt;='club records'!$O$21), AND(E231='club records'!$N$22, F231&gt;='club records'!$O$22),AND(E231='club records'!$N$23, F231&gt;='club records'!$O$23),AND(E231='club records'!$N$24, F231&gt;='club records'!$O$24))), "CR", " ")</f>
        <v xml:space="preserve"> </v>
      </c>
      <c r="AJ231" s="7" t="str">
        <f>IF(AND(B231="heptathlon", OR(AND(E231='club records'!$N$26, F231&gt;='club records'!$O$26), AND(E231='club records'!$N$27, F231&gt;='club records'!$O$27))), "CR", " ")</f>
        <v xml:space="preserve"> </v>
      </c>
    </row>
    <row r="232" spans="1:36" ht="14.5" x14ac:dyDescent="0.35">
      <c r="A232" s="1" t="s">
        <v>296</v>
      </c>
      <c r="E232" s="11" t="s">
        <v>10</v>
      </c>
      <c r="F232" s="12"/>
      <c r="J232" s="7" t="str">
        <f>IF(OR(K232="CR", L232="CR", M232="CR", N232="CR", O232="CR", P232="CR", Q232="CR", R232="CR", S232="CR", T232="CR",U232="CR", V232="CR", W232="CR", X232="CR", Y232="CR", Z232="CR", AA232="CR", AB232="CR", AC232="CR", AD232="CR", AE232="CR", AF232="CR", AG232="CR", AH232="CR", AI232="CR", AJ232="CR"), "***CLUB RECORD***", "")</f>
        <v/>
      </c>
      <c r="K232" s="7" t="str">
        <f>IF(AND(B232=60, OR(AND(E232='club records'!$B$6, F232&lt;='club records'!$C$6), AND(E232='club records'!$B$7, F232&lt;='club records'!$C$7), AND(E232='club records'!$B$8, F232&lt;='club records'!$C$8), AND(E232='club records'!$B$9, F232&lt;='club records'!$C$9), AND(E232='club records'!$B$10, F232&lt;='club records'!$C$10))), "CR", " ")</f>
        <v xml:space="preserve"> </v>
      </c>
      <c r="L232" s="7" t="str">
        <f>IF(AND(B232=200, OR(AND(E232='club records'!$B$11, F232&lt;='club records'!$C$11), AND(E232='club records'!$B$12, F232&lt;='club records'!$C$12), AND(E232='club records'!$B$13, F232&lt;='club records'!$C$13), AND(E232='club records'!$B$14, F232&lt;='club records'!$C$14), AND(E232='club records'!$B$15, F232&lt;='club records'!$C$15))), "CR", " ")</f>
        <v xml:space="preserve"> </v>
      </c>
      <c r="M232" s="7" t="str">
        <f>IF(AND(B232=300, OR(AND(E232='club records'!$B$5, F232&lt;='club records'!$C$5), AND(E232='club records'!$B$16, F232&lt;='club records'!$C$16), AND(E232='club records'!$B$17, F232&lt;='club records'!$C$17))), "CR", " ")</f>
        <v xml:space="preserve"> </v>
      </c>
      <c r="N232" s="7" t="str">
        <f>IF(AND(B232=400, OR(AND(E232='club records'!$B$18, F232&lt;='club records'!$C$18), AND(E232='club records'!$B$19, F232&lt;='club records'!$C$19), AND(E232='club records'!$B$20, F232&lt;='club records'!$C$20), AND(E232='club records'!$B$21, F232&lt;='club records'!$C$21))), "CR", " ")</f>
        <v xml:space="preserve"> </v>
      </c>
      <c r="O232" s="7" t="str">
        <f>IF(AND(B232=800, OR(AND(E232='club records'!$B$22, F232&lt;='club records'!$C$22), AND(E232='club records'!$B$23, F232&lt;='club records'!$C$23), AND(E232='club records'!$B$24, F232&lt;='club records'!$C$24), AND(E232='club records'!$B$25, F232&lt;='club records'!$C$25), AND(E232='club records'!$B$26, F232&lt;='club records'!$C$26))), "CR", " ")</f>
        <v xml:space="preserve"> </v>
      </c>
      <c r="P232" s="7" t="str">
        <f>IF(AND(B232=1000, OR(AND(E232='club records'!$B$27, F232&lt;='club records'!$C$27), AND(E232='club records'!$B$28, F232&lt;='club records'!$C$28))), "CR", " ")</f>
        <v xml:space="preserve"> </v>
      </c>
      <c r="Q232" s="7" t="str">
        <f>IF(AND(B232=1500, OR(AND(E232='club records'!$B$29, F232&lt;='club records'!$C$29), AND(E232='club records'!$B$30, F232&lt;='club records'!$C$30), AND(E232='club records'!$B$31, F232&lt;='club records'!$C$31), AND(E232='club records'!$B$32, F232&lt;='club records'!$C$32), AND(E232='club records'!$B$33, F232&lt;='club records'!$C$33))), "CR", " ")</f>
        <v xml:space="preserve"> </v>
      </c>
      <c r="R232" s="7" t="str">
        <f>IF(AND(B232="1600 (Mile)",OR(AND(E232='club records'!$B$34,F232&lt;='club records'!$C$34),AND(E232='club records'!$B$35,F232&lt;='club records'!$C$35),AND(E232='club records'!$B$36,F232&lt;='club records'!$C$36),AND(E232='club records'!$B$37,F232&lt;='club records'!$C$37))),"CR"," ")</f>
        <v xml:space="preserve"> </v>
      </c>
      <c r="S232" s="7" t="str">
        <f>IF(AND(B232=3000, OR(AND(E232='club records'!$B$38, F232&lt;='club records'!$C$38), AND(E232='club records'!$B$39, F232&lt;='club records'!$C$39), AND(E232='club records'!$B$40, F232&lt;='club records'!$C$40), AND(E232='club records'!$B$41, F232&lt;='club records'!$C$41))), "CR", " ")</f>
        <v xml:space="preserve"> </v>
      </c>
      <c r="T232" s="7" t="str">
        <f>IF(AND(B232=5000, OR(AND(E232='club records'!$B$42, F232&lt;='club records'!$C$42), AND(E232='club records'!$B$43, F232&lt;='club records'!$C$43))), "CR", " ")</f>
        <v xml:space="preserve"> </v>
      </c>
      <c r="U232" s="6" t="str">
        <f>IF(AND(B232=10000, OR(AND(E232='club records'!$B$44, F232&lt;='club records'!$C$44), AND(E232='club records'!$B$45, F232&lt;='club records'!$C$45))), "CR", " ")</f>
        <v xml:space="preserve"> </v>
      </c>
      <c r="V232" s="6" t="str">
        <f>IF(AND(B232="high jump", OR(AND(E232='club records'!$F$1, F232&gt;='club records'!$G$1), AND(E232='club records'!$F$2, F232&gt;='club records'!$G$2), AND(E232='club records'!$F$3, F232&gt;='club records'!$G$3), AND(E232='club records'!$F$4, F232&gt;='club records'!$G$4), AND(E232='club records'!$F$5, F232&gt;='club records'!$G$5))), "CR", " ")</f>
        <v xml:space="preserve"> </v>
      </c>
      <c r="W232" s="6" t="str">
        <f>IF(AND(B232="long jump", OR(AND(E232='club records'!$F$6, F232&gt;='club records'!$G$6), AND(E232='club records'!$F$7, F232&gt;='club records'!$G$7), AND(E232='club records'!$F$8, F232&gt;='club records'!$G$8), AND(E232='club records'!$F$9, F232&gt;='club records'!$G$9), AND(E232='club records'!$F$10, F232&gt;='club records'!$G$10))), "CR", " ")</f>
        <v xml:space="preserve"> </v>
      </c>
      <c r="X232" s="6" t="str">
        <f>IF(AND(B232="triple jump", OR(AND(E232='club records'!$F$11, F232&gt;='club records'!$G$11), AND(E232='club records'!$F$12, F232&gt;='club records'!$G$12), AND(E232='club records'!$F$13, F232&gt;='club records'!$G$13), AND(E232='club records'!$F$14, F232&gt;='club records'!$G$14), AND(E232='club records'!$F$15, F232&gt;='club records'!$G$15))), "CR", " ")</f>
        <v xml:space="preserve"> </v>
      </c>
      <c r="Y232" s="6" t="str">
        <f>IF(AND(B232="pole vault", OR(AND(E232='club records'!$F$16, F232&gt;='club records'!$G$16), AND(E232='club records'!$F$17, F232&gt;='club records'!$G$17), AND(E232='club records'!$F$18, F232&gt;='club records'!$G$18), AND(E232='club records'!$F$19, F232&gt;='club records'!$G$19), AND(E232='club records'!$F$20, F232&gt;='club records'!$G$20))), "CR", " ")</f>
        <v xml:space="preserve"> </v>
      </c>
      <c r="Z232" s="6" t="str">
        <f>IF(AND(B232="shot 3", E232='club records'!$F$36, F232&gt;='club records'!$G$36), "CR", " ")</f>
        <v xml:space="preserve"> </v>
      </c>
      <c r="AA232" s="6" t="str">
        <f>IF(AND(B232="shot 4", E232='club records'!$F$37, F232&gt;='club records'!$G$37), "CR", " ")</f>
        <v xml:space="preserve"> </v>
      </c>
      <c r="AB232" s="6" t="str">
        <f>IF(AND(B232="shot 5", E232='club records'!$F$38, F232&gt;='club records'!$G$38), "CR", " ")</f>
        <v xml:space="preserve"> </v>
      </c>
      <c r="AC232" s="6" t="str">
        <f>IF(AND(B232="shot 6", E232='club records'!$F$39, F232&gt;='club records'!$G$39), "CR", " ")</f>
        <v xml:space="preserve"> </v>
      </c>
      <c r="AD232" s="6" t="str">
        <f>IF(AND(B232="shot 7.26", E232='club records'!$F$40, F232&gt;='club records'!$G$40), "CR", " ")</f>
        <v xml:space="preserve"> </v>
      </c>
      <c r="AE232" s="6" t="str">
        <f>IF(AND(B232="60H",OR(AND(E232='club records'!$J$1,F232&lt;='club records'!$K$1),AND(E232='club records'!$J$2,F232&lt;='club records'!$K$2),AND(E232='club records'!$J$3,F232&lt;='club records'!$K$3),AND(E232='club records'!$J$4,F232&lt;='club records'!$K$4),AND(E232='club records'!$J$5,F232&lt;='club records'!$K$5))),"CR"," ")</f>
        <v xml:space="preserve"> </v>
      </c>
      <c r="AF232" s="7" t="str">
        <f>IF(AND(B232="4x200", OR(AND(E232='club records'!$N$6, F232&lt;='club records'!$O$6), AND(E232='club records'!$N$7, F232&lt;='club records'!$O$7), AND(E232='club records'!$N$8, F232&lt;='club records'!$O$8), AND(E232='club records'!$N$9, F232&lt;='club records'!$O$9), AND(E232='club records'!$N$10, F232&lt;='club records'!$O$10))), "CR", " ")</f>
        <v xml:space="preserve"> </v>
      </c>
      <c r="AG232" s="7" t="str">
        <f>IF(AND(B232="4x300", AND(E232='club records'!$N$11, F232&lt;='club records'!$O$11)), "CR", " ")</f>
        <v xml:space="preserve"> </v>
      </c>
      <c r="AH232" s="7" t="str">
        <f>IF(AND(B232="4x400", OR(AND(E232='club records'!$N$12, F232&lt;='club records'!$O$12), AND(E232='club records'!$N$13, F232&lt;='club records'!$O$13), AND(E232='club records'!$N$14, F232&lt;='club records'!$O$14), AND(E232='club records'!$N$15, F232&lt;='club records'!$O$15))), "CR", " ")</f>
        <v xml:space="preserve"> </v>
      </c>
      <c r="AI232" s="7" t="str">
        <f>IF(AND(B232="pentathlon", OR(AND(E232='club records'!$N$21, F232&gt;='club records'!$O$21), AND(E232='club records'!$N$22, F232&gt;='club records'!$O$22),AND(E232='club records'!$N$23, F232&gt;='club records'!$O$23),AND(E232='club records'!$N$24, F232&gt;='club records'!$O$24))), "CR", " ")</f>
        <v xml:space="preserve"> </v>
      </c>
      <c r="AJ232" s="7" t="str">
        <f>IF(AND(B232="heptathlon", OR(AND(E232='club records'!$N$26, F232&gt;='club records'!$O$26), AND(E232='club records'!$N$27, F232&gt;='club records'!$O$27))), "CR", " ")</f>
        <v xml:space="preserve"> </v>
      </c>
    </row>
    <row r="233" spans="1:36" ht="14.5" x14ac:dyDescent="0.35">
      <c r="A233" s="1" t="s">
        <v>296</v>
      </c>
      <c r="E233" s="11" t="s">
        <v>10</v>
      </c>
      <c r="F233" s="12"/>
      <c r="G233" s="16"/>
      <c r="J233" s="7" t="str">
        <f>IF(OR(K233="CR", L233="CR", M233="CR", N233="CR", O233="CR", P233="CR", Q233="CR", R233="CR", S233="CR", T233="CR",U233="CR", V233="CR", W233="CR", X233="CR", Y233="CR", Z233="CR", AA233="CR", AB233="CR", AC233="CR", AD233="CR", AE233="CR", AF233="CR", AG233="CR", AH233="CR", AI233="CR", AJ233="CR"), "***CLUB RECORD***", "")</f>
        <v/>
      </c>
      <c r="K233" s="7" t="str">
        <f>IF(AND(B233=60, OR(AND(E233='club records'!$B$6, F233&lt;='club records'!$C$6), AND(E233='club records'!$B$7, F233&lt;='club records'!$C$7), AND(E233='club records'!$B$8, F233&lt;='club records'!$C$8), AND(E233='club records'!$B$9, F233&lt;='club records'!$C$9), AND(E233='club records'!$B$10, F233&lt;='club records'!$C$10))), "CR", " ")</f>
        <v xml:space="preserve"> </v>
      </c>
      <c r="L233" s="7" t="str">
        <f>IF(AND(B233=200, OR(AND(E233='club records'!$B$11, F233&lt;='club records'!$C$11), AND(E233='club records'!$B$12, F233&lt;='club records'!$C$12), AND(E233='club records'!$B$13, F233&lt;='club records'!$C$13), AND(E233='club records'!$B$14, F233&lt;='club records'!$C$14), AND(E233='club records'!$B$15, F233&lt;='club records'!$C$15))), "CR", " ")</f>
        <v xml:space="preserve"> </v>
      </c>
      <c r="M233" s="7" t="str">
        <f>IF(AND(B233=300, OR(AND(E233='club records'!$B$5, F233&lt;='club records'!$C$5), AND(E233='club records'!$B$16, F233&lt;='club records'!$C$16), AND(E233='club records'!$B$17, F233&lt;='club records'!$C$17))), "CR", " ")</f>
        <v xml:space="preserve"> </v>
      </c>
      <c r="N233" s="7" t="str">
        <f>IF(AND(B233=400, OR(AND(E233='club records'!$B$18, F233&lt;='club records'!$C$18), AND(E233='club records'!$B$19, F233&lt;='club records'!$C$19), AND(E233='club records'!$B$20, F233&lt;='club records'!$C$20), AND(E233='club records'!$B$21, F233&lt;='club records'!$C$21))), "CR", " ")</f>
        <v xml:space="preserve"> </v>
      </c>
      <c r="O233" s="7" t="str">
        <f>IF(AND(B233=800, OR(AND(E233='club records'!$B$22, F233&lt;='club records'!$C$22), AND(E233='club records'!$B$23, F233&lt;='club records'!$C$23), AND(E233='club records'!$B$24, F233&lt;='club records'!$C$24), AND(E233='club records'!$B$25, F233&lt;='club records'!$C$25), AND(E233='club records'!$B$26, F233&lt;='club records'!$C$26))), "CR", " ")</f>
        <v xml:space="preserve"> </v>
      </c>
      <c r="P233" s="7" t="str">
        <f>IF(AND(B233=1000, OR(AND(E233='club records'!$B$27, F233&lt;='club records'!$C$27), AND(E233='club records'!$B$28, F233&lt;='club records'!$C$28))), "CR", " ")</f>
        <v xml:space="preserve"> </v>
      </c>
      <c r="Q233" s="7" t="str">
        <f>IF(AND(B233=1500, OR(AND(E233='club records'!$B$29, F233&lt;='club records'!$C$29), AND(E233='club records'!$B$30, F233&lt;='club records'!$C$30), AND(E233='club records'!$B$31, F233&lt;='club records'!$C$31), AND(E233='club records'!$B$32, F233&lt;='club records'!$C$32), AND(E233='club records'!$B$33, F233&lt;='club records'!$C$33))), "CR", " ")</f>
        <v xml:space="preserve"> </v>
      </c>
      <c r="R233" s="7" t="str">
        <f>IF(AND(B233="1600 (Mile)",OR(AND(E233='club records'!$B$34,F233&lt;='club records'!$C$34),AND(E233='club records'!$B$35,F233&lt;='club records'!$C$35),AND(E233='club records'!$B$36,F233&lt;='club records'!$C$36),AND(E233='club records'!$B$37,F233&lt;='club records'!$C$37))),"CR"," ")</f>
        <v xml:space="preserve"> </v>
      </c>
      <c r="S233" s="7" t="str">
        <f>IF(AND(B233=3000, OR(AND(E233='club records'!$B$38, F233&lt;='club records'!$C$38), AND(E233='club records'!$B$39, F233&lt;='club records'!$C$39), AND(E233='club records'!$B$40, F233&lt;='club records'!$C$40), AND(E233='club records'!$B$41, F233&lt;='club records'!$C$41))), "CR", " ")</f>
        <v xml:space="preserve"> </v>
      </c>
      <c r="T233" s="7" t="str">
        <f>IF(AND(B233=5000, OR(AND(E233='club records'!$B$42, F233&lt;='club records'!$C$42), AND(E233='club records'!$B$43, F233&lt;='club records'!$C$43))), "CR", " ")</f>
        <v xml:space="preserve"> </v>
      </c>
      <c r="U233" s="6" t="str">
        <f>IF(AND(B233=10000, OR(AND(E233='club records'!$B$44, F233&lt;='club records'!$C$44), AND(E233='club records'!$B$45, F233&lt;='club records'!$C$45))), "CR", " ")</f>
        <v xml:space="preserve"> </v>
      </c>
      <c r="V233" s="6" t="str">
        <f>IF(AND(B233="high jump", OR(AND(E233='club records'!$F$1, F233&gt;='club records'!$G$1), AND(E233='club records'!$F$2, F233&gt;='club records'!$G$2), AND(E233='club records'!$F$3, F233&gt;='club records'!$G$3), AND(E233='club records'!$F$4, F233&gt;='club records'!$G$4), AND(E233='club records'!$F$5, F233&gt;='club records'!$G$5))), "CR", " ")</f>
        <v xml:space="preserve"> </v>
      </c>
      <c r="W233" s="6" t="str">
        <f>IF(AND(B233="long jump", OR(AND(E233='club records'!$F$6, F233&gt;='club records'!$G$6), AND(E233='club records'!$F$7, F233&gt;='club records'!$G$7), AND(E233='club records'!$F$8, F233&gt;='club records'!$G$8), AND(E233='club records'!$F$9, F233&gt;='club records'!$G$9), AND(E233='club records'!$F$10, F233&gt;='club records'!$G$10))), "CR", " ")</f>
        <v xml:space="preserve"> </v>
      </c>
      <c r="X233" s="6" t="str">
        <f>IF(AND(B233="triple jump", OR(AND(E233='club records'!$F$11, F233&gt;='club records'!$G$11), AND(E233='club records'!$F$12, F233&gt;='club records'!$G$12), AND(E233='club records'!$F$13, F233&gt;='club records'!$G$13), AND(E233='club records'!$F$14, F233&gt;='club records'!$G$14), AND(E233='club records'!$F$15, F233&gt;='club records'!$G$15))), "CR", " ")</f>
        <v xml:space="preserve"> </v>
      </c>
      <c r="Y233" s="6" t="str">
        <f>IF(AND(B233="pole vault", OR(AND(E233='club records'!$F$16, F233&gt;='club records'!$G$16), AND(E233='club records'!$F$17, F233&gt;='club records'!$G$17), AND(E233='club records'!$F$18, F233&gt;='club records'!$G$18), AND(E233='club records'!$F$19, F233&gt;='club records'!$G$19), AND(E233='club records'!$F$20, F233&gt;='club records'!$G$20))), "CR", " ")</f>
        <v xml:space="preserve"> </v>
      </c>
      <c r="Z233" s="6" t="str">
        <f>IF(AND(B233="shot 3", E233='club records'!$F$36, F233&gt;='club records'!$G$36), "CR", " ")</f>
        <v xml:space="preserve"> </v>
      </c>
      <c r="AA233" s="6" t="str">
        <f>IF(AND(B233="shot 4", E233='club records'!$F$37, F233&gt;='club records'!$G$37), "CR", " ")</f>
        <v xml:space="preserve"> </v>
      </c>
      <c r="AB233" s="6" t="str">
        <f>IF(AND(B233="shot 5", E233='club records'!$F$38, F233&gt;='club records'!$G$38), "CR", " ")</f>
        <v xml:space="preserve"> </v>
      </c>
      <c r="AC233" s="6" t="str">
        <f>IF(AND(B233="shot 6", E233='club records'!$F$39, F233&gt;='club records'!$G$39), "CR", " ")</f>
        <v xml:space="preserve"> </v>
      </c>
      <c r="AD233" s="6" t="str">
        <f>IF(AND(B233="shot 7.26", E233='club records'!$F$40, F233&gt;='club records'!$G$40), "CR", " ")</f>
        <v xml:space="preserve"> </v>
      </c>
      <c r="AE233" s="6" t="str">
        <f>IF(AND(B233="60H",OR(AND(E233='club records'!$J$1,F233&lt;='club records'!$K$1),AND(E233='club records'!$J$2,F233&lt;='club records'!$K$2),AND(E233='club records'!$J$3,F233&lt;='club records'!$K$3),AND(E233='club records'!$J$4,F233&lt;='club records'!$K$4),AND(E233='club records'!$J$5,F233&lt;='club records'!$K$5))),"CR"," ")</f>
        <v xml:space="preserve"> </v>
      </c>
      <c r="AF233" s="7" t="str">
        <f>IF(AND(B233="4x200", OR(AND(E233='club records'!$N$6, F233&lt;='club records'!$O$6), AND(E233='club records'!$N$7, F233&lt;='club records'!$O$7), AND(E233='club records'!$N$8, F233&lt;='club records'!$O$8), AND(E233='club records'!$N$9, F233&lt;='club records'!$O$9), AND(E233='club records'!$N$10, F233&lt;='club records'!$O$10))), "CR", " ")</f>
        <v xml:space="preserve"> </v>
      </c>
      <c r="AG233" s="7" t="str">
        <f>IF(AND(B233="4x300", AND(E233='club records'!$N$11, F233&lt;='club records'!$O$11)), "CR", " ")</f>
        <v xml:space="preserve"> </v>
      </c>
      <c r="AH233" s="7" t="str">
        <f>IF(AND(B233="4x400", OR(AND(E233='club records'!$N$12, F233&lt;='club records'!$O$12), AND(E233='club records'!$N$13, F233&lt;='club records'!$O$13), AND(E233='club records'!$N$14, F233&lt;='club records'!$O$14), AND(E233='club records'!$N$15, F233&lt;='club records'!$O$15))), "CR", " ")</f>
        <v xml:space="preserve"> </v>
      </c>
      <c r="AI233" s="7" t="str">
        <f>IF(AND(B233="pentathlon", OR(AND(E233='club records'!$N$21, F233&gt;='club records'!$O$21), AND(E233='club records'!$N$22, F233&gt;='club records'!$O$22),AND(E233='club records'!$N$23, F233&gt;='club records'!$O$23),AND(E233='club records'!$N$24, F233&gt;='club records'!$O$24))), "CR", " ")</f>
        <v xml:space="preserve"> </v>
      </c>
      <c r="AJ233" s="7" t="str">
        <f>IF(AND(B233="heptathlon", OR(AND(E233='club records'!$N$26, F233&gt;='club records'!$O$26), AND(E233='club records'!$N$27, F233&gt;='club records'!$O$27))), "CR", " ")</f>
        <v xml:space="preserve"> </v>
      </c>
    </row>
    <row r="234" spans="1:36" ht="14.5" x14ac:dyDescent="0.35">
      <c r="A234" s="1" t="s">
        <v>296</v>
      </c>
      <c r="E234" s="11" t="s">
        <v>10</v>
      </c>
      <c r="F234" s="12"/>
      <c r="J234" s="7" t="str">
        <f>IF(OR(K234="CR", L234="CR", M234="CR", N234="CR", O234="CR", P234="CR", Q234="CR", R234="CR", S234="CR", T234="CR",U234="CR", V234="CR", W234="CR", X234="CR", Y234="CR", Z234="CR", AA234="CR", AB234="CR", AC234="CR", AD234="CR", AE234="CR", AF234="CR", AG234="CR", AH234="CR", AI234="CR", AJ234="CR"), "***CLUB RECORD***", "")</f>
        <v/>
      </c>
      <c r="K234" s="7" t="str">
        <f>IF(AND(B234=60, OR(AND(E234='club records'!$B$6, F234&lt;='club records'!$C$6), AND(E234='club records'!$B$7, F234&lt;='club records'!$C$7), AND(E234='club records'!$B$8, F234&lt;='club records'!$C$8), AND(E234='club records'!$B$9, F234&lt;='club records'!$C$9), AND(E234='club records'!$B$10, F234&lt;='club records'!$C$10))), "CR", " ")</f>
        <v xml:space="preserve"> </v>
      </c>
      <c r="L234" s="7" t="str">
        <f>IF(AND(B234=200, OR(AND(E234='club records'!$B$11, F234&lt;='club records'!$C$11), AND(E234='club records'!$B$12, F234&lt;='club records'!$C$12), AND(E234='club records'!$B$13, F234&lt;='club records'!$C$13), AND(E234='club records'!$B$14, F234&lt;='club records'!$C$14), AND(E234='club records'!$B$15, F234&lt;='club records'!$C$15))), "CR", " ")</f>
        <v xml:space="preserve"> </v>
      </c>
      <c r="M234" s="7" t="str">
        <f>IF(AND(B234=300, OR(AND(E234='club records'!$B$5, F234&lt;='club records'!$C$5), AND(E234='club records'!$B$16, F234&lt;='club records'!$C$16), AND(E234='club records'!$B$17, F234&lt;='club records'!$C$17))), "CR", " ")</f>
        <v xml:space="preserve"> </v>
      </c>
      <c r="N234" s="7" t="str">
        <f>IF(AND(B234=400, OR(AND(E234='club records'!$B$18, F234&lt;='club records'!$C$18), AND(E234='club records'!$B$19, F234&lt;='club records'!$C$19), AND(E234='club records'!$B$20, F234&lt;='club records'!$C$20), AND(E234='club records'!$B$21, F234&lt;='club records'!$C$21))), "CR", " ")</f>
        <v xml:space="preserve"> </v>
      </c>
      <c r="O234" s="7" t="str">
        <f>IF(AND(B234=800, OR(AND(E234='club records'!$B$22, F234&lt;='club records'!$C$22), AND(E234='club records'!$B$23, F234&lt;='club records'!$C$23), AND(E234='club records'!$B$24, F234&lt;='club records'!$C$24), AND(E234='club records'!$B$25, F234&lt;='club records'!$C$25), AND(E234='club records'!$B$26, F234&lt;='club records'!$C$26))), "CR", " ")</f>
        <v xml:space="preserve"> </v>
      </c>
      <c r="P234" s="7" t="str">
        <f>IF(AND(B234=1000, OR(AND(E234='club records'!$B$27, F234&lt;='club records'!$C$27), AND(E234='club records'!$B$28, F234&lt;='club records'!$C$28))), "CR", " ")</f>
        <v xml:space="preserve"> </v>
      </c>
      <c r="Q234" s="7" t="str">
        <f>IF(AND(B234=1500, OR(AND(E234='club records'!$B$29, F234&lt;='club records'!$C$29), AND(E234='club records'!$B$30, F234&lt;='club records'!$C$30), AND(E234='club records'!$B$31, F234&lt;='club records'!$C$31), AND(E234='club records'!$B$32, F234&lt;='club records'!$C$32), AND(E234='club records'!$B$33, F234&lt;='club records'!$C$33))), "CR", " ")</f>
        <v xml:space="preserve"> </v>
      </c>
      <c r="R234" s="7" t="str">
        <f>IF(AND(B234="1600 (Mile)",OR(AND(E234='club records'!$B$34,F234&lt;='club records'!$C$34),AND(E234='club records'!$B$35,F234&lt;='club records'!$C$35),AND(E234='club records'!$B$36,F234&lt;='club records'!$C$36),AND(E234='club records'!$B$37,F234&lt;='club records'!$C$37))),"CR"," ")</f>
        <v xml:space="preserve"> </v>
      </c>
      <c r="S234" s="7" t="str">
        <f>IF(AND(B234=3000, OR(AND(E234='club records'!$B$38, F234&lt;='club records'!$C$38), AND(E234='club records'!$B$39, F234&lt;='club records'!$C$39), AND(E234='club records'!$B$40, F234&lt;='club records'!$C$40), AND(E234='club records'!$B$41, F234&lt;='club records'!$C$41))), "CR", " ")</f>
        <v xml:space="preserve"> </v>
      </c>
      <c r="T234" s="7" t="str">
        <f>IF(AND(B234=5000, OR(AND(E234='club records'!$B$42, F234&lt;='club records'!$C$42), AND(E234='club records'!$B$43, F234&lt;='club records'!$C$43))), "CR", " ")</f>
        <v xml:space="preserve"> </v>
      </c>
      <c r="U234" s="6" t="str">
        <f>IF(AND(B234=10000, OR(AND(E234='club records'!$B$44, F234&lt;='club records'!$C$44), AND(E234='club records'!$B$45, F234&lt;='club records'!$C$45))), "CR", " ")</f>
        <v xml:space="preserve"> </v>
      </c>
      <c r="V234" s="6" t="str">
        <f>IF(AND(B234="high jump", OR(AND(E234='club records'!$F$1, F234&gt;='club records'!$G$1), AND(E234='club records'!$F$2, F234&gt;='club records'!$G$2), AND(E234='club records'!$F$3, F234&gt;='club records'!$G$3), AND(E234='club records'!$F$4, F234&gt;='club records'!$G$4), AND(E234='club records'!$F$5, F234&gt;='club records'!$G$5))), "CR", " ")</f>
        <v xml:space="preserve"> </v>
      </c>
      <c r="W234" s="6" t="str">
        <f>IF(AND(B234="long jump", OR(AND(E234='club records'!$F$6, F234&gt;='club records'!$G$6), AND(E234='club records'!$F$7, F234&gt;='club records'!$G$7), AND(E234='club records'!$F$8, F234&gt;='club records'!$G$8), AND(E234='club records'!$F$9, F234&gt;='club records'!$G$9), AND(E234='club records'!$F$10, F234&gt;='club records'!$G$10))), "CR", " ")</f>
        <v xml:space="preserve"> </v>
      </c>
      <c r="X234" s="6" t="str">
        <f>IF(AND(B234="triple jump", OR(AND(E234='club records'!$F$11, F234&gt;='club records'!$G$11), AND(E234='club records'!$F$12, F234&gt;='club records'!$G$12), AND(E234='club records'!$F$13, F234&gt;='club records'!$G$13), AND(E234='club records'!$F$14, F234&gt;='club records'!$G$14), AND(E234='club records'!$F$15, F234&gt;='club records'!$G$15))), "CR", " ")</f>
        <v xml:space="preserve"> </v>
      </c>
      <c r="Y234" s="6" t="str">
        <f>IF(AND(B234="pole vault", OR(AND(E234='club records'!$F$16, F234&gt;='club records'!$G$16), AND(E234='club records'!$F$17, F234&gt;='club records'!$G$17), AND(E234='club records'!$F$18, F234&gt;='club records'!$G$18), AND(E234='club records'!$F$19, F234&gt;='club records'!$G$19), AND(E234='club records'!$F$20, F234&gt;='club records'!$G$20))), "CR", " ")</f>
        <v xml:space="preserve"> </v>
      </c>
      <c r="Z234" s="6" t="str">
        <f>IF(AND(B234="shot 3", E234='club records'!$F$36, F234&gt;='club records'!$G$36), "CR", " ")</f>
        <v xml:space="preserve"> </v>
      </c>
      <c r="AA234" s="6" t="str">
        <f>IF(AND(B234="shot 4", E234='club records'!$F$37, F234&gt;='club records'!$G$37), "CR", " ")</f>
        <v xml:space="preserve"> </v>
      </c>
      <c r="AB234" s="6" t="str">
        <f>IF(AND(B234="shot 5", E234='club records'!$F$38, F234&gt;='club records'!$G$38), "CR", " ")</f>
        <v xml:space="preserve"> </v>
      </c>
      <c r="AC234" s="6" t="str">
        <f>IF(AND(B234="shot 6", E234='club records'!$F$39, F234&gt;='club records'!$G$39), "CR", " ")</f>
        <v xml:space="preserve"> </v>
      </c>
      <c r="AD234" s="6" t="str">
        <f>IF(AND(B234="shot 7.26", E234='club records'!$F$40, F234&gt;='club records'!$G$40), "CR", " ")</f>
        <v xml:space="preserve"> </v>
      </c>
      <c r="AE234" s="6" t="str">
        <f>IF(AND(B234="60H",OR(AND(E234='club records'!$J$1,F234&lt;='club records'!$K$1),AND(E234='club records'!$J$2,F234&lt;='club records'!$K$2),AND(E234='club records'!$J$3,F234&lt;='club records'!$K$3),AND(E234='club records'!$J$4,F234&lt;='club records'!$K$4),AND(E234='club records'!$J$5,F234&lt;='club records'!$K$5))),"CR"," ")</f>
        <v xml:space="preserve"> </v>
      </c>
      <c r="AF234" s="7" t="str">
        <f>IF(AND(B234="4x200", OR(AND(E234='club records'!$N$6, F234&lt;='club records'!$O$6), AND(E234='club records'!$N$7, F234&lt;='club records'!$O$7), AND(E234='club records'!$N$8, F234&lt;='club records'!$O$8), AND(E234='club records'!$N$9, F234&lt;='club records'!$O$9), AND(E234='club records'!$N$10, F234&lt;='club records'!$O$10))), "CR", " ")</f>
        <v xml:space="preserve"> </v>
      </c>
      <c r="AG234" s="7" t="str">
        <f>IF(AND(B234="4x300", AND(E234='club records'!$N$11, F234&lt;='club records'!$O$11)), "CR", " ")</f>
        <v xml:space="preserve"> </v>
      </c>
      <c r="AH234" s="7" t="str">
        <f>IF(AND(B234="4x400", OR(AND(E234='club records'!$N$12, F234&lt;='club records'!$O$12), AND(E234='club records'!$N$13, F234&lt;='club records'!$O$13), AND(E234='club records'!$N$14, F234&lt;='club records'!$O$14), AND(E234='club records'!$N$15, F234&lt;='club records'!$O$15))), "CR", " ")</f>
        <v xml:space="preserve"> </v>
      </c>
      <c r="AI234" s="7" t="str">
        <f>IF(AND(B234="pentathlon", OR(AND(E234='club records'!$N$21, F234&gt;='club records'!$O$21), AND(E234='club records'!$N$22, F234&gt;='club records'!$O$22),AND(E234='club records'!$N$23, F234&gt;='club records'!$O$23),AND(E234='club records'!$N$24, F234&gt;='club records'!$O$24))), "CR", " ")</f>
        <v xml:space="preserve"> </v>
      </c>
      <c r="AJ234" s="7" t="str">
        <f>IF(AND(B234="heptathlon", OR(AND(E234='club records'!$N$26, F234&gt;='club records'!$O$26), AND(E234='club records'!$N$27, F234&gt;='club records'!$O$27))), "CR", " ")</f>
        <v xml:space="preserve"> </v>
      </c>
    </row>
    <row r="235" spans="1:36" ht="14.5" x14ac:dyDescent="0.35">
      <c r="A235" s="1" t="s">
        <v>296</v>
      </c>
      <c r="E235" s="11" t="s">
        <v>10</v>
      </c>
      <c r="F235" s="12"/>
      <c r="G235" s="16"/>
      <c r="J235" s="7" t="str">
        <f>IF(OR(K235="CR", L235="CR", M235="CR", N235="CR", O235="CR", P235="CR", Q235="CR", R235="CR", S235="CR", T235="CR",U235="CR", V235="CR", W235="CR", X235="CR", Y235="CR", Z235="CR", AA235="CR", AB235="CR", AC235="CR", AD235="CR", AE235="CR", AF235="CR", AG235="CR", AH235="CR", AI235="CR", AJ235="CR"), "***CLUB RECORD***", "")</f>
        <v/>
      </c>
      <c r="K235" s="7" t="str">
        <f>IF(AND(B235=60, OR(AND(E235='club records'!$B$6, F235&lt;='club records'!$C$6), AND(E235='club records'!$B$7, F235&lt;='club records'!$C$7), AND(E235='club records'!$B$8, F235&lt;='club records'!$C$8), AND(E235='club records'!$B$9, F235&lt;='club records'!$C$9), AND(E235='club records'!$B$10, F235&lt;='club records'!$C$10))), "CR", " ")</f>
        <v xml:space="preserve"> </v>
      </c>
      <c r="L235" s="7" t="str">
        <f>IF(AND(B235=200, OR(AND(E235='club records'!$B$11, F235&lt;='club records'!$C$11), AND(E235='club records'!$B$12, F235&lt;='club records'!$C$12), AND(E235='club records'!$B$13, F235&lt;='club records'!$C$13), AND(E235='club records'!$B$14, F235&lt;='club records'!$C$14), AND(E235='club records'!$B$15, F235&lt;='club records'!$C$15))), "CR", " ")</f>
        <v xml:space="preserve"> </v>
      </c>
      <c r="M235" s="7" t="str">
        <f>IF(AND(B235=300, OR(AND(E235='club records'!$B$5, F235&lt;='club records'!$C$5), AND(E235='club records'!$B$16, F235&lt;='club records'!$C$16), AND(E235='club records'!$B$17, F235&lt;='club records'!$C$17))), "CR", " ")</f>
        <v xml:space="preserve"> </v>
      </c>
      <c r="N235" s="7" t="str">
        <f>IF(AND(B235=400, OR(AND(E235='club records'!$B$18, F235&lt;='club records'!$C$18), AND(E235='club records'!$B$19, F235&lt;='club records'!$C$19), AND(E235='club records'!$B$20, F235&lt;='club records'!$C$20), AND(E235='club records'!$B$21, F235&lt;='club records'!$C$21))), "CR", " ")</f>
        <v xml:space="preserve"> </v>
      </c>
      <c r="O235" s="7" t="str">
        <f>IF(AND(B235=800, OR(AND(E235='club records'!$B$22, F235&lt;='club records'!$C$22), AND(E235='club records'!$B$23, F235&lt;='club records'!$C$23), AND(E235='club records'!$B$24, F235&lt;='club records'!$C$24), AND(E235='club records'!$B$25, F235&lt;='club records'!$C$25), AND(E235='club records'!$B$26, F235&lt;='club records'!$C$26))), "CR", " ")</f>
        <v xml:space="preserve"> </v>
      </c>
      <c r="P235" s="7" t="str">
        <f>IF(AND(B235=1000, OR(AND(E235='club records'!$B$27, F235&lt;='club records'!$C$27), AND(E235='club records'!$B$28, F235&lt;='club records'!$C$28))), "CR", " ")</f>
        <v xml:space="preserve"> </v>
      </c>
      <c r="Q235" s="7" t="str">
        <f>IF(AND(B235=1500, OR(AND(E235='club records'!$B$29, F235&lt;='club records'!$C$29), AND(E235='club records'!$B$30, F235&lt;='club records'!$C$30), AND(E235='club records'!$B$31, F235&lt;='club records'!$C$31), AND(E235='club records'!$B$32, F235&lt;='club records'!$C$32), AND(E235='club records'!$B$33, F235&lt;='club records'!$C$33))), "CR", " ")</f>
        <v xml:space="preserve"> </v>
      </c>
      <c r="R235" s="7" t="str">
        <f>IF(AND(B235="1600 (Mile)",OR(AND(E235='club records'!$B$34,F235&lt;='club records'!$C$34),AND(E235='club records'!$B$35,F235&lt;='club records'!$C$35),AND(E235='club records'!$B$36,F235&lt;='club records'!$C$36),AND(E235='club records'!$B$37,F235&lt;='club records'!$C$37))),"CR"," ")</f>
        <v xml:space="preserve"> </v>
      </c>
      <c r="S235" s="7" t="str">
        <f>IF(AND(B235=3000, OR(AND(E235='club records'!$B$38, F235&lt;='club records'!$C$38), AND(E235='club records'!$B$39, F235&lt;='club records'!$C$39), AND(E235='club records'!$B$40, F235&lt;='club records'!$C$40), AND(E235='club records'!$B$41, F235&lt;='club records'!$C$41))), "CR", " ")</f>
        <v xml:space="preserve"> </v>
      </c>
      <c r="T235" s="7" t="str">
        <f>IF(AND(B235=5000, OR(AND(E235='club records'!$B$42, F235&lt;='club records'!$C$42), AND(E235='club records'!$B$43, F235&lt;='club records'!$C$43))), "CR", " ")</f>
        <v xml:space="preserve"> </v>
      </c>
      <c r="U235" s="6" t="str">
        <f>IF(AND(B235=10000, OR(AND(E235='club records'!$B$44, F235&lt;='club records'!$C$44), AND(E235='club records'!$B$45, F235&lt;='club records'!$C$45))), "CR", " ")</f>
        <v xml:space="preserve"> </v>
      </c>
      <c r="V235" s="6" t="str">
        <f>IF(AND(B235="high jump", OR(AND(E235='club records'!$F$1, F235&gt;='club records'!$G$1), AND(E235='club records'!$F$2, F235&gt;='club records'!$G$2), AND(E235='club records'!$F$3, F235&gt;='club records'!$G$3), AND(E235='club records'!$F$4, F235&gt;='club records'!$G$4), AND(E235='club records'!$F$5, F235&gt;='club records'!$G$5))), "CR", " ")</f>
        <v xml:space="preserve"> </v>
      </c>
      <c r="W235" s="6" t="str">
        <f>IF(AND(B235="long jump", OR(AND(E235='club records'!$F$6, F235&gt;='club records'!$G$6), AND(E235='club records'!$F$7, F235&gt;='club records'!$G$7), AND(E235='club records'!$F$8, F235&gt;='club records'!$G$8), AND(E235='club records'!$F$9, F235&gt;='club records'!$G$9), AND(E235='club records'!$F$10, F235&gt;='club records'!$G$10))), "CR", " ")</f>
        <v xml:space="preserve"> </v>
      </c>
      <c r="X235" s="6" t="str">
        <f>IF(AND(B235="triple jump", OR(AND(E235='club records'!$F$11, F235&gt;='club records'!$G$11), AND(E235='club records'!$F$12, F235&gt;='club records'!$G$12), AND(E235='club records'!$F$13, F235&gt;='club records'!$G$13), AND(E235='club records'!$F$14, F235&gt;='club records'!$G$14), AND(E235='club records'!$F$15, F235&gt;='club records'!$G$15))), "CR", " ")</f>
        <v xml:space="preserve"> </v>
      </c>
      <c r="Y235" s="6" t="str">
        <f>IF(AND(B235="pole vault", OR(AND(E235='club records'!$F$16, F235&gt;='club records'!$G$16), AND(E235='club records'!$F$17, F235&gt;='club records'!$G$17), AND(E235='club records'!$F$18, F235&gt;='club records'!$G$18), AND(E235='club records'!$F$19, F235&gt;='club records'!$G$19), AND(E235='club records'!$F$20, F235&gt;='club records'!$G$20))), "CR", " ")</f>
        <v xml:space="preserve"> </v>
      </c>
      <c r="Z235" s="6" t="str">
        <f>IF(AND(B235="shot 3", E235='club records'!$F$36, F235&gt;='club records'!$G$36), "CR", " ")</f>
        <v xml:space="preserve"> </v>
      </c>
      <c r="AA235" s="6" t="str">
        <f>IF(AND(B235="shot 4", E235='club records'!$F$37, F235&gt;='club records'!$G$37), "CR", " ")</f>
        <v xml:space="preserve"> </v>
      </c>
      <c r="AB235" s="6" t="str">
        <f>IF(AND(B235="shot 5", E235='club records'!$F$38, F235&gt;='club records'!$G$38), "CR", " ")</f>
        <v xml:space="preserve"> </v>
      </c>
      <c r="AC235" s="6" t="str">
        <f>IF(AND(B235="shot 6", E235='club records'!$F$39, F235&gt;='club records'!$G$39), "CR", " ")</f>
        <v xml:space="preserve"> </v>
      </c>
      <c r="AD235" s="6" t="str">
        <f>IF(AND(B235="shot 7.26", E235='club records'!$F$40, F235&gt;='club records'!$G$40), "CR", " ")</f>
        <v xml:space="preserve"> </v>
      </c>
      <c r="AE235" s="6" t="str">
        <f>IF(AND(B235="60H",OR(AND(E235='club records'!$J$1,F235&lt;='club records'!$K$1),AND(E235='club records'!$J$2,F235&lt;='club records'!$K$2),AND(E235='club records'!$J$3,F235&lt;='club records'!$K$3),AND(E235='club records'!$J$4,F235&lt;='club records'!$K$4),AND(E235='club records'!$J$5,F235&lt;='club records'!$K$5))),"CR"," ")</f>
        <v xml:space="preserve"> </v>
      </c>
      <c r="AF235" s="7" t="str">
        <f>IF(AND(B235="4x200", OR(AND(E235='club records'!$N$6, F235&lt;='club records'!$O$6), AND(E235='club records'!$N$7, F235&lt;='club records'!$O$7), AND(E235='club records'!$N$8, F235&lt;='club records'!$O$8), AND(E235='club records'!$N$9, F235&lt;='club records'!$O$9), AND(E235='club records'!$N$10, F235&lt;='club records'!$O$10))), "CR", " ")</f>
        <v xml:space="preserve"> </v>
      </c>
      <c r="AG235" s="7" t="str">
        <f>IF(AND(B235="4x300", AND(E235='club records'!$N$11, F235&lt;='club records'!$O$11)), "CR", " ")</f>
        <v xml:space="preserve"> </v>
      </c>
      <c r="AH235" s="7" t="str">
        <f>IF(AND(B235="4x400", OR(AND(E235='club records'!$N$12, F235&lt;='club records'!$O$12), AND(E235='club records'!$N$13, F235&lt;='club records'!$O$13), AND(E235='club records'!$N$14, F235&lt;='club records'!$O$14), AND(E235='club records'!$N$15, F235&lt;='club records'!$O$15))), "CR", " ")</f>
        <v xml:space="preserve"> </v>
      </c>
      <c r="AI235" s="7" t="str">
        <f>IF(AND(B235="pentathlon", OR(AND(E235='club records'!$N$21, F235&gt;='club records'!$O$21), AND(E235='club records'!$N$22, F235&gt;='club records'!$O$22),AND(E235='club records'!$N$23, F235&gt;='club records'!$O$23),AND(E235='club records'!$N$24, F235&gt;='club records'!$O$24))), "CR", " ")</f>
        <v xml:space="preserve"> </v>
      </c>
      <c r="AJ235" s="7" t="str">
        <f>IF(AND(B235="heptathlon", OR(AND(E235='club records'!$N$26, F235&gt;='club records'!$O$26), AND(E235='club records'!$N$27, F235&gt;='club records'!$O$27))), "CR", " ")</f>
        <v xml:space="preserve"> </v>
      </c>
    </row>
    <row r="236" spans="1:36" ht="14.5" x14ac:dyDescent="0.35">
      <c r="A236" s="1" t="s">
        <v>296</v>
      </c>
      <c r="E236" s="11" t="s">
        <v>10</v>
      </c>
      <c r="F236" s="12"/>
      <c r="J236" s="7" t="str">
        <f>IF(OR(K236="CR", L236="CR", M236="CR", N236="CR", O236="CR", P236="CR", Q236="CR", R236="CR", S236="CR", T236="CR",U236="CR", V236="CR", W236="CR", X236="CR", Y236="CR", Z236="CR", AA236="CR", AB236="CR", AC236="CR", AD236="CR", AE236="CR", AF236="CR", AG236="CR", AH236="CR", AI236="CR", AJ236="CR"), "***CLUB RECORD***", "")</f>
        <v/>
      </c>
      <c r="K236" s="7" t="str">
        <f>IF(AND(B236=60, OR(AND(E236='club records'!$B$6, F236&lt;='club records'!$C$6), AND(E236='club records'!$B$7, F236&lt;='club records'!$C$7), AND(E236='club records'!$B$8, F236&lt;='club records'!$C$8), AND(E236='club records'!$B$9, F236&lt;='club records'!$C$9), AND(E236='club records'!$B$10, F236&lt;='club records'!$C$10))), "CR", " ")</f>
        <v xml:space="preserve"> </v>
      </c>
      <c r="L236" s="7" t="str">
        <f>IF(AND(B236=200, OR(AND(E236='club records'!$B$11, F236&lt;='club records'!$C$11), AND(E236='club records'!$B$12, F236&lt;='club records'!$C$12), AND(E236='club records'!$B$13, F236&lt;='club records'!$C$13), AND(E236='club records'!$B$14, F236&lt;='club records'!$C$14), AND(E236='club records'!$B$15, F236&lt;='club records'!$C$15))), "CR", " ")</f>
        <v xml:space="preserve"> </v>
      </c>
      <c r="M236" s="7" t="str">
        <f>IF(AND(B236=300, OR(AND(E236='club records'!$B$5, F236&lt;='club records'!$C$5), AND(E236='club records'!$B$16, F236&lt;='club records'!$C$16), AND(E236='club records'!$B$17, F236&lt;='club records'!$C$17))), "CR", " ")</f>
        <v xml:space="preserve"> </v>
      </c>
      <c r="N236" s="7" t="str">
        <f>IF(AND(B236=400, OR(AND(E236='club records'!$B$18, F236&lt;='club records'!$C$18), AND(E236='club records'!$B$19, F236&lt;='club records'!$C$19), AND(E236='club records'!$B$20, F236&lt;='club records'!$C$20), AND(E236='club records'!$B$21, F236&lt;='club records'!$C$21))), "CR", " ")</f>
        <v xml:space="preserve"> </v>
      </c>
      <c r="O236" s="7" t="str">
        <f>IF(AND(B236=800, OR(AND(E236='club records'!$B$22, F236&lt;='club records'!$C$22), AND(E236='club records'!$B$23, F236&lt;='club records'!$C$23), AND(E236='club records'!$B$24, F236&lt;='club records'!$C$24), AND(E236='club records'!$B$25, F236&lt;='club records'!$C$25), AND(E236='club records'!$B$26, F236&lt;='club records'!$C$26))), "CR", " ")</f>
        <v xml:space="preserve"> </v>
      </c>
      <c r="P236" s="7" t="str">
        <f>IF(AND(B236=1000, OR(AND(E236='club records'!$B$27, F236&lt;='club records'!$C$27), AND(E236='club records'!$B$28, F236&lt;='club records'!$C$28))), "CR", " ")</f>
        <v xml:space="preserve"> </v>
      </c>
      <c r="Q236" s="7" t="str">
        <f>IF(AND(B236=1500, OR(AND(E236='club records'!$B$29, F236&lt;='club records'!$C$29), AND(E236='club records'!$B$30, F236&lt;='club records'!$C$30), AND(E236='club records'!$B$31, F236&lt;='club records'!$C$31), AND(E236='club records'!$B$32, F236&lt;='club records'!$C$32), AND(E236='club records'!$B$33, F236&lt;='club records'!$C$33))), "CR", " ")</f>
        <v xml:space="preserve"> </v>
      </c>
      <c r="R236" s="7" t="str">
        <f>IF(AND(B236="1600 (Mile)",OR(AND(E236='club records'!$B$34,F236&lt;='club records'!$C$34),AND(E236='club records'!$B$35,F236&lt;='club records'!$C$35),AND(E236='club records'!$B$36,F236&lt;='club records'!$C$36),AND(E236='club records'!$B$37,F236&lt;='club records'!$C$37))),"CR"," ")</f>
        <v xml:space="preserve"> </v>
      </c>
      <c r="S236" s="7" t="str">
        <f>IF(AND(B236=3000, OR(AND(E236='club records'!$B$38, F236&lt;='club records'!$C$38), AND(E236='club records'!$B$39, F236&lt;='club records'!$C$39), AND(E236='club records'!$B$40, F236&lt;='club records'!$C$40), AND(E236='club records'!$B$41, F236&lt;='club records'!$C$41))), "CR", " ")</f>
        <v xml:space="preserve"> </v>
      </c>
      <c r="T236" s="7" t="str">
        <f>IF(AND(B236=5000, OR(AND(E236='club records'!$B$42, F236&lt;='club records'!$C$42), AND(E236='club records'!$B$43, F236&lt;='club records'!$C$43))), "CR", " ")</f>
        <v xml:space="preserve"> </v>
      </c>
      <c r="U236" s="6" t="str">
        <f>IF(AND(B236=10000, OR(AND(E236='club records'!$B$44, F236&lt;='club records'!$C$44), AND(E236='club records'!$B$45, F236&lt;='club records'!$C$45))), "CR", " ")</f>
        <v xml:space="preserve"> </v>
      </c>
      <c r="V236" s="6" t="str">
        <f>IF(AND(B236="high jump", OR(AND(E236='club records'!$F$1, F236&gt;='club records'!$G$1), AND(E236='club records'!$F$2, F236&gt;='club records'!$G$2), AND(E236='club records'!$F$3, F236&gt;='club records'!$G$3), AND(E236='club records'!$F$4, F236&gt;='club records'!$G$4), AND(E236='club records'!$F$5, F236&gt;='club records'!$G$5))), "CR", " ")</f>
        <v xml:space="preserve"> </v>
      </c>
      <c r="W236" s="6" t="str">
        <f>IF(AND(B236="long jump", OR(AND(E236='club records'!$F$6, F236&gt;='club records'!$G$6), AND(E236='club records'!$F$7, F236&gt;='club records'!$G$7), AND(E236='club records'!$F$8, F236&gt;='club records'!$G$8), AND(E236='club records'!$F$9, F236&gt;='club records'!$G$9), AND(E236='club records'!$F$10, F236&gt;='club records'!$G$10))), "CR", " ")</f>
        <v xml:space="preserve"> </v>
      </c>
      <c r="X236" s="6" t="str">
        <f>IF(AND(B236="triple jump", OR(AND(E236='club records'!$F$11, F236&gt;='club records'!$G$11), AND(E236='club records'!$F$12, F236&gt;='club records'!$G$12), AND(E236='club records'!$F$13, F236&gt;='club records'!$G$13), AND(E236='club records'!$F$14, F236&gt;='club records'!$G$14), AND(E236='club records'!$F$15, F236&gt;='club records'!$G$15))), "CR", " ")</f>
        <v xml:space="preserve"> </v>
      </c>
      <c r="Y236" s="6" t="str">
        <f>IF(AND(B236="pole vault", OR(AND(E236='club records'!$F$16, F236&gt;='club records'!$G$16), AND(E236='club records'!$F$17, F236&gt;='club records'!$G$17), AND(E236='club records'!$F$18, F236&gt;='club records'!$G$18), AND(E236='club records'!$F$19, F236&gt;='club records'!$G$19), AND(E236='club records'!$F$20, F236&gt;='club records'!$G$20))), "CR", " ")</f>
        <v xml:space="preserve"> </v>
      </c>
      <c r="Z236" s="6" t="str">
        <f>IF(AND(B236="shot 3", E236='club records'!$F$36, F236&gt;='club records'!$G$36), "CR", " ")</f>
        <v xml:space="preserve"> </v>
      </c>
      <c r="AA236" s="6" t="str">
        <f>IF(AND(B236="shot 4", E236='club records'!$F$37, F236&gt;='club records'!$G$37), "CR", " ")</f>
        <v xml:space="preserve"> </v>
      </c>
      <c r="AB236" s="6" t="str">
        <f>IF(AND(B236="shot 5", E236='club records'!$F$38, F236&gt;='club records'!$G$38), "CR", " ")</f>
        <v xml:space="preserve"> </v>
      </c>
      <c r="AC236" s="6" t="str">
        <f>IF(AND(B236="shot 6", E236='club records'!$F$39, F236&gt;='club records'!$G$39), "CR", " ")</f>
        <v xml:space="preserve"> </v>
      </c>
      <c r="AD236" s="6" t="str">
        <f>IF(AND(B236="shot 7.26", E236='club records'!$F$40, F236&gt;='club records'!$G$40), "CR", " ")</f>
        <v xml:space="preserve"> </v>
      </c>
      <c r="AE236" s="6" t="str">
        <f>IF(AND(B236="60H",OR(AND(E236='club records'!$J$1,F236&lt;='club records'!$K$1),AND(E236='club records'!$J$2,F236&lt;='club records'!$K$2),AND(E236='club records'!$J$3,F236&lt;='club records'!$K$3),AND(E236='club records'!$J$4,F236&lt;='club records'!$K$4),AND(E236='club records'!$J$5,F236&lt;='club records'!$K$5))),"CR"," ")</f>
        <v xml:space="preserve"> </v>
      </c>
      <c r="AF236" s="7" t="str">
        <f>IF(AND(B236="4x200", OR(AND(E236='club records'!$N$6, F236&lt;='club records'!$O$6), AND(E236='club records'!$N$7, F236&lt;='club records'!$O$7), AND(E236='club records'!$N$8, F236&lt;='club records'!$O$8), AND(E236='club records'!$N$9, F236&lt;='club records'!$O$9), AND(E236='club records'!$N$10, F236&lt;='club records'!$O$10))), "CR", " ")</f>
        <v xml:space="preserve"> </v>
      </c>
      <c r="AG236" s="7" t="str">
        <f>IF(AND(B236="4x300", AND(E236='club records'!$N$11, F236&lt;='club records'!$O$11)), "CR", " ")</f>
        <v xml:space="preserve"> </v>
      </c>
      <c r="AH236" s="7" t="str">
        <f>IF(AND(B236="4x400", OR(AND(E236='club records'!$N$12, F236&lt;='club records'!$O$12), AND(E236='club records'!$N$13, F236&lt;='club records'!$O$13), AND(E236='club records'!$N$14, F236&lt;='club records'!$O$14), AND(E236='club records'!$N$15, F236&lt;='club records'!$O$15))), "CR", " ")</f>
        <v xml:space="preserve"> </v>
      </c>
      <c r="AI236" s="7" t="str">
        <f>IF(AND(B236="pentathlon", OR(AND(E236='club records'!$N$21, F236&gt;='club records'!$O$21), AND(E236='club records'!$N$22, F236&gt;='club records'!$O$22),AND(E236='club records'!$N$23, F236&gt;='club records'!$O$23),AND(E236='club records'!$N$24, F236&gt;='club records'!$O$24))), "CR", " ")</f>
        <v xml:space="preserve"> </v>
      </c>
      <c r="AJ236" s="7" t="str">
        <f>IF(AND(B236="heptathlon", OR(AND(E236='club records'!$N$26, F236&gt;='club records'!$O$26), AND(E236='club records'!$N$27, F236&gt;='club records'!$O$27))), "CR", " ")</f>
        <v xml:space="preserve"> </v>
      </c>
    </row>
    <row r="237" spans="1:36" ht="14.5" x14ac:dyDescent="0.35">
      <c r="A237" s="1" t="s">
        <v>296</v>
      </c>
      <c r="E237" s="11" t="s">
        <v>10</v>
      </c>
      <c r="F237" s="12"/>
      <c r="G237" s="16"/>
      <c r="J237" s="7" t="str">
        <f>IF(OR(K237="CR", L237="CR", M237="CR", N237="CR", O237="CR", P237="CR", Q237="CR", R237="CR", S237="CR", T237="CR",U237="CR", V237="CR", W237="CR", X237="CR", Y237="CR", Z237="CR", AA237="CR", AB237="CR", AC237="CR", AD237="CR", AE237="CR", AF237="CR", AG237="CR", AH237="CR", AI237="CR", AJ237="CR"), "***CLUB RECORD***", "")</f>
        <v/>
      </c>
      <c r="K237" s="7" t="str">
        <f>IF(AND(B237=60, OR(AND(E237='club records'!$B$6, F237&lt;='club records'!$C$6), AND(E237='club records'!$B$7, F237&lt;='club records'!$C$7), AND(E237='club records'!$B$8, F237&lt;='club records'!$C$8), AND(E237='club records'!$B$9, F237&lt;='club records'!$C$9), AND(E237='club records'!$B$10, F237&lt;='club records'!$C$10))), "CR", " ")</f>
        <v xml:space="preserve"> </v>
      </c>
      <c r="L237" s="7" t="str">
        <f>IF(AND(B237=200, OR(AND(E237='club records'!$B$11, F237&lt;='club records'!$C$11), AND(E237='club records'!$B$12, F237&lt;='club records'!$C$12), AND(E237='club records'!$B$13, F237&lt;='club records'!$C$13), AND(E237='club records'!$B$14, F237&lt;='club records'!$C$14), AND(E237='club records'!$B$15, F237&lt;='club records'!$C$15))), "CR", " ")</f>
        <v xml:space="preserve"> </v>
      </c>
      <c r="M237" s="7" t="str">
        <f>IF(AND(B237=300, OR(AND(E237='club records'!$B$5, F237&lt;='club records'!$C$5), AND(E237='club records'!$B$16, F237&lt;='club records'!$C$16), AND(E237='club records'!$B$17, F237&lt;='club records'!$C$17))), "CR", " ")</f>
        <v xml:space="preserve"> </v>
      </c>
      <c r="N237" s="7" t="str">
        <f>IF(AND(B237=400, OR(AND(E237='club records'!$B$18, F237&lt;='club records'!$C$18), AND(E237='club records'!$B$19, F237&lt;='club records'!$C$19), AND(E237='club records'!$B$20, F237&lt;='club records'!$C$20), AND(E237='club records'!$B$21, F237&lt;='club records'!$C$21))), "CR", " ")</f>
        <v xml:space="preserve"> </v>
      </c>
      <c r="O237" s="7" t="str">
        <f>IF(AND(B237=800, OR(AND(E237='club records'!$B$22, F237&lt;='club records'!$C$22), AND(E237='club records'!$B$23, F237&lt;='club records'!$C$23), AND(E237='club records'!$B$24, F237&lt;='club records'!$C$24), AND(E237='club records'!$B$25, F237&lt;='club records'!$C$25), AND(E237='club records'!$B$26, F237&lt;='club records'!$C$26))), "CR", " ")</f>
        <v xml:space="preserve"> </v>
      </c>
      <c r="P237" s="7" t="str">
        <f>IF(AND(B237=1000, OR(AND(E237='club records'!$B$27, F237&lt;='club records'!$C$27), AND(E237='club records'!$B$28, F237&lt;='club records'!$C$28))), "CR", " ")</f>
        <v xml:space="preserve"> </v>
      </c>
      <c r="Q237" s="7" t="str">
        <f>IF(AND(B237=1500, OR(AND(E237='club records'!$B$29, F237&lt;='club records'!$C$29), AND(E237='club records'!$B$30, F237&lt;='club records'!$C$30), AND(E237='club records'!$B$31, F237&lt;='club records'!$C$31), AND(E237='club records'!$B$32, F237&lt;='club records'!$C$32), AND(E237='club records'!$B$33, F237&lt;='club records'!$C$33))), "CR", " ")</f>
        <v xml:space="preserve"> </v>
      </c>
      <c r="R237" s="7" t="str">
        <f>IF(AND(B237="1600 (Mile)",OR(AND(E237='club records'!$B$34,F237&lt;='club records'!$C$34),AND(E237='club records'!$B$35,F237&lt;='club records'!$C$35),AND(E237='club records'!$B$36,F237&lt;='club records'!$C$36),AND(E237='club records'!$B$37,F237&lt;='club records'!$C$37))),"CR"," ")</f>
        <v xml:space="preserve"> </v>
      </c>
      <c r="S237" s="7" t="str">
        <f>IF(AND(B237=3000, OR(AND(E237='club records'!$B$38, F237&lt;='club records'!$C$38), AND(E237='club records'!$B$39, F237&lt;='club records'!$C$39), AND(E237='club records'!$B$40, F237&lt;='club records'!$C$40), AND(E237='club records'!$B$41, F237&lt;='club records'!$C$41))), "CR", " ")</f>
        <v xml:space="preserve"> </v>
      </c>
      <c r="T237" s="7" t="str">
        <f>IF(AND(B237=5000, OR(AND(E237='club records'!$B$42, F237&lt;='club records'!$C$42), AND(E237='club records'!$B$43, F237&lt;='club records'!$C$43))), "CR", " ")</f>
        <v xml:space="preserve"> </v>
      </c>
      <c r="U237" s="6" t="str">
        <f>IF(AND(B237=10000, OR(AND(E237='club records'!$B$44, F237&lt;='club records'!$C$44), AND(E237='club records'!$B$45, F237&lt;='club records'!$C$45))), "CR", " ")</f>
        <v xml:space="preserve"> </v>
      </c>
      <c r="V237" s="6" t="str">
        <f>IF(AND(B237="high jump", OR(AND(E237='club records'!$F$1, F237&gt;='club records'!$G$1), AND(E237='club records'!$F$2, F237&gt;='club records'!$G$2), AND(E237='club records'!$F$3, F237&gt;='club records'!$G$3), AND(E237='club records'!$F$4, F237&gt;='club records'!$G$4), AND(E237='club records'!$F$5, F237&gt;='club records'!$G$5))), "CR", " ")</f>
        <v xml:space="preserve"> </v>
      </c>
      <c r="W237" s="6" t="str">
        <f>IF(AND(B237="long jump", OR(AND(E237='club records'!$F$6, F237&gt;='club records'!$G$6), AND(E237='club records'!$F$7, F237&gt;='club records'!$G$7), AND(E237='club records'!$F$8, F237&gt;='club records'!$G$8), AND(E237='club records'!$F$9, F237&gt;='club records'!$G$9), AND(E237='club records'!$F$10, F237&gt;='club records'!$G$10))), "CR", " ")</f>
        <v xml:space="preserve"> </v>
      </c>
      <c r="X237" s="6" t="str">
        <f>IF(AND(B237="triple jump", OR(AND(E237='club records'!$F$11, F237&gt;='club records'!$G$11), AND(E237='club records'!$F$12, F237&gt;='club records'!$G$12), AND(E237='club records'!$F$13, F237&gt;='club records'!$G$13), AND(E237='club records'!$F$14, F237&gt;='club records'!$G$14), AND(E237='club records'!$F$15, F237&gt;='club records'!$G$15))), "CR", " ")</f>
        <v xml:space="preserve"> </v>
      </c>
      <c r="Y237" s="6" t="str">
        <f>IF(AND(B237="pole vault", OR(AND(E237='club records'!$F$16, F237&gt;='club records'!$G$16), AND(E237='club records'!$F$17, F237&gt;='club records'!$G$17), AND(E237='club records'!$F$18, F237&gt;='club records'!$G$18), AND(E237='club records'!$F$19, F237&gt;='club records'!$G$19), AND(E237='club records'!$F$20, F237&gt;='club records'!$G$20))), "CR", " ")</f>
        <v xml:space="preserve"> </v>
      </c>
      <c r="Z237" s="6" t="str">
        <f>IF(AND(B237="shot 3", E237='club records'!$F$36, F237&gt;='club records'!$G$36), "CR", " ")</f>
        <v xml:space="preserve"> </v>
      </c>
      <c r="AA237" s="6" t="str">
        <f>IF(AND(B237="shot 4", E237='club records'!$F$37, F237&gt;='club records'!$G$37), "CR", " ")</f>
        <v xml:space="preserve"> </v>
      </c>
      <c r="AB237" s="6" t="str">
        <f>IF(AND(B237="shot 5", E237='club records'!$F$38, F237&gt;='club records'!$G$38), "CR", " ")</f>
        <v xml:space="preserve"> </v>
      </c>
      <c r="AC237" s="6" t="str">
        <f>IF(AND(B237="shot 6", E237='club records'!$F$39, F237&gt;='club records'!$G$39), "CR", " ")</f>
        <v xml:space="preserve"> </v>
      </c>
      <c r="AD237" s="6" t="str">
        <f>IF(AND(B237="shot 7.26", E237='club records'!$F$40, F237&gt;='club records'!$G$40), "CR", " ")</f>
        <v xml:space="preserve"> </v>
      </c>
      <c r="AE237" s="6" t="str">
        <f>IF(AND(B237="60H",OR(AND(E237='club records'!$J$1,F237&lt;='club records'!$K$1),AND(E237='club records'!$J$2,F237&lt;='club records'!$K$2),AND(E237='club records'!$J$3,F237&lt;='club records'!$K$3),AND(E237='club records'!$J$4,F237&lt;='club records'!$K$4),AND(E237='club records'!$J$5,F237&lt;='club records'!$K$5))),"CR"," ")</f>
        <v xml:space="preserve"> </v>
      </c>
      <c r="AF237" s="7" t="str">
        <f>IF(AND(B237="4x200", OR(AND(E237='club records'!$N$6, F237&lt;='club records'!$O$6), AND(E237='club records'!$N$7, F237&lt;='club records'!$O$7), AND(E237='club records'!$N$8, F237&lt;='club records'!$O$8), AND(E237='club records'!$N$9, F237&lt;='club records'!$O$9), AND(E237='club records'!$N$10, F237&lt;='club records'!$O$10))), "CR", " ")</f>
        <v xml:space="preserve"> </v>
      </c>
      <c r="AG237" s="7" t="str">
        <f>IF(AND(B237="4x300", AND(E237='club records'!$N$11, F237&lt;='club records'!$O$11)), "CR", " ")</f>
        <v xml:space="preserve"> </v>
      </c>
      <c r="AH237" s="7" t="str">
        <f>IF(AND(B237="4x400", OR(AND(E237='club records'!$N$12, F237&lt;='club records'!$O$12), AND(E237='club records'!$N$13, F237&lt;='club records'!$O$13), AND(E237='club records'!$N$14, F237&lt;='club records'!$O$14), AND(E237='club records'!$N$15, F237&lt;='club records'!$O$15))), "CR", " ")</f>
        <v xml:space="preserve"> </v>
      </c>
      <c r="AI237" s="7" t="str">
        <f>IF(AND(B237="pentathlon", OR(AND(E237='club records'!$N$21, F237&gt;='club records'!$O$21), AND(E237='club records'!$N$22, F237&gt;='club records'!$O$22),AND(E237='club records'!$N$23, F237&gt;='club records'!$O$23),AND(E237='club records'!$N$24, F237&gt;='club records'!$O$24))), "CR", " ")</f>
        <v xml:space="preserve"> </v>
      </c>
      <c r="AJ237" s="7" t="str">
        <f>IF(AND(B237="heptathlon", OR(AND(E237='club records'!$N$26, F237&gt;='club records'!$O$26), AND(E237='club records'!$N$27, F237&gt;='club records'!$O$27))), "CR", " ")</f>
        <v xml:space="preserve"> </v>
      </c>
    </row>
    <row r="238" spans="1:36" ht="14.5" x14ac:dyDescent="0.35">
      <c r="A238" s="1" t="s">
        <v>296</v>
      </c>
      <c r="E238" s="11" t="s">
        <v>10</v>
      </c>
      <c r="F238" s="12"/>
      <c r="J238" s="7" t="str">
        <f>IF(OR(K238="CR", L238="CR", M238="CR", N238="CR", O238="CR", P238="CR", Q238="CR", R238="CR", S238="CR", T238="CR",U238="CR", V238="CR", W238="CR", X238="CR", Y238="CR", Z238="CR", AA238="CR", AB238="CR", AC238="CR", AD238="CR", AE238="CR", AF238="CR", AG238="CR", AH238="CR", AI238="CR", AJ238="CR"), "***CLUB RECORD***", "")</f>
        <v/>
      </c>
      <c r="K238" s="7" t="str">
        <f>IF(AND(B238=60, OR(AND(E238='club records'!$B$6, F238&lt;='club records'!$C$6), AND(E238='club records'!$B$7, F238&lt;='club records'!$C$7), AND(E238='club records'!$B$8, F238&lt;='club records'!$C$8), AND(E238='club records'!$B$9, F238&lt;='club records'!$C$9), AND(E238='club records'!$B$10, F238&lt;='club records'!$C$10))), "CR", " ")</f>
        <v xml:space="preserve"> </v>
      </c>
      <c r="L238" s="7" t="str">
        <f>IF(AND(B238=200, OR(AND(E238='club records'!$B$11, F238&lt;='club records'!$C$11), AND(E238='club records'!$B$12, F238&lt;='club records'!$C$12), AND(E238='club records'!$B$13, F238&lt;='club records'!$C$13), AND(E238='club records'!$B$14, F238&lt;='club records'!$C$14), AND(E238='club records'!$B$15, F238&lt;='club records'!$C$15))), "CR", " ")</f>
        <v xml:space="preserve"> </v>
      </c>
      <c r="M238" s="7" t="str">
        <f>IF(AND(B238=300, OR(AND(E238='club records'!$B$5, F238&lt;='club records'!$C$5), AND(E238='club records'!$B$16, F238&lt;='club records'!$C$16), AND(E238='club records'!$B$17, F238&lt;='club records'!$C$17))), "CR", " ")</f>
        <v xml:space="preserve"> </v>
      </c>
      <c r="N238" s="7" t="str">
        <f>IF(AND(B238=400, OR(AND(E238='club records'!$B$18, F238&lt;='club records'!$C$18), AND(E238='club records'!$B$19, F238&lt;='club records'!$C$19), AND(E238='club records'!$B$20, F238&lt;='club records'!$C$20), AND(E238='club records'!$B$21, F238&lt;='club records'!$C$21))), "CR", " ")</f>
        <v xml:space="preserve"> </v>
      </c>
      <c r="O238" s="7" t="str">
        <f>IF(AND(B238=800, OR(AND(E238='club records'!$B$22, F238&lt;='club records'!$C$22), AND(E238='club records'!$B$23, F238&lt;='club records'!$C$23), AND(E238='club records'!$B$24, F238&lt;='club records'!$C$24), AND(E238='club records'!$B$25, F238&lt;='club records'!$C$25), AND(E238='club records'!$B$26, F238&lt;='club records'!$C$26))), "CR", " ")</f>
        <v xml:space="preserve"> </v>
      </c>
      <c r="P238" s="7" t="str">
        <f>IF(AND(B238=1000, OR(AND(E238='club records'!$B$27, F238&lt;='club records'!$C$27), AND(E238='club records'!$B$28, F238&lt;='club records'!$C$28))), "CR", " ")</f>
        <v xml:space="preserve"> </v>
      </c>
      <c r="Q238" s="7" t="str">
        <f>IF(AND(B238=1500, OR(AND(E238='club records'!$B$29, F238&lt;='club records'!$C$29), AND(E238='club records'!$B$30, F238&lt;='club records'!$C$30), AND(E238='club records'!$B$31, F238&lt;='club records'!$C$31), AND(E238='club records'!$B$32, F238&lt;='club records'!$C$32), AND(E238='club records'!$B$33, F238&lt;='club records'!$C$33))), "CR", " ")</f>
        <v xml:space="preserve"> </v>
      </c>
      <c r="R238" s="7" t="str">
        <f>IF(AND(B238="1600 (Mile)",OR(AND(E238='club records'!$B$34,F238&lt;='club records'!$C$34),AND(E238='club records'!$B$35,F238&lt;='club records'!$C$35),AND(E238='club records'!$B$36,F238&lt;='club records'!$C$36),AND(E238='club records'!$B$37,F238&lt;='club records'!$C$37))),"CR"," ")</f>
        <v xml:space="preserve"> </v>
      </c>
      <c r="S238" s="7" t="str">
        <f>IF(AND(B238=3000, OR(AND(E238='club records'!$B$38, F238&lt;='club records'!$C$38), AND(E238='club records'!$B$39, F238&lt;='club records'!$C$39), AND(E238='club records'!$B$40, F238&lt;='club records'!$C$40), AND(E238='club records'!$B$41, F238&lt;='club records'!$C$41))), "CR", " ")</f>
        <v xml:space="preserve"> </v>
      </c>
      <c r="T238" s="7" t="str">
        <f>IF(AND(B238=5000, OR(AND(E238='club records'!$B$42, F238&lt;='club records'!$C$42), AND(E238='club records'!$B$43, F238&lt;='club records'!$C$43))), "CR", " ")</f>
        <v xml:space="preserve"> </v>
      </c>
      <c r="U238" s="6" t="str">
        <f>IF(AND(B238=10000, OR(AND(E238='club records'!$B$44, F238&lt;='club records'!$C$44), AND(E238='club records'!$B$45, F238&lt;='club records'!$C$45))), "CR", " ")</f>
        <v xml:space="preserve"> </v>
      </c>
      <c r="V238" s="6" t="str">
        <f>IF(AND(B238="high jump", OR(AND(E238='club records'!$F$1, F238&gt;='club records'!$G$1), AND(E238='club records'!$F$2, F238&gt;='club records'!$G$2), AND(E238='club records'!$F$3, F238&gt;='club records'!$G$3), AND(E238='club records'!$F$4, F238&gt;='club records'!$G$4), AND(E238='club records'!$F$5, F238&gt;='club records'!$G$5))), "CR", " ")</f>
        <v xml:space="preserve"> </v>
      </c>
      <c r="W238" s="6" t="str">
        <f>IF(AND(B238="long jump", OR(AND(E238='club records'!$F$6, F238&gt;='club records'!$G$6), AND(E238='club records'!$F$7, F238&gt;='club records'!$G$7), AND(E238='club records'!$F$8, F238&gt;='club records'!$G$8), AND(E238='club records'!$F$9, F238&gt;='club records'!$G$9), AND(E238='club records'!$F$10, F238&gt;='club records'!$G$10))), "CR", " ")</f>
        <v xml:space="preserve"> </v>
      </c>
      <c r="X238" s="6" t="str">
        <f>IF(AND(B238="triple jump", OR(AND(E238='club records'!$F$11, F238&gt;='club records'!$G$11), AND(E238='club records'!$F$12, F238&gt;='club records'!$G$12), AND(E238='club records'!$F$13, F238&gt;='club records'!$G$13), AND(E238='club records'!$F$14, F238&gt;='club records'!$G$14), AND(E238='club records'!$F$15, F238&gt;='club records'!$G$15))), "CR", " ")</f>
        <v xml:space="preserve"> </v>
      </c>
      <c r="Y238" s="6" t="str">
        <f>IF(AND(B238="pole vault", OR(AND(E238='club records'!$F$16, F238&gt;='club records'!$G$16), AND(E238='club records'!$F$17, F238&gt;='club records'!$G$17), AND(E238='club records'!$F$18, F238&gt;='club records'!$G$18), AND(E238='club records'!$F$19, F238&gt;='club records'!$G$19), AND(E238='club records'!$F$20, F238&gt;='club records'!$G$20))), "CR", " ")</f>
        <v xml:space="preserve"> </v>
      </c>
      <c r="Z238" s="6" t="str">
        <f>IF(AND(B238="shot 3", E238='club records'!$F$36, F238&gt;='club records'!$G$36), "CR", " ")</f>
        <v xml:space="preserve"> </v>
      </c>
      <c r="AA238" s="6" t="str">
        <f>IF(AND(B238="shot 4", E238='club records'!$F$37, F238&gt;='club records'!$G$37), "CR", " ")</f>
        <v xml:space="preserve"> </v>
      </c>
      <c r="AB238" s="6" t="str">
        <f>IF(AND(B238="shot 5", E238='club records'!$F$38, F238&gt;='club records'!$G$38), "CR", " ")</f>
        <v xml:space="preserve"> </v>
      </c>
      <c r="AC238" s="6" t="str">
        <f>IF(AND(B238="shot 6", E238='club records'!$F$39, F238&gt;='club records'!$G$39), "CR", " ")</f>
        <v xml:space="preserve"> </v>
      </c>
      <c r="AD238" s="6" t="str">
        <f>IF(AND(B238="shot 7.26", E238='club records'!$F$40, F238&gt;='club records'!$G$40), "CR", " ")</f>
        <v xml:space="preserve"> </v>
      </c>
      <c r="AE238" s="6" t="str">
        <f>IF(AND(B238="60H",OR(AND(E238='club records'!$J$1,F238&lt;='club records'!$K$1),AND(E238='club records'!$J$2,F238&lt;='club records'!$K$2),AND(E238='club records'!$J$3,F238&lt;='club records'!$K$3),AND(E238='club records'!$J$4,F238&lt;='club records'!$K$4),AND(E238='club records'!$J$5,F238&lt;='club records'!$K$5))),"CR"," ")</f>
        <v xml:space="preserve"> </v>
      </c>
      <c r="AF238" s="7" t="str">
        <f>IF(AND(B238="4x200", OR(AND(E238='club records'!$N$6, F238&lt;='club records'!$O$6), AND(E238='club records'!$N$7, F238&lt;='club records'!$O$7), AND(E238='club records'!$N$8, F238&lt;='club records'!$O$8), AND(E238='club records'!$N$9, F238&lt;='club records'!$O$9), AND(E238='club records'!$N$10, F238&lt;='club records'!$O$10))), "CR", " ")</f>
        <v xml:space="preserve"> </v>
      </c>
      <c r="AG238" s="7" t="str">
        <f>IF(AND(B238="4x300", AND(E238='club records'!$N$11, F238&lt;='club records'!$O$11)), "CR", " ")</f>
        <v xml:space="preserve"> </v>
      </c>
      <c r="AH238" s="7" t="str">
        <f>IF(AND(B238="4x400", OR(AND(E238='club records'!$N$12, F238&lt;='club records'!$O$12), AND(E238='club records'!$N$13, F238&lt;='club records'!$O$13), AND(E238='club records'!$N$14, F238&lt;='club records'!$O$14), AND(E238='club records'!$N$15, F238&lt;='club records'!$O$15))), "CR", " ")</f>
        <v xml:space="preserve"> </v>
      </c>
      <c r="AI238" s="7" t="str">
        <f>IF(AND(B238="pentathlon", OR(AND(E238='club records'!$N$21, F238&gt;='club records'!$O$21), AND(E238='club records'!$N$22, F238&gt;='club records'!$O$22),AND(E238='club records'!$N$23, F238&gt;='club records'!$O$23),AND(E238='club records'!$N$24, F238&gt;='club records'!$O$24))), "CR", " ")</f>
        <v xml:space="preserve"> </v>
      </c>
      <c r="AJ238" s="7" t="str">
        <f>IF(AND(B238="heptathlon", OR(AND(E238='club records'!$N$26, F238&gt;='club records'!$O$26), AND(E238='club records'!$N$27, F238&gt;='club records'!$O$27))), "CR", " ")</f>
        <v xml:space="preserve"> </v>
      </c>
    </row>
    <row r="239" spans="1:36" ht="14.5" x14ac:dyDescent="0.35">
      <c r="A239" s="1" t="s">
        <v>296</v>
      </c>
      <c r="E239" s="11" t="s">
        <v>10</v>
      </c>
      <c r="F239" s="12"/>
      <c r="G239" s="16"/>
      <c r="J239" s="7" t="str">
        <f>IF(OR(K239="CR", L239="CR", M239="CR", N239="CR", O239="CR", P239="CR", Q239="CR", R239="CR", S239="CR", T239="CR",U239="CR", V239="CR", W239="CR", X239="CR", Y239="CR", Z239="CR", AA239="CR", AB239="CR", AC239="CR", AD239="CR", AE239="CR", AF239="CR", AG239="CR", AH239="CR", AI239="CR", AJ239="CR"), "***CLUB RECORD***", "")</f>
        <v/>
      </c>
      <c r="K239" s="7" t="str">
        <f>IF(AND(B239=60, OR(AND(E239='club records'!$B$6, F239&lt;='club records'!$C$6), AND(E239='club records'!$B$7, F239&lt;='club records'!$C$7), AND(E239='club records'!$B$8, F239&lt;='club records'!$C$8), AND(E239='club records'!$B$9, F239&lt;='club records'!$C$9), AND(E239='club records'!$B$10, F239&lt;='club records'!$C$10))), "CR", " ")</f>
        <v xml:space="preserve"> </v>
      </c>
      <c r="L239" s="7" t="str">
        <f>IF(AND(B239=200, OR(AND(E239='club records'!$B$11, F239&lt;='club records'!$C$11), AND(E239='club records'!$B$12, F239&lt;='club records'!$C$12), AND(E239='club records'!$B$13, F239&lt;='club records'!$C$13), AND(E239='club records'!$B$14, F239&lt;='club records'!$C$14), AND(E239='club records'!$B$15, F239&lt;='club records'!$C$15))), "CR", " ")</f>
        <v xml:space="preserve"> </v>
      </c>
      <c r="M239" s="7" t="str">
        <f>IF(AND(B239=300, OR(AND(E239='club records'!$B$5, F239&lt;='club records'!$C$5), AND(E239='club records'!$B$16, F239&lt;='club records'!$C$16), AND(E239='club records'!$B$17, F239&lt;='club records'!$C$17))), "CR", " ")</f>
        <v xml:space="preserve"> </v>
      </c>
      <c r="N239" s="7" t="str">
        <f>IF(AND(B239=400, OR(AND(E239='club records'!$B$18, F239&lt;='club records'!$C$18), AND(E239='club records'!$B$19, F239&lt;='club records'!$C$19), AND(E239='club records'!$B$20, F239&lt;='club records'!$C$20), AND(E239='club records'!$B$21, F239&lt;='club records'!$C$21))), "CR", " ")</f>
        <v xml:space="preserve"> </v>
      </c>
      <c r="O239" s="7" t="str">
        <f>IF(AND(B239=800, OR(AND(E239='club records'!$B$22, F239&lt;='club records'!$C$22), AND(E239='club records'!$B$23, F239&lt;='club records'!$C$23), AND(E239='club records'!$B$24, F239&lt;='club records'!$C$24), AND(E239='club records'!$B$25, F239&lt;='club records'!$C$25), AND(E239='club records'!$B$26, F239&lt;='club records'!$C$26))), "CR", " ")</f>
        <v xml:space="preserve"> </v>
      </c>
      <c r="P239" s="7" t="str">
        <f>IF(AND(B239=1000, OR(AND(E239='club records'!$B$27, F239&lt;='club records'!$C$27), AND(E239='club records'!$B$28, F239&lt;='club records'!$C$28))), "CR", " ")</f>
        <v xml:space="preserve"> </v>
      </c>
      <c r="Q239" s="7" t="str">
        <f>IF(AND(B239=1500, OR(AND(E239='club records'!$B$29, F239&lt;='club records'!$C$29), AND(E239='club records'!$B$30, F239&lt;='club records'!$C$30), AND(E239='club records'!$B$31, F239&lt;='club records'!$C$31), AND(E239='club records'!$B$32, F239&lt;='club records'!$C$32), AND(E239='club records'!$B$33, F239&lt;='club records'!$C$33))), "CR", " ")</f>
        <v xml:space="preserve"> </v>
      </c>
      <c r="R239" s="7" t="str">
        <f>IF(AND(B239="1600 (Mile)",OR(AND(E239='club records'!$B$34,F239&lt;='club records'!$C$34),AND(E239='club records'!$B$35,F239&lt;='club records'!$C$35),AND(E239='club records'!$B$36,F239&lt;='club records'!$C$36),AND(E239='club records'!$B$37,F239&lt;='club records'!$C$37))),"CR"," ")</f>
        <v xml:space="preserve"> </v>
      </c>
      <c r="S239" s="7" t="str">
        <f>IF(AND(B239=3000, OR(AND(E239='club records'!$B$38, F239&lt;='club records'!$C$38), AND(E239='club records'!$B$39, F239&lt;='club records'!$C$39), AND(E239='club records'!$B$40, F239&lt;='club records'!$C$40), AND(E239='club records'!$B$41, F239&lt;='club records'!$C$41))), "CR", " ")</f>
        <v xml:space="preserve"> </v>
      </c>
      <c r="T239" s="7" t="str">
        <f>IF(AND(B239=5000, OR(AND(E239='club records'!$B$42, F239&lt;='club records'!$C$42), AND(E239='club records'!$B$43, F239&lt;='club records'!$C$43))), "CR", " ")</f>
        <v xml:space="preserve"> </v>
      </c>
      <c r="U239" s="6" t="str">
        <f>IF(AND(B239=10000, OR(AND(E239='club records'!$B$44, F239&lt;='club records'!$C$44), AND(E239='club records'!$B$45, F239&lt;='club records'!$C$45))), "CR", " ")</f>
        <v xml:space="preserve"> </v>
      </c>
      <c r="V239" s="6" t="str">
        <f>IF(AND(B239="high jump", OR(AND(E239='club records'!$F$1, F239&gt;='club records'!$G$1), AND(E239='club records'!$F$2, F239&gt;='club records'!$G$2), AND(E239='club records'!$F$3, F239&gt;='club records'!$G$3), AND(E239='club records'!$F$4, F239&gt;='club records'!$G$4), AND(E239='club records'!$F$5, F239&gt;='club records'!$G$5))), "CR", " ")</f>
        <v xml:space="preserve"> </v>
      </c>
      <c r="W239" s="6" t="str">
        <f>IF(AND(B239="long jump", OR(AND(E239='club records'!$F$6, F239&gt;='club records'!$G$6), AND(E239='club records'!$F$7, F239&gt;='club records'!$G$7), AND(E239='club records'!$F$8, F239&gt;='club records'!$G$8), AND(E239='club records'!$F$9, F239&gt;='club records'!$G$9), AND(E239='club records'!$F$10, F239&gt;='club records'!$G$10))), "CR", " ")</f>
        <v xml:space="preserve"> </v>
      </c>
      <c r="X239" s="6" t="str">
        <f>IF(AND(B239="triple jump", OR(AND(E239='club records'!$F$11, F239&gt;='club records'!$G$11), AND(E239='club records'!$F$12, F239&gt;='club records'!$G$12), AND(E239='club records'!$F$13, F239&gt;='club records'!$G$13), AND(E239='club records'!$F$14, F239&gt;='club records'!$G$14), AND(E239='club records'!$F$15, F239&gt;='club records'!$G$15))), "CR", " ")</f>
        <v xml:space="preserve"> </v>
      </c>
      <c r="Y239" s="6" t="str">
        <f>IF(AND(B239="pole vault", OR(AND(E239='club records'!$F$16, F239&gt;='club records'!$G$16), AND(E239='club records'!$F$17, F239&gt;='club records'!$G$17), AND(E239='club records'!$F$18, F239&gt;='club records'!$G$18), AND(E239='club records'!$F$19, F239&gt;='club records'!$G$19), AND(E239='club records'!$F$20, F239&gt;='club records'!$G$20))), "CR", " ")</f>
        <v xml:space="preserve"> </v>
      </c>
      <c r="Z239" s="6" t="str">
        <f>IF(AND(B239="shot 3", E239='club records'!$F$36, F239&gt;='club records'!$G$36), "CR", " ")</f>
        <v xml:space="preserve"> </v>
      </c>
      <c r="AA239" s="6" t="str">
        <f>IF(AND(B239="shot 4", E239='club records'!$F$37, F239&gt;='club records'!$G$37), "CR", " ")</f>
        <v xml:space="preserve"> </v>
      </c>
      <c r="AB239" s="6" t="str">
        <f>IF(AND(B239="shot 5", E239='club records'!$F$38, F239&gt;='club records'!$G$38), "CR", " ")</f>
        <v xml:space="preserve"> </v>
      </c>
      <c r="AC239" s="6" t="str">
        <f>IF(AND(B239="shot 6", E239='club records'!$F$39, F239&gt;='club records'!$G$39), "CR", " ")</f>
        <v xml:space="preserve"> </v>
      </c>
      <c r="AD239" s="6" t="str">
        <f>IF(AND(B239="shot 7.26", E239='club records'!$F$40, F239&gt;='club records'!$G$40), "CR", " ")</f>
        <v xml:space="preserve"> </v>
      </c>
      <c r="AE239" s="6" t="str">
        <f>IF(AND(B239="60H",OR(AND(E239='club records'!$J$1,F239&lt;='club records'!$K$1),AND(E239='club records'!$J$2,F239&lt;='club records'!$K$2),AND(E239='club records'!$J$3,F239&lt;='club records'!$K$3),AND(E239='club records'!$J$4,F239&lt;='club records'!$K$4),AND(E239='club records'!$J$5,F239&lt;='club records'!$K$5))),"CR"," ")</f>
        <v xml:space="preserve"> </v>
      </c>
      <c r="AF239" s="7" t="str">
        <f>IF(AND(B239="4x200", OR(AND(E239='club records'!$N$6, F239&lt;='club records'!$O$6), AND(E239='club records'!$N$7, F239&lt;='club records'!$O$7), AND(E239='club records'!$N$8, F239&lt;='club records'!$O$8), AND(E239='club records'!$N$9, F239&lt;='club records'!$O$9), AND(E239='club records'!$N$10, F239&lt;='club records'!$O$10))), "CR", " ")</f>
        <v xml:space="preserve"> </v>
      </c>
      <c r="AG239" s="7" t="str">
        <f>IF(AND(B239="4x300", AND(E239='club records'!$N$11, F239&lt;='club records'!$O$11)), "CR", " ")</f>
        <v xml:space="preserve"> </v>
      </c>
      <c r="AH239" s="7" t="str">
        <f>IF(AND(B239="4x400", OR(AND(E239='club records'!$N$12, F239&lt;='club records'!$O$12), AND(E239='club records'!$N$13, F239&lt;='club records'!$O$13), AND(E239='club records'!$N$14, F239&lt;='club records'!$O$14), AND(E239='club records'!$N$15, F239&lt;='club records'!$O$15))), "CR", " ")</f>
        <v xml:space="preserve"> </v>
      </c>
      <c r="AI239" s="7" t="str">
        <f>IF(AND(B239="pentathlon", OR(AND(E239='club records'!$N$21, F239&gt;='club records'!$O$21), AND(E239='club records'!$N$22, F239&gt;='club records'!$O$22),AND(E239='club records'!$N$23, F239&gt;='club records'!$O$23),AND(E239='club records'!$N$24, F239&gt;='club records'!$O$24))), "CR", " ")</f>
        <v xml:space="preserve"> </v>
      </c>
      <c r="AJ239" s="7" t="str">
        <f>IF(AND(B239="heptathlon", OR(AND(E239='club records'!$N$26, F239&gt;='club records'!$O$26), AND(E239='club records'!$N$27, F239&gt;='club records'!$O$27))), "CR", " ")</f>
        <v xml:space="preserve"> </v>
      </c>
    </row>
    <row r="240" spans="1:36" ht="14.5" x14ac:dyDescent="0.35">
      <c r="A240" s="1" t="s">
        <v>296</v>
      </c>
      <c r="E240" s="11" t="s">
        <v>10</v>
      </c>
      <c r="F240" s="12"/>
      <c r="G240" s="16"/>
      <c r="J240" s="7" t="str">
        <f>IF(OR(K240="CR", L240="CR", M240="CR", N240="CR", O240="CR", P240="CR", Q240="CR", R240="CR", S240="CR", T240="CR",U240="CR", V240="CR", W240="CR", X240="CR", Y240="CR", Z240="CR", AA240="CR", AB240="CR", AC240="CR", AD240="CR", AE240="CR", AF240="CR", AG240="CR", AH240="CR", AI240="CR", AJ240="CR"), "***CLUB RECORD***", "")</f>
        <v/>
      </c>
      <c r="K240" s="7" t="str">
        <f>IF(AND(B240=60, OR(AND(E240='club records'!$B$6, F240&lt;='club records'!$C$6), AND(E240='club records'!$B$7, F240&lt;='club records'!$C$7), AND(E240='club records'!$B$8, F240&lt;='club records'!$C$8), AND(E240='club records'!$B$9, F240&lt;='club records'!$C$9), AND(E240='club records'!$B$10, F240&lt;='club records'!$C$10))), "CR", " ")</f>
        <v xml:space="preserve"> </v>
      </c>
      <c r="L240" s="7" t="str">
        <f>IF(AND(B240=200, OR(AND(E240='club records'!$B$11, F240&lt;='club records'!$C$11), AND(E240='club records'!$B$12, F240&lt;='club records'!$C$12), AND(E240='club records'!$B$13, F240&lt;='club records'!$C$13), AND(E240='club records'!$B$14, F240&lt;='club records'!$C$14), AND(E240='club records'!$B$15, F240&lt;='club records'!$C$15))), "CR", " ")</f>
        <v xml:space="preserve"> </v>
      </c>
      <c r="M240" s="7" t="str">
        <f>IF(AND(B240=300, OR(AND(E240='club records'!$B$5, F240&lt;='club records'!$C$5), AND(E240='club records'!$B$16, F240&lt;='club records'!$C$16), AND(E240='club records'!$B$17, F240&lt;='club records'!$C$17))), "CR", " ")</f>
        <v xml:space="preserve"> </v>
      </c>
      <c r="N240" s="7" t="str">
        <f>IF(AND(B240=400, OR(AND(E240='club records'!$B$18, F240&lt;='club records'!$C$18), AND(E240='club records'!$B$19, F240&lt;='club records'!$C$19), AND(E240='club records'!$B$20, F240&lt;='club records'!$C$20), AND(E240='club records'!$B$21, F240&lt;='club records'!$C$21))), "CR", " ")</f>
        <v xml:space="preserve"> </v>
      </c>
      <c r="O240" s="7" t="str">
        <f>IF(AND(B240=800, OR(AND(E240='club records'!$B$22, F240&lt;='club records'!$C$22), AND(E240='club records'!$B$23, F240&lt;='club records'!$C$23), AND(E240='club records'!$B$24, F240&lt;='club records'!$C$24), AND(E240='club records'!$B$25, F240&lt;='club records'!$C$25), AND(E240='club records'!$B$26, F240&lt;='club records'!$C$26))), "CR", " ")</f>
        <v xml:space="preserve"> </v>
      </c>
      <c r="P240" s="7" t="str">
        <f>IF(AND(B240=1000, OR(AND(E240='club records'!$B$27, F240&lt;='club records'!$C$27), AND(E240='club records'!$B$28, F240&lt;='club records'!$C$28))), "CR", " ")</f>
        <v xml:space="preserve"> </v>
      </c>
      <c r="Q240" s="7" t="str">
        <f>IF(AND(B240=1500, OR(AND(E240='club records'!$B$29, F240&lt;='club records'!$C$29), AND(E240='club records'!$B$30, F240&lt;='club records'!$C$30), AND(E240='club records'!$B$31, F240&lt;='club records'!$C$31), AND(E240='club records'!$B$32, F240&lt;='club records'!$C$32), AND(E240='club records'!$B$33, F240&lt;='club records'!$C$33))), "CR", " ")</f>
        <v xml:space="preserve"> </v>
      </c>
      <c r="R240" s="7" t="str">
        <f>IF(AND(B240="1600 (Mile)",OR(AND(E240='club records'!$B$34,F240&lt;='club records'!$C$34),AND(E240='club records'!$B$35,F240&lt;='club records'!$C$35),AND(E240='club records'!$B$36,F240&lt;='club records'!$C$36),AND(E240='club records'!$B$37,F240&lt;='club records'!$C$37))),"CR"," ")</f>
        <v xml:space="preserve"> </v>
      </c>
      <c r="S240" s="7" t="str">
        <f>IF(AND(B240=3000, OR(AND(E240='club records'!$B$38, F240&lt;='club records'!$C$38), AND(E240='club records'!$B$39, F240&lt;='club records'!$C$39), AND(E240='club records'!$B$40, F240&lt;='club records'!$C$40), AND(E240='club records'!$B$41, F240&lt;='club records'!$C$41))), "CR", " ")</f>
        <v xml:space="preserve"> </v>
      </c>
      <c r="T240" s="7" t="str">
        <f>IF(AND(B240=5000, OR(AND(E240='club records'!$B$42, F240&lt;='club records'!$C$42), AND(E240='club records'!$B$43, F240&lt;='club records'!$C$43))), "CR", " ")</f>
        <v xml:space="preserve"> </v>
      </c>
      <c r="U240" s="6" t="str">
        <f>IF(AND(B240=10000, OR(AND(E240='club records'!$B$44, F240&lt;='club records'!$C$44), AND(E240='club records'!$B$45, F240&lt;='club records'!$C$45))), "CR", " ")</f>
        <v xml:space="preserve"> </v>
      </c>
      <c r="V240" s="6" t="str">
        <f>IF(AND(B240="high jump", OR(AND(E240='club records'!$F$1, F240&gt;='club records'!$G$1), AND(E240='club records'!$F$2, F240&gt;='club records'!$G$2), AND(E240='club records'!$F$3, F240&gt;='club records'!$G$3), AND(E240='club records'!$F$4, F240&gt;='club records'!$G$4), AND(E240='club records'!$F$5, F240&gt;='club records'!$G$5))), "CR", " ")</f>
        <v xml:space="preserve"> </v>
      </c>
      <c r="W240" s="6" t="str">
        <f>IF(AND(B240="long jump", OR(AND(E240='club records'!$F$6, F240&gt;='club records'!$G$6), AND(E240='club records'!$F$7, F240&gt;='club records'!$G$7), AND(E240='club records'!$F$8, F240&gt;='club records'!$G$8), AND(E240='club records'!$F$9, F240&gt;='club records'!$G$9), AND(E240='club records'!$F$10, F240&gt;='club records'!$G$10))), "CR", " ")</f>
        <v xml:space="preserve"> </v>
      </c>
      <c r="X240" s="6" t="str">
        <f>IF(AND(B240="triple jump", OR(AND(E240='club records'!$F$11, F240&gt;='club records'!$G$11), AND(E240='club records'!$F$12, F240&gt;='club records'!$G$12), AND(E240='club records'!$F$13, F240&gt;='club records'!$G$13), AND(E240='club records'!$F$14, F240&gt;='club records'!$G$14), AND(E240='club records'!$F$15, F240&gt;='club records'!$G$15))), "CR", " ")</f>
        <v xml:space="preserve"> </v>
      </c>
      <c r="Y240" s="6" t="str">
        <f>IF(AND(B240="pole vault", OR(AND(E240='club records'!$F$16, F240&gt;='club records'!$G$16), AND(E240='club records'!$F$17, F240&gt;='club records'!$G$17), AND(E240='club records'!$F$18, F240&gt;='club records'!$G$18), AND(E240='club records'!$F$19, F240&gt;='club records'!$G$19), AND(E240='club records'!$F$20, F240&gt;='club records'!$G$20))), "CR", " ")</f>
        <v xml:space="preserve"> </v>
      </c>
      <c r="Z240" s="6" t="str">
        <f>IF(AND(B240="shot 3", E240='club records'!$F$36, F240&gt;='club records'!$G$36), "CR", " ")</f>
        <v xml:space="preserve"> </v>
      </c>
      <c r="AA240" s="6" t="str">
        <f>IF(AND(B240="shot 4", E240='club records'!$F$37, F240&gt;='club records'!$G$37), "CR", " ")</f>
        <v xml:space="preserve"> </v>
      </c>
      <c r="AB240" s="6" t="str">
        <f>IF(AND(B240="shot 5", E240='club records'!$F$38, F240&gt;='club records'!$G$38), "CR", " ")</f>
        <v xml:space="preserve"> </v>
      </c>
      <c r="AC240" s="6" t="str">
        <f>IF(AND(B240="shot 6", E240='club records'!$F$39, F240&gt;='club records'!$G$39), "CR", " ")</f>
        <v xml:space="preserve"> </v>
      </c>
      <c r="AD240" s="6" t="str">
        <f>IF(AND(B240="shot 7.26", E240='club records'!$F$40, F240&gt;='club records'!$G$40), "CR", " ")</f>
        <v xml:space="preserve"> </v>
      </c>
      <c r="AE240" s="6" t="str">
        <f>IF(AND(B240="60H",OR(AND(E240='club records'!$J$1,F240&lt;='club records'!$K$1),AND(E240='club records'!$J$2,F240&lt;='club records'!$K$2),AND(E240='club records'!$J$3,F240&lt;='club records'!$K$3),AND(E240='club records'!$J$4,F240&lt;='club records'!$K$4),AND(E240='club records'!$J$5,F240&lt;='club records'!$K$5))),"CR"," ")</f>
        <v xml:space="preserve"> </v>
      </c>
      <c r="AF240" s="7" t="str">
        <f>IF(AND(B240="4x200", OR(AND(E240='club records'!$N$6, F240&lt;='club records'!$O$6), AND(E240='club records'!$N$7, F240&lt;='club records'!$O$7), AND(E240='club records'!$N$8, F240&lt;='club records'!$O$8), AND(E240='club records'!$N$9, F240&lt;='club records'!$O$9), AND(E240='club records'!$N$10, F240&lt;='club records'!$O$10))), "CR", " ")</f>
        <v xml:space="preserve"> </v>
      </c>
      <c r="AG240" s="7" t="str">
        <f>IF(AND(B240="4x300", AND(E240='club records'!$N$11, F240&lt;='club records'!$O$11)), "CR", " ")</f>
        <v xml:space="preserve"> </v>
      </c>
      <c r="AH240" s="7" t="str">
        <f>IF(AND(B240="4x400", OR(AND(E240='club records'!$N$12, F240&lt;='club records'!$O$12), AND(E240='club records'!$N$13, F240&lt;='club records'!$O$13), AND(E240='club records'!$N$14, F240&lt;='club records'!$O$14), AND(E240='club records'!$N$15, F240&lt;='club records'!$O$15))), "CR", " ")</f>
        <v xml:space="preserve"> </v>
      </c>
      <c r="AI240" s="7" t="str">
        <f>IF(AND(B240="pentathlon", OR(AND(E240='club records'!$N$21, F240&gt;='club records'!$O$21), AND(E240='club records'!$N$22, F240&gt;='club records'!$O$22),AND(E240='club records'!$N$23, F240&gt;='club records'!$O$23),AND(E240='club records'!$N$24, F240&gt;='club records'!$O$24))), "CR", " ")</f>
        <v xml:space="preserve"> </v>
      </c>
      <c r="AJ240" s="7" t="str">
        <f>IF(AND(B240="heptathlon", OR(AND(E240='club records'!$N$26, F240&gt;='club records'!$O$26), AND(E240='club records'!$N$27, F240&gt;='club records'!$O$27))), "CR", " ")</f>
        <v xml:space="preserve"> </v>
      </c>
    </row>
    <row r="241" spans="1:36" ht="14.5" x14ac:dyDescent="0.35">
      <c r="A241" s="1" t="s">
        <v>296</v>
      </c>
      <c r="E241" s="11" t="s">
        <v>10</v>
      </c>
      <c r="F241" s="12"/>
      <c r="G241" s="16"/>
      <c r="J241" s="7" t="str">
        <f>IF(OR(K241="CR", L241="CR", M241="CR", N241="CR", O241="CR", P241="CR", Q241="CR", R241="CR", S241="CR", T241="CR",U241="CR", V241="CR", W241="CR", X241="CR", Y241="CR", Z241="CR", AA241="CR", AB241="CR", AC241="CR", AD241="CR", AE241="CR", AF241="CR", AG241="CR", AH241="CR", AI241="CR", AJ241="CR"), "***CLUB RECORD***", "")</f>
        <v/>
      </c>
      <c r="K241" s="7" t="str">
        <f>IF(AND(B241=60, OR(AND(E241='club records'!$B$6, F241&lt;='club records'!$C$6), AND(E241='club records'!$B$7, F241&lt;='club records'!$C$7), AND(E241='club records'!$B$8, F241&lt;='club records'!$C$8), AND(E241='club records'!$B$9, F241&lt;='club records'!$C$9), AND(E241='club records'!$B$10, F241&lt;='club records'!$C$10))), "CR", " ")</f>
        <v xml:space="preserve"> </v>
      </c>
      <c r="L241" s="7" t="str">
        <f>IF(AND(B241=200, OR(AND(E241='club records'!$B$11, F241&lt;='club records'!$C$11), AND(E241='club records'!$B$12, F241&lt;='club records'!$C$12), AND(E241='club records'!$B$13, F241&lt;='club records'!$C$13), AND(E241='club records'!$B$14, F241&lt;='club records'!$C$14), AND(E241='club records'!$B$15, F241&lt;='club records'!$C$15))), "CR", " ")</f>
        <v xml:space="preserve"> </v>
      </c>
      <c r="M241" s="7" t="str">
        <f>IF(AND(B241=300, OR(AND(E241='club records'!$B$5, F241&lt;='club records'!$C$5), AND(E241='club records'!$B$16, F241&lt;='club records'!$C$16), AND(E241='club records'!$B$17, F241&lt;='club records'!$C$17))), "CR", " ")</f>
        <v xml:space="preserve"> </v>
      </c>
      <c r="N241" s="7" t="str">
        <f>IF(AND(B241=400, OR(AND(E241='club records'!$B$18, F241&lt;='club records'!$C$18), AND(E241='club records'!$B$19, F241&lt;='club records'!$C$19), AND(E241='club records'!$B$20, F241&lt;='club records'!$C$20), AND(E241='club records'!$B$21, F241&lt;='club records'!$C$21))), "CR", " ")</f>
        <v xml:space="preserve"> </v>
      </c>
      <c r="O241" s="7" t="str">
        <f>IF(AND(B241=800, OR(AND(E241='club records'!$B$22, F241&lt;='club records'!$C$22), AND(E241='club records'!$B$23, F241&lt;='club records'!$C$23), AND(E241='club records'!$B$24, F241&lt;='club records'!$C$24), AND(E241='club records'!$B$25, F241&lt;='club records'!$C$25), AND(E241='club records'!$B$26, F241&lt;='club records'!$C$26))), "CR", " ")</f>
        <v xml:space="preserve"> </v>
      </c>
      <c r="P241" s="7" t="str">
        <f>IF(AND(B241=1000, OR(AND(E241='club records'!$B$27, F241&lt;='club records'!$C$27), AND(E241='club records'!$B$28, F241&lt;='club records'!$C$28))), "CR", " ")</f>
        <v xml:space="preserve"> </v>
      </c>
      <c r="Q241" s="7" t="str">
        <f>IF(AND(B241=1500, OR(AND(E241='club records'!$B$29, F241&lt;='club records'!$C$29), AND(E241='club records'!$B$30, F241&lt;='club records'!$C$30), AND(E241='club records'!$B$31, F241&lt;='club records'!$C$31), AND(E241='club records'!$B$32, F241&lt;='club records'!$C$32), AND(E241='club records'!$B$33, F241&lt;='club records'!$C$33))), "CR", " ")</f>
        <v xml:space="preserve"> </v>
      </c>
      <c r="R241" s="7" t="str">
        <f>IF(AND(B241="1600 (Mile)",OR(AND(E241='club records'!$B$34,F241&lt;='club records'!$C$34),AND(E241='club records'!$B$35,F241&lt;='club records'!$C$35),AND(E241='club records'!$B$36,F241&lt;='club records'!$C$36),AND(E241='club records'!$B$37,F241&lt;='club records'!$C$37))),"CR"," ")</f>
        <v xml:space="preserve"> </v>
      </c>
      <c r="S241" s="7" t="str">
        <f>IF(AND(B241=3000, OR(AND(E241='club records'!$B$38, F241&lt;='club records'!$C$38), AND(E241='club records'!$B$39, F241&lt;='club records'!$C$39), AND(E241='club records'!$B$40, F241&lt;='club records'!$C$40), AND(E241='club records'!$B$41, F241&lt;='club records'!$C$41))), "CR", " ")</f>
        <v xml:space="preserve"> </v>
      </c>
      <c r="T241" s="7" t="str">
        <f>IF(AND(B241=5000, OR(AND(E241='club records'!$B$42, F241&lt;='club records'!$C$42), AND(E241='club records'!$B$43, F241&lt;='club records'!$C$43))), "CR", " ")</f>
        <v xml:space="preserve"> </v>
      </c>
      <c r="U241" s="6" t="str">
        <f>IF(AND(B241=10000, OR(AND(E241='club records'!$B$44, F241&lt;='club records'!$C$44), AND(E241='club records'!$B$45, F241&lt;='club records'!$C$45))), "CR", " ")</f>
        <v xml:space="preserve"> </v>
      </c>
      <c r="V241" s="6" t="str">
        <f>IF(AND(B241="high jump", OR(AND(E241='club records'!$F$1, F241&gt;='club records'!$G$1), AND(E241='club records'!$F$2, F241&gt;='club records'!$G$2), AND(E241='club records'!$F$3, F241&gt;='club records'!$G$3), AND(E241='club records'!$F$4, F241&gt;='club records'!$G$4), AND(E241='club records'!$F$5, F241&gt;='club records'!$G$5))), "CR", " ")</f>
        <v xml:space="preserve"> </v>
      </c>
      <c r="W241" s="6" t="str">
        <f>IF(AND(B241="long jump", OR(AND(E241='club records'!$F$6, F241&gt;='club records'!$G$6), AND(E241='club records'!$F$7, F241&gt;='club records'!$G$7), AND(E241='club records'!$F$8, F241&gt;='club records'!$G$8), AND(E241='club records'!$F$9, F241&gt;='club records'!$G$9), AND(E241='club records'!$F$10, F241&gt;='club records'!$G$10))), "CR", " ")</f>
        <v xml:space="preserve"> </v>
      </c>
      <c r="X241" s="6" t="str">
        <f>IF(AND(B241="triple jump", OR(AND(E241='club records'!$F$11, F241&gt;='club records'!$G$11), AND(E241='club records'!$F$12, F241&gt;='club records'!$G$12), AND(E241='club records'!$F$13, F241&gt;='club records'!$G$13), AND(E241='club records'!$F$14, F241&gt;='club records'!$G$14), AND(E241='club records'!$F$15, F241&gt;='club records'!$G$15))), "CR", " ")</f>
        <v xml:space="preserve"> </v>
      </c>
      <c r="Y241" s="6" t="str">
        <f>IF(AND(B241="pole vault", OR(AND(E241='club records'!$F$16, F241&gt;='club records'!$G$16), AND(E241='club records'!$F$17, F241&gt;='club records'!$G$17), AND(E241='club records'!$F$18, F241&gt;='club records'!$G$18), AND(E241='club records'!$F$19, F241&gt;='club records'!$G$19), AND(E241='club records'!$F$20, F241&gt;='club records'!$G$20))), "CR", " ")</f>
        <v xml:space="preserve"> </v>
      </c>
      <c r="Z241" s="6" t="str">
        <f>IF(AND(B241="shot 3", E241='club records'!$F$36, F241&gt;='club records'!$G$36), "CR", " ")</f>
        <v xml:space="preserve"> </v>
      </c>
      <c r="AA241" s="6" t="str">
        <f>IF(AND(B241="shot 4", E241='club records'!$F$37, F241&gt;='club records'!$G$37), "CR", " ")</f>
        <v xml:space="preserve"> </v>
      </c>
      <c r="AB241" s="6" t="str">
        <f>IF(AND(B241="shot 5", E241='club records'!$F$38, F241&gt;='club records'!$G$38), "CR", " ")</f>
        <v xml:space="preserve"> </v>
      </c>
      <c r="AC241" s="6" t="str">
        <f>IF(AND(B241="shot 6", E241='club records'!$F$39, F241&gt;='club records'!$G$39), "CR", " ")</f>
        <v xml:space="preserve"> </v>
      </c>
      <c r="AD241" s="6" t="str">
        <f>IF(AND(B241="shot 7.26", E241='club records'!$F$40, F241&gt;='club records'!$G$40), "CR", " ")</f>
        <v xml:space="preserve"> </v>
      </c>
      <c r="AE241" s="6" t="str">
        <f>IF(AND(B241="60H",OR(AND(E241='club records'!$J$1,F241&lt;='club records'!$K$1),AND(E241='club records'!$J$2,F241&lt;='club records'!$K$2),AND(E241='club records'!$J$3,F241&lt;='club records'!$K$3),AND(E241='club records'!$J$4,F241&lt;='club records'!$K$4),AND(E241='club records'!$J$5,F241&lt;='club records'!$K$5))),"CR"," ")</f>
        <v xml:space="preserve"> </v>
      </c>
      <c r="AF241" s="7" t="str">
        <f>IF(AND(B241="4x200", OR(AND(E241='club records'!$N$6, F241&lt;='club records'!$O$6), AND(E241='club records'!$N$7, F241&lt;='club records'!$O$7), AND(E241='club records'!$N$8, F241&lt;='club records'!$O$8), AND(E241='club records'!$N$9, F241&lt;='club records'!$O$9), AND(E241='club records'!$N$10, F241&lt;='club records'!$O$10))), "CR", " ")</f>
        <v xml:space="preserve"> </v>
      </c>
      <c r="AG241" s="7" t="str">
        <f>IF(AND(B241="4x300", AND(E241='club records'!$N$11, F241&lt;='club records'!$O$11)), "CR", " ")</f>
        <v xml:space="preserve"> </v>
      </c>
      <c r="AH241" s="7" t="str">
        <f>IF(AND(B241="4x400", OR(AND(E241='club records'!$N$12, F241&lt;='club records'!$O$12), AND(E241='club records'!$N$13, F241&lt;='club records'!$O$13), AND(E241='club records'!$N$14, F241&lt;='club records'!$O$14), AND(E241='club records'!$N$15, F241&lt;='club records'!$O$15))), "CR", " ")</f>
        <v xml:space="preserve"> </v>
      </c>
      <c r="AI241" s="7" t="str">
        <f>IF(AND(B241="pentathlon", OR(AND(E241='club records'!$N$21, F241&gt;='club records'!$O$21), AND(E241='club records'!$N$22, F241&gt;='club records'!$O$22),AND(E241='club records'!$N$23, F241&gt;='club records'!$O$23),AND(E241='club records'!$N$24, F241&gt;='club records'!$O$24))), "CR", " ")</f>
        <v xml:space="preserve"> </v>
      </c>
      <c r="AJ241" s="7" t="str">
        <f>IF(AND(B241="heptathlon", OR(AND(E241='club records'!$N$26, F241&gt;='club records'!$O$26), AND(E241='club records'!$N$27, F241&gt;='club records'!$O$27))), "CR", " ")</f>
        <v xml:space="preserve"> </v>
      </c>
    </row>
    <row r="242" spans="1:36" ht="14.5" x14ac:dyDescent="0.35">
      <c r="A242" s="1" t="s">
        <v>296</v>
      </c>
      <c r="E242" s="11" t="s">
        <v>10</v>
      </c>
      <c r="F242" s="12"/>
      <c r="G242" s="16"/>
      <c r="J242" s="7" t="str">
        <f>IF(OR(K242="CR", L242="CR", M242="CR", N242="CR", O242="CR", P242="CR", Q242="CR", R242="CR", S242="CR", T242="CR",U242="CR", V242="CR", W242="CR", X242="CR", Y242="CR", Z242="CR", AA242="CR", AB242="CR", AC242="CR", AD242="CR", AE242="CR", AF242="CR", AG242="CR", AH242="CR", AI242="CR", AJ242="CR"), "***CLUB RECORD***", "")</f>
        <v/>
      </c>
      <c r="K242" s="7" t="str">
        <f>IF(AND(B242=60, OR(AND(E242='club records'!$B$6, F242&lt;='club records'!$C$6), AND(E242='club records'!$B$7, F242&lt;='club records'!$C$7), AND(E242='club records'!$B$8, F242&lt;='club records'!$C$8), AND(E242='club records'!$B$9, F242&lt;='club records'!$C$9), AND(E242='club records'!$B$10, F242&lt;='club records'!$C$10))), "CR", " ")</f>
        <v xml:space="preserve"> </v>
      </c>
      <c r="L242" s="7" t="str">
        <f>IF(AND(B242=200, OR(AND(E242='club records'!$B$11, F242&lt;='club records'!$C$11), AND(E242='club records'!$B$12, F242&lt;='club records'!$C$12), AND(E242='club records'!$B$13, F242&lt;='club records'!$C$13), AND(E242='club records'!$B$14, F242&lt;='club records'!$C$14), AND(E242='club records'!$B$15, F242&lt;='club records'!$C$15))), "CR", " ")</f>
        <v xml:space="preserve"> </v>
      </c>
      <c r="M242" s="7" t="str">
        <f>IF(AND(B242=300, OR(AND(E242='club records'!$B$5, F242&lt;='club records'!$C$5), AND(E242='club records'!$B$16, F242&lt;='club records'!$C$16), AND(E242='club records'!$B$17, F242&lt;='club records'!$C$17))), "CR", " ")</f>
        <v xml:space="preserve"> </v>
      </c>
      <c r="N242" s="7" t="str">
        <f>IF(AND(B242=400, OR(AND(E242='club records'!$B$18, F242&lt;='club records'!$C$18), AND(E242='club records'!$B$19, F242&lt;='club records'!$C$19), AND(E242='club records'!$B$20, F242&lt;='club records'!$C$20), AND(E242='club records'!$B$21, F242&lt;='club records'!$C$21))), "CR", " ")</f>
        <v xml:space="preserve"> </v>
      </c>
      <c r="O242" s="7" t="str">
        <f>IF(AND(B242=800, OR(AND(E242='club records'!$B$22, F242&lt;='club records'!$C$22), AND(E242='club records'!$B$23, F242&lt;='club records'!$C$23), AND(E242='club records'!$B$24, F242&lt;='club records'!$C$24), AND(E242='club records'!$B$25, F242&lt;='club records'!$C$25), AND(E242='club records'!$B$26, F242&lt;='club records'!$C$26))), "CR", " ")</f>
        <v xml:space="preserve"> </v>
      </c>
      <c r="P242" s="7" t="str">
        <f>IF(AND(B242=1000, OR(AND(E242='club records'!$B$27, F242&lt;='club records'!$C$27), AND(E242='club records'!$B$28, F242&lt;='club records'!$C$28))), "CR", " ")</f>
        <v xml:space="preserve"> </v>
      </c>
      <c r="Q242" s="7" t="str">
        <f>IF(AND(B242=1500, OR(AND(E242='club records'!$B$29, F242&lt;='club records'!$C$29), AND(E242='club records'!$B$30, F242&lt;='club records'!$C$30), AND(E242='club records'!$B$31, F242&lt;='club records'!$C$31), AND(E242='club records'!$B$32, F242&lt;='club records'!$C$32), AND(E242='club records'!$B$33, F242&lt;='club records'!$C$33))), "CR", " ")</f>
        <v xml:space="preserve"> </v>
      </c>
      <c r="R242" s="7" t="str">
        <f>IF(AND(B242="1600 (Mile)",OR(AND(E242='club records'!$B$34,F242&lt;='club records'!$C$34),AND(E242='club records'!$B$35,F242&lt;='club records'!$C$35),AND(E242='club records'!$B$36,F242&lt;='club records'!$C$36),AND(E242='club records'!$B$37,F242&lt;='club records'!$C$37))),"CR"," ")</f>
        <v xml:space="preserve"> </v>
      </c>
      <c r="S242" s="7" t="str">
        <f>IF(AND(B242=3000, OR(AND(E242='club records'!$B$38, F242&lt;='club records'!$C$38), AND(E242='club records'!$B$39, F242&lt;='club records'!$C$39), AND(E242='club records'!$B$40, F242&lt;='club records'!$C$40), AND(E242='club records'!$B$41, F242&lt;='club records'!$C$41))), "CR", " ")</f>
        <v xml:space="preserve"> </v>
      </c>
      <c r="T242" s="7" t="str">
        <f>IF(AND(B242=5000, OR(AND(E242='club records'!$B$42, F242&lt;='club records'!$C$42), AND(E242='club records'!$B$43, F242&lt;='club records'!$C$43))), "CR", " ")</f>
        <v xml:space="preserve"> </v>
      </c>
      <c r="U242" s="6" t="str">
        <f>IF(AND(B242=10000, OR(AND(E242='club records'!$B$44, F242&lt;='club records'!$C$44), AND(E242='club records'!$B$45, F242&lt;='club records'!$C$45))), "CR", " ")</f>
        <v xml:space="preserve"> </v>
      </c>
      <c r="V242" s="6" t="str">
        <f>IF(AND(B242="high jump", OR(AND(E242='club records'!$F$1, F242&gt;='club records'!$G$1), AND(E242='club records'!$F$2, F242&gt;='club records'!$G$2), AND(E242='club records'!$F$3, F242&gt;='club records'!$G$3), AND(E242='club records'!$F$4, F242&gt;='club records'!$G$4), AND(E242='club records'!$F$5, F242&gt;='club records'!$G$5))), "CR", " ")</f>
        <v xml:space="preserve"> </v>
      </c>
      <c r="W242" s="6" t="str">
        <f>IF(AND(B242="long jump", OR(AND(E242='club records'!$F$6, F242&gt;='club records'!$G$6), AND(E242='club records'!$F$7, F242&gt;='club records'!$G$7), AND(E242='club records'!$F$8, F242&gt;='club records'!$G$8), AND(E242='club records'!$F$9, F242&gt;='club records'!$G$9), AND(E242='club records'!$F$10, F242&gt;='club records'!$G$10))), "CR", " ")</f>
        <v xml:space="preserve"> </v>
      </c>
      <c r="X242" s="6" t="str">
        <f>IF(AND(B242="triple jump", OR(AND(E242='club records'!$F$11, F242&gt;='club records'!$G$11), AND(E242='club records'!$F$12, F242&gt;='club records'!$G$12), AND(E242='club records'!$F$13, F242&gt;='club records'!$G$13), AND(E242='club records'!$F$14, F242&gt;='club records'!$G$14), AND(E242='club records'!$F$15, F242&gt;='club records'!$G$15))), "CR", " ")</f>
        <v xml:space="preserve"> </v>
      </c>
      <c r="Y242" s="6" t="str">
        <f>IF(AND(B242="pole vault", OR(AND(E242='club records'!$F$16, F242&gt;='club records'!$G$16), AND(E242='club records'!$F$17, F242&gt;='club records'!$G$17), AND(E242='club records'!$F$18, F242&gt;='club records'!$G$18), AND(E242='club records'!$F$19, F242&gt;='club records'!$G$19), AND(E242='club records'!$F$20, F242&gt;='club records'!$G$20))), "CR", " ")</f>
        <v xml:space="preserve"> </v>
      </c>
      <c r="Z242" s="6" t="str">
        <f>IF(AND(B242="shot 3", E242='club records'!$F$36, F242&gt;='club records'!$G$36), "CR", " ")</f>
        <v xml:space="preserve"> </v>
      </c>
      <c r="AA242" s="6" t="str">
        <f>IF(AND(B242="shot 4", E242='club records'!$F$37, F242&gt;='club records'!$G$37), "CR", " ")</f>
        <v xml:space="preserve"> </v>
      </c>
      <c r="AB242" s="6" t="str">
        <f>IF(AND(B242="shot 5", E242='club records'!$F$38, F242&gt;='club records'!$G$38), "CR", " ")</f>
        <v xml:space="preserve"> </v>
      </c>
      <c r="AC242" s="6" t="str">
        <f>IF(AND(B242="shot 6", E242='club records'!$F$39, F242&gt;='club records'!$G$39), "CR", " ")</f>
        <v xml:space="preserve"> </v>
      </c>
      <c r="AD242" s="6" t="str">
        <f>IF(AND(B242="shot 7.26", E242='club records'!$F$40, F242&gt;='club records'!$G$40), "CR", " ")</f>
        <v xml:space="preserve"> </v>
      </c>
      <c r="AE242" s="6" t="str">
        <f>IF(AND(B242="60H",OR(AND(E242='club records'!$J$1,F242&lt;='club records'!$K$1),AND(E242='club records'!$J$2,F242&lt;='club records'!$K$2),AND(E242='club records'!$J$3,F242&lt;='club records'!$K$3),AND(E242='club records'!$J$4,F242&lt;='club records'!$K$4),AND(E242='club records'!$J$5,F242&lt;='club records'!$K$5))),"CR"," ")</f>
        <v xml:space="preserve"> </v>
      </c>
      <c r="AF242" s="7" t="str">
        <f>IF(AND(B242="4x200", OR(AND(E242='club records'!$N$6, F242&lt;='club records'!$O$6), AND(E242='club records'!$N$7, F242&lt;='club records'!$O$7), AND(E242='club records'!$N$8, F242&lt;='club records'!$O$8), AND(E242='club records'!$N$9, F242&lt;='club records'!$O$9), AND(E242='club records'!$N$10, F242&lt;='club records'!$O$10))), "CR", " ")</f>
        <v xml:space="preserve"> </v>
      </c>
      <c r="AG242" s="7" t="str">
        <f>IF(AND(B242="4x300", AND(E242='club records'!$N$11, F242&lt;='club records'!$O$11)), "CR", " ")</f>
        <v xml:space="preserve"> </v>
      </c>
      <c r="AH242" s="7" t="str">
        <f>IF(AND(B242="4x400", OR(AND(E242='club records'!$N$12, F242&lt;='club records'!$O$12), AND(E242='club records'!$N$13, F242&lt;='club records'!$O$13), AND(E242='club records'!$N$14, F242&lt;='club records'!$O$14), AND(E242='club records'!$N$15, F242&lt;='club records'!$O$15))), "CR", " ")</f>
        <v xml:space="preserve"> </v>
      </c>
      <c r="AI242" s="7" t="str">
        <f>IF(AND(B242="pentathlon", OR(AND(E242='club records'!$N$21, F242&gt;='club records'!$O$21), AND(E242='club records'!$N$22, F242&gt;='club records'!$O$22),AND(E242='club records'!$N$23, F242&gt;='club records'!$O$23),AND(E242='club records'!$N$24, F242&gt;='club records'!$O$24))), "CR", " ")</f>
        <v xml:space="preserve"> </v>
      </c>
      <c r="AJ242" s="7" t="str">
        <f>IF(AND(B242="heptathlon", OR(AND(E242='club records'!$N$26, F242&gt;='club records'!$O$26), AND(E242='club records'!$N$27, F242&gt;='club records'!$O$27))), "CR", " ")</f>
        <v xml:space="preserve"> </v>
      </c>
    </row>
    <row r="243" spans="1:36" ht="14.5" x14ac:dyDescent="0.35">
      <c r="A243" s="1" t="s">
        <v>296</v>
      </c>
      <c r="E243" s="11" t="s">
        <v>10</v>
      </c>
      <c r="F243" s="12"/>
      <c r="G243" s="16"/>
      <c r="J243" s="7" t="str">
        <f>IF(OR(K243="CR", L243="CR", M243="CR", N243="CR", O243="CR", P243="CR", Q243="CR", R243="CR", S243="CR", T243="CR",U243="CR", V243="CR", W243="CR", X243="CR", Y243="CR", Z243="CR", AA243="CR", AB243="CR", AC243="CR", AD243="CR", AE243="CR", AF243="CR", AG243="CR", AH243="CR", AI243="CR", AJ243="CR"), "***CLUB RECORD***", "")</f>
        <v/>
      </c>
      <c r="K243" s="7" t="str">
        <f>IF(AND(B243=60, OR(AND(E243='club records'!$B$6, F243&lt;='club records'!$C$6), AND(E243='club records'!$B$7, F243&lt;='club records'!$C$7), AND(E243='club records'!$B$8, F243&lt;='club records'!$C$8), AND(E243='club records'!$B$9, F243&lt;='club records'!$C$9), AND(E243='club records'!$B$10, F243&lt;='club records'!$C$10))), "CR", " ")</f>
        <v xml:space="preserve"> </v>
      </c>
      <c r="L243" s="7" t="str">
        <f>IF(AND(B243=200, OR(AND(E243='club records'!$B$11, F243&lt;='club records'!$C$11), AND(E243='club records'!$B$12, F243&lt;='club records'!$C$12), AND(E243='club records'!$B$13, F243&lt;='club records'!$C$13), AND(E243='club records'!$B$14, F243&lt;='club records'!$C$14), AND(E243='club records'!$B$15, F243&lt;='club records'!$C$15))), "CR", " ")</f>
        <v xml:space="preserve"> </v>
      </c>
      <c r="M243" s="7" t="str">
        <f>IF(AND(B243=300, OR(AND(E243='club records'!$B$5, F243&lt;='club records'!$C$5), AND(E243='club records'!$B$16, F243&lt;='club records'!$C$16), AND(E243='club records'!$B$17, F243&lt;='club records'!$C$17))), "CR", " ")</f>
        <v xml:space="preserve"> </v>
      </c>
      <c r="N243" s="7" t="str">
        <f>IF(AND(B243=400, OR(AND(E243='club records'!$B$18, F243&lt;='club records'!$C$18), AND(E243='club records'!$B$19, F243&lt;='club records'!$C$19), AND(E243='club records'!$B$20, F243&lt;='club records'!$C$20), AND(E243='club records'!$B$21, F243&lt;='club records'!$C$21))), "CR", " ")</f>
        <v xml:space="preserve"> </v>
      </c>
      <c r="O243" s="7" t="str">
        <f>IF(AND(B243=800, OR(AND(E243='club records'!$B$22, F243&lt;='club records'!$C$22), AND(E243='club records'!$B$23, F243&lt;='club records'!$C$23), AND(E243='club records'!$B$24, F243&lt;='club records'!$C$24), AND(E243='club records'!$B$25, F243&lt;='club records'!$C$25), AND(E243='club records'!$B$26, F243&lt;='club records'!$C$26))), "CR", " ")</f>
        <v xml:space="preserve"> </v>
      </c>
      <c r="P243" s="7" t="str">
        <f>IF(AND(B243=1000, OR(AND(E243='club records'!$B$27, F243&lt;='club records'!$C$27), AND(E243='club records'!$B$28, F243&lt;='club records'!$C$28))), "CR", " ")</f>
        <v xml:space="preserve"> </v>
      </c>
      <c r="Q243" s="7" t="str">
        <f>IF(AND(B243=1500, OR(AND(E243='club records'!$B$29, F243&lt;='club records'!$C$29), AND(E243='club records'!$B$30, F243&lt;='club records'!$C$30), AND(E243='club records'!$B$31, F243&lt;='club records'!$C$31), AND(E243='club records'!$B$32, F243&lt;='club records'!$C$32), AND(E243='club records'!$B$33, F243&lt;='club records'!$C$33))), "CR", " ")</f>
        <v xml:space="preserve"> </v>
      </c>
      <c r="R243" s="7" t="str">
        <f>IF(AND(B243="1600 (Mile)",OR(AND(E243='club records'!$B$34,F243&lt;='club records'!$C$34),AND(E243='club records'!$B$35,F243&lt;='club records'!$C$35),AND(E243='club records'!$B$36,F243&lt;='club records'!$C$36),AND(E243='club records'!$B$37,F243&lt;='club records'!$C$37))),"CR"," ")</f>
        <v xml:space="preserve"> </v>
      </c>
      <c r="S243" s="7" t="str">
        <f>IF(AND(B243=3000, OR(AND(E243='club records'!$B$38, F243&lt;='club records'!$C$38), AND(E243='club records'!$B$39, F243&lt;='club records'!$C$39), AND(E243='club records'!$B$40, F243&lt;='club records'!$C$40), AND(E243='club records'!$B$41, F243&lt;='club records'!$C$41))), "CR", " ")</f>
        <v xml:space="preserve"> </v>
      </c>
      <c r="T243" s="7" t="str">
        <f>IF(AND(B243=5000, OR(AND(E243='club records'!$B$42, F243&lt;='club records'!$C$42), AND(E243='club records'!$B$43, F243&lt;='club records'!$C$43))), "CR", " ")</f>
        <v xml:space="preserve"> </v>
      </c>
      <c r="U243" s="6" t="str">
        <f>IF(AND(B243=10000, OR(AND(E243='club records'!$B$44, F243&lt;='club records'!$C$44), AND(E243='club records'!$B$45, F243&lt;='club records'!$C$45))), "CR", " ")</f>
        <v xml:space="preserve"> </v>
      </c>
      <c r="V243" s="6" t="str">
        <f>IF(AND(B243="high jump", OR(AND(E243='club records'!$F$1, F243&gt;='club records'!$G$1), AND(E243='club records'!$F$2, F243&gt;='club records'!$G$2), AND(E243='club records'!$F$3, F243&gt;='club records'!$G$3), AND(E243='club records'!$F$4, F243&gt;='club records'!$G$4), AND(E243='club records'!$F$5, F243&gt;='club records'!$G$5))), "CR", " ")</f>
        <v xml:space="preserve"> </v>
      </c>
      <c r="W243" s="6" t="str">
        <f>IF(AND(B243="long jump", OR(AND(E243='club records'!$F$6, F243&gt;='club records'!$G$6), AND(E243='club records'!$F$7, F243&gt;='club records'!$G$7), AND(E243='club records'!$F$8, F243&gt;='club records'!$G$8), AND(E243='club records'!$F$9, F243&gt;='club records'!$G$9), AND(E243='club records'!$F$10, F243&gt;='club records'!$G$10))), "CR", " ")</f>
        <v xml:space="preserve"> </v>
      </c>
      <c r="X243" s="6" t="str">
        <f>IF(AND(B243="triple jump", OR(AND(E243='club records'!$F$11, F243&gt;='club records'!$G$11), AND(E243='club records'!$F$12, F243&gt;='club records'!$G$12), AND(E243='club records'!$F$13, F243&gt;='club records'!$G$13), AND(E243='club records'!$F$14, F243&gt;='club records'!$G$14), AND(E243='club records'!$F$15, F243&gt;='club records'!$G$15))), "CR", " ")</f>
        <v xml:space="preserve"> </v>
      </c>
      <c r="Y243" s="6" t="str">
        <f>IF(AND(B243="pole vault", OR(AND(E243='club records'!$F$16, F243&gt;='club records'!$G$16), AND(E243='club records'!$F$17, F243&gt;='club records'!$G$17), AND(E243='club records'!$F$18, F243&gt;='club records'!$G$18), AND(E243='club records'!$F$19, F243&gt;='club records'!$G$19), AND(E243='club records'!$F$20, F243&gt;='club records'!$G$20))), "CR", " ")</f>
        <v xml:space="preserve"> </v>
      </c>
      <c r="Z243" s="6" t="str">
        <f>IF(AND(B243="shot 3", E243='club records'!$F$36, F243&gt;='club records'!$G$36), "CR", " ")</f>
        <v xml:space="preserve"> </v>
      </c>
      <c r="AA243" s="6" t="str">
        <f>IF(AND(B243="shot 4", E243='club records'!$F$37, F243&gt;='club records'!$G$37), "CR", " ")</f>
        <v xml:space="preserve"> </v>
      </c>
      <c r="AB243" s="6" t="str">
        <f>IF(AND(B243="shot 5", E243='club records'!$F$38, F243&gt;='club records'!$G$38), "CR", " ")</f>
        <v xml:space="preserve"> </v>
      </c>
      <c r="AC243" s="6" t="str">
        <f>IF(AND(B243="shot 6", E243='club records'!$F$39, F243&gt;='club records'!$G$39), "CR", " ")</f>
        <v xml:space="preserve"> </v>
      </c>
      <c r="AD243" s="6" t="str">
        <f>IF(AND(B243="shot 7.26", E243='club records'!$F$40, F243&gt;='club records'!$G$40), "CR", " ")</f>
        <v xml:space="preserve"> </v>
      </c>
      <c r="AE243" s="6" t="str">
        <f>IF(AND(B243="60H",OR(AND(E243='club records'!$J$1,F243&lt;='club records'!$K$1),AND(E243='club records'!$J$2,F243&lt;='club records'!$K$2),AND(E243='club records'!$J$3,F243&lt;='club records'!$K$3),AND(E243='club records'!$J$4,F243&lt;='club records'!$K$4),AND(E243='club records'!$J$5,F243&lt;='club records'!$K$5))),"CR"," ")</f>
        <v xml:space="preserve"> </v>
      </c>
      <c r="AF243" s="7" t="str">
        <f>IF(AND(B243="4x200", OR(AND(E243='club records'!$N$6, F243&lt;='club records'!$O$6), AND(E243='club records'!$N$7, F243&lt;='club records'!$O$7), AND(E243='club records'!$N$8, F243&lt;='club records'!$O$8), AND(E243='club records'!$N$9, F243&lt;='club records'!$O$9), AND(E243='club records'!$N$10, F243&lt;='club records'!$O$10))), "CR", " ")</f>
        <v xml:space="preserve"> </v>
      </c>
      <c r="AG243" s="7" t="str">
        <f>IF(AND(B243="4x300", AND(E243='club records'!$N$11, F243&lt;='club records'!$O$11)), "CR", " ")</f>
        <v xml:space="preserve"> </v>
      </c>
      <c r="AH243" s="7" t="str">
        <f>IF(AND(B243="4x400", OR(AND(E243='club records'!$N$12, F243&lt;='club records'!$O$12), AND(E243='club records'!$N$13, F243&lt;='club records'!$O$13), AND(E243='club records'!$N$14, F243&lt;='club records'!$O$14), AND(E243='club records'!$N$15, F243&lt;='club records'!$O$15))), "CR", " ")</f>
        <v xml:space="preserve"> </v>
      </c>
      <c r="AI243" s="7" t="str">
        <f>IF(AND(B243="pentathlon", OR(AND(E243='club records'!$N$21, F243&gt;='club records'!$O$21), AND(E243='club records'!$N$22, F243&gt;='club records'!$O$22),AND(E243='club records'!$N$23, F243&gt;='club records'!$O$23),AND(E243='club records'!$N$24, F243&gt;='club records'!$O$24))), "CR", " ")</f>
        <v xml:space="preserve"> </v>
      </c>
      <c r="AJ243" s="7" t="str">
        <f>IF(AND(B243="heptathlon", OR(AND(E243='club records'!$N$26, F243&gt;='club records'!$O$26), AND(E243='club records'!$N$27, F243&gt;='club records'!$O$27))), "CR", " ")</f>
        <v xml:space="preserve"> </v>
      </c>
    </row>
    <row r="244" spans="1:36" ht="14.5" x14ac:dyDescent="0.35">
      <c r="A244" s="1" t="s">
        <v>296</v>
      </c>
      <c r="E244" s="11" t="s">
        <v>10</v>
      </c>
      <c r="F244" s="12"/>
      <c r="G244" s="16"/>
      <c r="J244" s="7" t="str">
        <f>IF(OR(K244="CR", L244="CR", M244="CR", N244="CR", O244="CR", P244="CR", Q244="CR", R244="CR", S244="CR", T244="CR",U244="CR", V244="CR", W244="CR", X244="CR", Y244="CR", Z244="CR", AA244="CR", AB244="CR", AC244="CR", AD244="CR", AE244="CR", AF244="CR", AG244="CR", AH244="CR", AI244="CR", AJ244="CR"), "***CLUB RECORD***", "")</f>
        <v/>
      </c>
      <c r="K244" s="7" t="str">
        <f>IF(AND(B244=60, OR(AND(E244='club records'!$B$6, F244&lt;='club records'!$C$6), AND(E244='club records'!$B$7, F244&lt;='club records'!$C$7), AND(E244='club records'!$B$8, F244&lt;='club records'!$C$8), AND(E244='club records'!$B$9, F244&lt;='club records'!$C$9), AND(E244='club records'!$B$10, F244&lt;='club records'!$C$10))), "CR", " ")</f>
        <v xml:space="preserve"> </v>
      </c>
      <c r="L244" s="7" t="str">
        <f>IF(AND(B244=200, OR(AND(E244='club records'!$B$11, F244&lt;='club records'!$C$11), AND(E244='club records'!$B$12, F244&lt;='club records'!$C$12), AND(E244='club records'!$B$13, F244&lt;='club records'!$C$13), AND(E244='club records'!$B$14, F244&lt;='club records'!$C$14), AND(E244='club records'!$B$15, F244&lt;='club records'!$C$15))), "CR", " ")</f>
        <v xml:space="preserve"> </v>
      </c>
      <c r="M244" s="7" t="str">
        <f>IF(AND(B244=300, OR(AND(E244='club records'!$B$5, F244&lt;='club records'!$C$5), AND(E244='club records'!$B$16, F244&lt;='club records'!$C$16), AND(E244='club records'!$B$17, F244&lt;='club records'!$C$17))), "CR", " ")</f>
        <v xml:space="preserve"> </v>
      </c>
      <c r="N244" s="7" t="str">
        <f>IF(AND(B244=400, OR(AND(E244='club records'!$B$18, F244&lt;='club records'!$C$18), AND(E244='club records'!$B$19, F244&lt;='club records'!$C$19), AND(E244='club records'!$B$20, F244&lt;='club records'!$C$20), AND(E244='club records'!$B$21, F244&lt;='club records'!$C$21))), "CR", " ")</f>
        <v xml:space="preserve"> </v>
      </c>
      <c r="O244" s="7" t="str">
        <f>IF(AND(B244=800, OR(AND(E244='club records'!$B$22, F244&lt;='club records'!$C$22), AND(E244='club records'!$B$23, F244&lt;='club records'!$C$23), AND(E244='club records'!$B$24, F244&lt;='club records'!$C$24), AND(E244='club records'!$B$25, F244&lt;='club records'!$C$25), AND(E244='club records'!$B$26, F244&lt;='club records'!$C$26))), "CR", " ")</f>
        <v xml:space="preserve"> </v>
      </c>
      <c r="P244" s="7" t="str">
        <f>IF(AND(B244=1000, OR(AND(E244='club records'!$B$27, F244&lt;='club records'!$C$27), AND(E244='club records'!$B$28, F244&lt;='club records'!$C$28))), "CR", " ")</f>
        <v xml:space="preserve"> </v>
      </c>
      <c r="Q244" s="7" t="str">
        <f>IF(AND(B244=1500, OR(AND(E244='club records'!$B$29, F244&lt;='club records'!$C$29), AND(E244='club records'!$B$30, F244&lt;='club records'!$C$30), AND(E244='club records'!$B$31, F244&lt;='club records'!$C$31), AND(E244='club records'!$B$32, F244&lt;='club records'!$C$32), AND(E244='club records'!$B$33, F244&lt;='club records'!$C$33))), "CR", " ")</f>
        <v xml:space="preserve"> </v>
      </c>
      <c r="R244" s="7" t="str">
        <f>IF(AND(B244="1600 (Mile)",OR(AND(E244='club records'!$B$34,F244&lt;='club records'!$C$34),AND(E244='club records'!$B$35,F244&lt;='club records'!$C$35),AND(E244='club records'!$B$36,F244&lt;='club records'!$C$36),AND(E244='club records'!$B$37,F244&lt;='club records'!$C$37))),"CR"," ")</f>
        <v xml:space="preserve"> </v>
      </c>
      <c r="S244" s="7" t="str">
        <f>IF(AND(B244=3000, OR(AND(E244='club records'!$B$38, F244&lt;='club records'!$C$38), AND(E244='club records'!$B$39, F244&lt;='club records'!$C$39), AND(E244='club records'!$B$40, F244&lt;='club records'!$C$40), AND(E244='club records'!$B$41, F244&lt;='club records'!$C$41))), "CR", " ")</f>
        <v xml:space="preserve"> </v>
      </c>
      <c r="T244" s="7" t="str">
        <f>IF(AND(B244=5000, OR(AND(E244='club records'!$B$42, F244&lt;='club records'!$C$42), AND(E244='club records'!$B$43, F244&lt;='club records'!$C$43))), "CR", " ")</f>
        <v xml:space="preserve"> </v>
      </c>
      <c r="U244" s="6" t="str">
        <f>IF(AND(B244=10000, OR(AND(E244='club records'!$B$44, F244&lt;='club records'!$C$44), AND(E244='club records'!$B$45, F244&lt;='club records'!$C$45))), "CR", " ")</f>
        <v xml:space="preserve"> </v>
      </c>
      <c r="V244" s="6" t="str">
        <f>IF(AND(B244="high jump", OR(AND(E244='club records'!$F$1, F244&gt;='club records'!$G$1), AND(E244='club records'!$F$2, F244&gt;='club records'!$G$2), AND(E244='club records'!$F$3, F244&gt;='club records'!$G$3), AND(E244='club records'!$F$4, F244&gt;='club records'!$G$4), AND(E244='club records'!$F$5, F244&gt;='club records'!$G$5))), "CR", " ")</f>
        <v xml:space="preserve"> </v>
      </c>
      <c r="W244" s="6" t="str">
        <f>IF(AND(B244="long jump", OR(AND(E244='club records'!$F$6, F244&gt;='club records'!$G$6), AND(E244='club records'!$F$7, F244&gt;='club records'!$G$7), AND(E244='club records'!$F$8, F244&gt;='club records'!$G$8), AND(E244='club records'!$F$9, F244&gt;='club records'!$G$9), AND(E244='club records'!$F$10, F244&gt;='club records'!$G$10))), "CR", " ")</f>
        <v xml:space="preserve"> </v>
      </c>
      <c r="X244" s="6" t="str">
        <f>IF(AND(B244="triple jump", OR(AND(E244='club records'!$F$11, F244&gt;='club records'!$G$11), AND(E244='club records'!$F$12, F244&gt;='club records'!$G$12), AND(E244='club records'!$F$13, F244&gt;='club records'!$G$13), AND(E244='club records'!$F$14, F244&gt;='club records'!$G$14), AND(E244='club records'!$F$15, F244&gt;='club records'!$G$15))), "CR", " ")</f>
        <v xml:space="preserve"> </v>
      </c>
      <c r="Y244" s="6" t="str">
        <f>IF(AND(B244="pole vault", OR(AND(E244='club records'!$F$16, F244&gt;='club records'!$G$16), AND(E244='club records'!$F$17, F244&gt;='club records'!$G$17), AND(E244='club records'!$F$18, F244&gt;='club records'!$G$18), AND(E244='club records'!$F$19, F244&gt;='club records'!$G$19), AND(E244='club records'!$F$20, F244&gt;='club records'!$G$20))), "CR", " ")</f>
        <v xml:space="preserve"> </v>
      </c>
      <c r="Z244" s="6" t="str">
        <f>IF(AND(B244="shot 3", E244='club records'!$F$36, F244&gt;='club records'!$G$36), "CR", " ")</f>
        <v xml:space="preserve"> </v>
      </c>
      <c r="AA244" s="6" t="str">
        <f>IF(AND(B244="shot 4", E244='club records'!$F$37, F244&gt;='club records'!$G$37), "CR", " ")</f>
        <v xml:space="preserve"> </v>
      </c>
      <c r="AB244" s="6" t="str">
        <f>IF(AND(B244="shot 5", E244='club records'!$F$38, F244&gt;='club records'!$G$38), "CR", " ")</f>
        <v xml:space="preserve"> </v>
      </c>
      <c r="AC244" s="6" t="str">
        <f>IF(AND(B244="shot 6", E244='club records'!$F$39, F244&gt;='club records'!$G$39), "CR", " ")</f>
        <v xml:space="preserve"> </v>
      </c>
      <c r="AD244" s="6" t="str">
        <f>IF(AND(B244="shot 7.26", E244='club records'!$F$40, F244&gt;='club records'!$G$40), "CR", " ")</f>
        <v xml:space="preserve"> </v>
      </c>
      <c r="AE244" s="6" t="str">
        <f>IF(AND(B244="60H",OR(AND(E244='club records'!$J$1,F244&lt;='club records'!$K$1),AND(E244='club records'!$J$2,F244&lt;='club records'!$K$2),AND(E244='club records'!$J$3,F244&lt;='club records'!$K$3),AND(E244='club records'!$J$4,F244&lt;='club records'!$K$4),AND(E244='club records'!$J$5,F244&lt;='club records'!$K$5))),"CR"," ")</f>
        <v xml:space="preserve"> </v>
      </c>
      <c r="AF244" s="7" t="str">
        <f>IF(AND(B244="4x200", OR(AND(E244='club records'!$N$6, F244&lt;='club records'!$O$6), AND(E244='club records'!$N$7, F244&lt;='club records'!$O$7), AND(E244='club records'!$N$8, F244&lt;='club records'!$O$8), AND(E244='club records'!$N$9, F244&lt;='club records'!$O$9), AND(E244='club records'!$N$10, F244&lt;='club records'!$O$10))), "CR", " ")</f>
        <v xml:space="preserve"> </v>
      </c>
      <c r="AG244" s="7" t="str">
        <f>IF(AND(B244="4x300", AND(E244='club records'!$N$11, F244&lt;='club records'!$O$11)), "CR", " ")</f>
        <v xml:space="preserve"> </v>
      </c>
      <c r="AH244" s="7" t="str">
        <f>IF(AND(B244="4x400", OR(AND(E244='club records'!$N$12, F244&lt;='club records'!$O$12), AND(E244='club records'!$N$13, F244&lt;='club records'!$O$13), AND(E244='club records'!$N$14, F244&lt;='club records'!$O$14), AND(E244='club records'!$N$15, F244&lt;='club records'!$O$15))), "CR", " ")</f>
        <v xml:space="preserve"> </v>
      </c>
      <c r="AI244" s="7" t="str">
        <f>IF(AND(B244="pentathlon", OR(AND(E244='club records'!$N$21, F244&gt;='club records'!$O$21), AND(E244='club records'!$N$22, F244&gt;='club records'!$O$22),AND(E244='club records'!$N$23, F244&gt;='club records'!$O$23),AND(E244='club records'!$N$24, F244&gt;='club records'!$O$24))), "CR", " ")</f>
        <v xml:space="preserve"> </v>
      </c>
      <c r="AJ244" s="7" t="str">
        <f>IF(AND(B244="heptathlon", OR(AND(E244='club records'!$N$26, F244&gt;='club records'!$O$26), AND(E244='club records'!$N$27, F244&gt;='club records'!$O$27))), "CR", " ")</f>
        <v xml:space="preserve"> </v>
      </c>
    </row>
    <row r="245" spans="1:36" ht="14.5" x14ac:dyDescent="0.35">
      <c r="A245" s="1" t="s">
        <v>296</v>
      </c>
      <c r="E245" s="11" t="s">
        <v>10</v>
      </c>
      <c r="J245" s="7" t="str">
        <f>IF(OR(K245="CR", L245="CR", M245="CR", N245="CR", O245="CR", P245="CR", Q245="CR", R245="CR", S245="CR", T245="CR",U245="CR", V245="CR", W245="CR", X245="CR", Y245="CR", Z245="CR", AA245="CR", AB245="CR", AC245="CR", AD245="CR", AE245="CR", AF245="CR", AG245="CR", AH245="CR", AI245="CR", AJ245="CR"), "***CLUB RECORD***", "")</f>
        <v/>
      </c>
      <c r="K245" s="7" t="str">
        <f>IF(AND(B245=60, OR(AND(E245='club records'!$B$6, F245&lt;='club records'!$C$6), AND(E245='club records'!$B$7, F245&lt;='club records'!$C$7), AND(E245='club records'!$B$8, F245&lt;='club records'!$C$8), AND(E245='club records'!$B$9, F245&lt;='club records'!$C$9), AND(E245='club records'!$B$10, F245&lt;='club records'!$C$10))), "CR", " ")</f>
        <v xml:space="preserve"> </v>
      </c>
      <c r="L245" s="7" t="str">
        <f>IF(AND(B245=200, OR(AND(E245='club records'!$B$11, F245&lt;='club records'!$C$11), AND(E245='club records'!$B$12, F245&lt;='club records'!$C$12), AND(E245='club records'!$B$13, F245&lt;='club records'!$C$13), AND(E245='club records'!$B$14, F245&lt;='club records'!$C$14), AND(E245='club records'!$B$15, F245&lt;='club records'!$C$15))), "CR", " ")</f>
        <v xml:space="preserve"> </v>
      </c>
      <c r="M245" s="7" t="str">
        <f>IF(AND(B245=300, OR(AND(E245='club records'!$B$5, F245&lt;='club records'!$C$5), AND(E245='club records'!$B$16, F245&lt;='club records'!$C$16), AND(E245='club records'!$B$17, F245&lt;='club records'!$C$17))), "CR", " ")</f>
        <v xml:space="preserve"> </v>
      </c>
      <c r="N245" s="7" t="str">
        <f>IF(AND(B245=400, OR(AND(E245='club records'!$B$18, F245&lt;='club records'!$C$18), AND(E245='club records'!$B$19, F245&lt;='club records'!$C$19), AND(E245='club records'!$B$20, F245&lt;='club records'!$C$20), AND(E245='club records'!$B$21, F245&lt;='club records'!$C$21))), "CR", " ")</f>
        <v xml:space="preserve"> </v>
      </c>
      <c r="O245" s="7" t="str">
        <f>IF(AND(B245=800, OR(AND(E245='club records'!$B$22, F245&lt;='club records'!$C$22), AND(E245='club records'!$B$23, F245&lt;='club records'!$C$23), AND(E245='club records'!$B$24, F245&lt;='club records'!$C$24), AND(E245='club records'!$B$25, F245&lt;='club records'!$C$25), AND(E245='club records'!$B$26, F245&lt;='club records'!$C$26))), "CR", " ")</f>
        <v xml:space="preserve"> </v>
      </c>
      <c r="P245" s="7" t="str">
        <f>IF(AND(B245=1000, OR(AND(E245='club records'!$B$27, F245&lt;='club records'!$C$27), AND(E245='club records'!$B$28, F245&lt;='club records'!$C$28))), "CR", " ")</f>
        <v xml:space="preserve"> </v>
      </c>
      <c r="Q245" s="7" t="str">
        <f>IF(AND(B245=1500, OR(AND(E245='club records'!$B$29, F245&lt;='club records'!$C$29), AND(E245='club records'!$B$30, F245&lt;='club records'!$C$30), AND(E245='club records'!$B$31, F245&lt;='club records'!$C$31), AND(E245='club records'!$B$32, F245&lt;='club records'!$C$32), AND(E245='club records'!$B$33, F245&lt;='club records'!$C$33))), "CR", " ")</f>
        <v xml:space="preserve"> </v>
      </c>
      <c r="R245" s="7" t="str">
        <f>IF(AND(B245="1600 (Mile)",OR(AND(E245='club records'!$B$34,F245&lt;='club records'!$C$34),AND(E245='club records'!$B$35,F245&lt;='club records'!$C$35),AND(E245='club records'!$B$36,F245&lt;='club records'!$C$36),AND(E245='club records'!$B$37,F245&lt;='club records'!$C$37))),"CR"," ")</f>
        <v xml:space="preserve"> </v>
      </c>
      <c r="S245" s="7" t="str">
        <f>IF(AND(B245=3000, OR(AND(E245='club records'!$B$38, F245&lt;='club records'!$C$38), AND(E245='club records'!$B$39, F245&lt;='club records'!$C$39), AND(E245='club records'!$B$40, F245&lt;='club records'!$C$40), AND(E245='club records'!$B$41, F245&lt;='club records'!$C$41))), "CR", " ")</f>
        <v xml:space="preserve"> </v>
      </c>
      <c r="T245" s="7" t="str">
        <f>IF(AND(B245=5000, OR(AND(E245='club records'!$B$42, F245&lt;='club records'!$C$42), AND(E245='club records'!$B$43, F245&lt;='club records'!$C$43))), "CR", " ")</f>
        <v xml:space="preserve"> </v>
      </c>
      <c r="U245" s="6" t="str">
        <f>IF(AND(B245=10000, OR(AND(E245='club records'!$B$44, F245&lt;='club records'!$C$44), AND(E245='club records'!$B$45, F245&lt;='club records'!$C$45))), "CR", " ")</f>
        <v xml:space="preserve"> </v>
      </c>
      <c r="V245" s="6" t="str">
        <f>IF(AND(B245="high jump", OR(AND(E245='club records'!$F$1, F245&gt;='club records'!$G$1), AND(E245='club records'!$F$2, F245&gt;='club records'!$G$2), AND(E245='club records'!$F$3, F245&gt;='club records'!$G$3), AND(E245='club records'!$F$4, F245&gt;='club records'!$G$4), AND(E245='club records'!$F$5, F245&gt;='club records'!$G$5))), "CR", " ")</f>
        <v xml:space="preserve"> </v>
      </c>
      <c r="W245" s="6" t="str">
        <f>IF(AND(B245="long jump", OR(AND(E245='club records'!$F$6, F245&gt;='club records'!$G$6), AND(E245='club records'!$F$7, F245&gt;='club records'!$G$7), AND(E245='club records'!$F$8, F245&gt;='club records'!$G$8), AND(E245='club records'!$F$9, F245&gt;='club records'!$G$9), AND(E245='club records'!$F$10, F245&gt;='club records'!$G$10))), "CR", " ")</f>
        <v xml:space="preserve"> </v>
      </c>
      <c r="X245" s="6" t="str">
        <f>IF(AND(B245="triple jump", OR(AND(E245='club records'!$F$11, F245&gt;='club records'!$G$11), AND(E245='club records'!$F$12, F245&gt;='club records'!$G$12), AND(E245='club records'!$F$13, F245&gt;='club records'!$G$13), AND(E245='club records'!$F$14, F245&gt;='club records'!$G$14), AND(E245='club records'!$F$15, F245&gt;='club records'!$G$15))), "CR", " ")</f>
        <v xml:space="preserve"> </v>
      </c>
      <c r="Y245" s="6" t="str">
        <f>IF(AND(B245="pole vault", OR(AND(E245='club records'!$F$16, F245&gt;='club records'!$G$16), AND(E245='club records'!$F$17, F245&gt;='club records'!$G$17), AND(E245='club records'!$F$18, F245&gt;='club records'!$G$18), AND(E245='club records'!$F$19, F245&gt;='club records'!$G$19), AND(E245='club records'!$F$20, F245&gt;='club records'!$G$20))), "CR", " ")</f>
        <v xml:space="preserve"> </v>
      </c>
      <c r="Z245" s="6" t="str">
        <f>IF(AND(B245="shot 3", E245='club records'!$F$36, F245&gt;='club records'!$G$36), "CR", " ")</f>
        <v xml:space="preserve"> </v>
      </c>
      <c r="AA245" s="6" t="str">
        <f>IF(AND(B245="shot 4", E245='club records'!$F$37, F245&gt;='club records'!$G$37), "CR", " ")</f>
        <v xml:space="preserve"> </v>
      </c>
      <c r="AB245" s="6" t="str">
        <f>IF(AND(B245="shot 5", E245='club records'!$F$38, F245&gt;='club records'!$G$38), "CR", " ")</f>
        <v xml:space="preserve"> </v>
      </c>
      <c r="AC245" s="6" t="str">
        <f>IF(AND(B245="shot 6", E245='club records'!$F$39, F245&gt;='club records'!$G$39), "CR", " ")</f>
        <v xml:space="preserve"> </v>
      </c>
      <c r="AD245" s="6" t="str">
        <f>IF(AND(B245="shot 7.26", E245='club records'!$F$40, F245&gt;='club records'!$G$40), "CR", " ")</f>
        <v xml:space="preserve"> </v>
      </c>
      <c r="AE245" s="6" t="str">
        <f>IF(AND(B245="60H",OR(AND(E245='club records'!$J$1,F245&lt;='club records'!$K$1),AND(E245='club records'!$J$2,F245&lt;='club records'!$K$2),AND(E245='club records'!$J$3,F245&lt;='club records'!$K$3),AND(E245='club records'!$J$4,F245&lt;='club records'!$K$4),AND(E245='club records'!$J$5,F245&lt;='club records'!$K$5))),"CR"," ")</f>
        <v xml:space="preserve"> </v>
      </c>
      <c r="AF245" s="7" t="str">
        <f>IF(AND(B245="4x200", OR(AND(E245='club records'!$N$6, F245&lt;='club records'!$O$6), AND(E245='club records'!$N$7, F245&lt;='club records'!$O$7), AND(E245='club records'!$N$8, F245&lt;='club records'!$O$8), AND(E245='club records'!$N$9, F245&lt;='club records'!$O$9), AND(E245='club records'!$N$10, F245&lt;='club records'!$O$10))), "CR", " ")</f>
        <v xml:space="preserve"> </v>
      </c>
      <c r="AG245" s="7" t="str">
        <f>IF(AND(B245="4x300", AND(E245='club records'!$N$11, F245&lt;='club records'!$O$11)), "CR", " ")</f>
        <v xml:space="preserve"> </v>
      </c>
      <c r="AH245" s="7" t="str">
        <f>IF(AND(B245="4x400", OR(AND(E245='club records'!$N$12, F245&lt;='club records'!$O$12), AND(E245='club records'!$N$13, F245&lt;='club records'!$O$13), AND(E245='club records'!$N$14, F245&lt;='club records'!$O$14), AND(E245='club records'!$N$15, F245&lt;='club records'!$O$15))), "CR", " ")</f>
        <v xml:space="preserve"> </v>
      </c>
      <c r="AI245" s="7" t="str">
        <f>IF(AND(B245="pentathlon", OR(AND(E245='club records'!$N$21, F245&gt;='club records'!$O$21), AND(E245='club records'!$N$22, F245&gt;='club records'!$O$22),AND(E245='club records'!$N$23, F245&gt;='club records'!$O$23),AND(E245='club records'!$N$24, F245&gt;='club records'!$O$24))), "CR", " ")</f>
        <v xml:space="preserve"> </v>
      </c>
      <c r="AJ245" s="7" t="str">
        <f>IF(AND(B245="heptathlon", OR(AND(E245='club records'!$N$26, F245&gt;='club records'!$O$26), AND(E245='club records'!$N$27, F245&gt;='club records'!$O$27))), "CR", " ")</f>
        <v xml:space="preserve"> </v>
      </c>
    </row>
    <row r="246" spans="1:36" ht="14.5" x14ac:dyDescent="0.35">
      <c r="A246" s="1" t="s">
        <v>296</v>
      </c>
      <c r="E246" s="11" t="s">
        <v>10</v>
      </c>
      <c r="G246" s="16"/>
      <c r="J246" s="7" t="str">
        <f>IF(OR(K246="CR", L246="CR", M246="CR", N246="CR", O246="CR", P246="CR", Q246="CR", R246="CR", S246="CR", T246="CR",U246="CR", V246="CR", W246="CR", X246="CR", Y246="CR", Z246="CR", AA246="CR", AB246="CR", AC246="CR", AD246="CR", AE246="CR", AF246="CR", AG246="CR", AH246="CR", AI246="CR", AJ246="CR"), "***CLUB RECORD***", "")</f>
        <v/>
      </c>
      <c r="K246" s="7" t="str">
        <f>IF(AND(B246=60, OR(AND(E246='club records'!$B$6, F246&lt;='club records'!$C$6), AND(E246='club records'!$B$7, F246&lt;='club records'!$C$7), AND(E246='club records'!$B$8, F246&lt;='club records'!$C$8), AND(E246='club records'!$B$9, F246&lt;='club records'!$C$9), AND(E246='club records'!$B$10, F246&lt;='club records'!$C$10))), "CR", " ")</f>
        <v xml:space="preserve"> </v>
      </c>
      <c r="L246" s="7" t="str">
        <f>IF(AND(B246=200, OR(AND(E246='club records'!$B$11, F246&lt;='club records'!$C$11), AND(E246='club records'!$B$12, F246&lt;='club records'!$C$12), AND(E246='club records'!$B$13, F246&lt;='club records'!$C$13), AND(E246='club records'!$B$14, F246&lt;='club records'!$C$14), AND(E246='club records'!$B$15, F246&lt;='club records'!$C$15))), "CR", " ")</f>
        <v xml:space="preserve"> </v>
      </c>
      <c r="M246" s="7" t="str">
        <f>IF(AND(B246=300, OR(AND(E246='club records'!$B$5, F246&lt;='club records'!$C$5), AND(E246='club records'!$B$16, F246&lt;='club records'!$C$16), AND(E246='club records'!$B$17, F246&lt;='club records'!$C$17))), "CR", " ")</f>
        <v xml:space="preserve"> </v>
      </c>
      <c r="N246" s="7" t="str">
        <f>IF(AND(B246=400, OR(AND(E246='club records'!$B$18, F246&lt;='club records'!$C$18), AND(E246='club records'!$B$19, F246&lt;='club records'!$C$19), AND(E246='club records'!$B$20, F246&lt;='club records'!$C$20), AND(E246='club records'!$B$21, F246&lt;='club records'!$C$21))), "CR", " ")</f>
        <v xml:space="preserve"> </v>
      </c>
      <c r="O246" s="7" t="str">
        <f>IF(AND(B246=800, OR(AND(E246='club records'!$B$22, F246&lt;='club records'!$C$22), AND(E246='club records'!$B$23, F246&lt;='club records'!$C$23), AND(E246='club records'!$B$24, F246&lt;='club records'!$C$24), AND(E246='club records'!$B$25, F246&lt;='club records'!$C$25), AND(E246='club records'!$B$26, F246&lt;='club records'!$C$26))), "CR", " ")</f>
        <v xml:space="preserve"> </v>
      </c>
      <c r="P246" s="7" t="str">
        <f>IF(AND(B246=1000, OR(AND(E246='club records'!$B$27, F246&lt;='club records'!$C$27), AND(E246='club records'!$B$28, F246&lt;='club records'!$C$28))), "CR", " ")</f>
        <v xml:space="preserve"> </v>
      </c>
      <c r="Q246" s="7" t="str">
        <f>IF(AND(B246=1500, OR(AND(E246='club records'!$B$29, F246&lt;='club records'!$C$29), AND(E246='club records'!$B$30, F246&lt;='club records'!$C$30), AND(E246='club records'!$B$31, F246&lt;='club records'!$C$31), AND(E246='club records'!$B$32, F246&lt;='club records'!$C$32), AND(E246='club records'!$B$33, F246&lt;='club records'!$C$33))), "CR", " ")</f>
        <v xml:space="preserve"> </v>
      </c>
      <c r="R246" s="7" t="str">
        <f>IF(AND(B246="1600 (Mile)",OR(AND(E246='club records'!$B$34,F246&lt;='club records'!$C$34),AND(E246='club records'!$B$35,F246&lt;='club records'!$C$35),AND(E246='club records'!$B$36,F246&lt;='club records'!$C$36),AND(E246='club records'!$B$37,F246&lt;='club records'!$C$37))),"CR"," ")</f>
        <v xml:space="preserve"> </v>
      </c>
      <c r="S246" s="7" t="str">
        <f>IF(AND(B246=3000, OR(AND(E246='club records'!$B$38, F246&lt;='club records'!$C$38), AND(E246='club records'!$B$39, F246&lt;='club records'!$C$39), AND(E246='club records'!$B$40, F246&lt;='club records'!$C$40), AND(E246='club records'!$B$41, F246&lt;='club records'!$C$41))), "CR", " ")</f>
        <v xml:space="preserve"> </v>
      </c>
      <c r="T246" s="7" t="str">
        <f>IF(AND(B246=5000, OR(AND(E246='club records'!$B$42, F246&lt;='club records'!$C$42), AND(E246='club records'!$B$43, F246&lt;='club records'!$C$43))), "CR", " ")</f>
        <v xml:space="preserve"> </v>
      </c>
      <c r="U246" s="6" t="str">
        <f>IF(AND(B246=10000, OR(AND(E246='club records'!$B$44, F246&lt;='club records'!$C$44), AND(E246='club records'!$B$45, F246&lt;='club records'!$C$45))), "CR", " ")</f>
        <v xml:space="preserve"> </v>
      </c>
      <c r="V246" s="6" t="str">
        <f>IF(AND(B246="high jump", OR(AND(E246='club records'!$F$1, F246&gt;='club records'!$G$1), AND(E246='club records'!$F$2, F246&gt;='club records'!$G$2), AND(E246='club records'!$F$3, F246&gt;='club records'!$G$3), AND(E246='club records'!$F$4, F246&gt;='club records'!$G$4), AND(E246='club records'!$F$5, F246&gt;='club records'!$G$5))), "CR", " ")</f>
        <v xml:space="preserve"> </v>
      </c>
      <c r="W246" s="6" t="str">
        <f>IF(AND(B246="long jump", OR(AND(E246='club records'!$F$6, F246&gt;='club records'!$G$6), AND(E246='club records'!$F$7, F246&gt;='club records'!$G$7), AND(E246='club records'!$F$8, F246&gt;='club records'!$G$8), AND(E246='club records'!$F$9, F246&gt;='club records'!$G$9), AND(E246='club records'!$F$10, F246&gt;='club records'!$G$10))), "CR", " ")</f>
        <v xml:space="preserve"> </v>
      </c>
      <c r="X246" s="6" t="str">
        <f>IF(AND(B246="triple jump", OR(AND(E246='club records'!$F$11, F246&gt;='club records'!$G$11), AND(E246='club records'!$F$12, F246&gt;='club records'!$G$12), AND(E246='club records'!$F$13, F246&gt;='club records'!$G$13), AND(E246='club records'!$F$14, F246&gt;='club records'!$G$14), AND(E246='club records'!$F$15, F246&gt;='club records'!$G$15))), "CR", " ")</f>
        <v xml:space="preserve"> </v>
      </c>
      <c r="Y246" s="6" t="str">
        <f>IF(AND(B246="pole vault", OR(AND(E246='club records'!$F$16, F246&gt;='club records'!$G$16), AND(E246='club records'!$F$17, F246&gt;='club records'!$G$17), AND(E246='club records'!$F$18, F246&gt;='club records'!$G$18), AND(E246='club records'!$F$19, F246&gt;='club records'!$G$19), AND(E246='club records'!$F$20, F246&gt;='club records'!$G$20))), "CR", " ")</f>
        <v xml:space="preserve"> </v>
      </c>
      <c r="Z246" s="6" t="str">
        <f>IF(AND(B246="shot 3", E246='club records'!$F$36, F246&gt;='club records'!$G$36), "CR", " ")</f>
        <v xml:space="preserve"> </v>
      </c>
      <c r="AA246" s="6" t="str">
        <f>IF(AND(B246="shot 4", E246='club records'!$F$37, F246&gt;='club records'!$G$37), "CR", " ")</f>
        <v xml:space="preserve"> </v>
      </c>
      <c r="AB246" s="6" t="str">
        <f>IF(AND(B246="shot 5", E246='club records'!$F$38, F246&gt;='club records'!$G$38), "CR", " ")</f>
        <v xml:space="preserve"> </v>
      </c>
      <c r="AC246" s="6" t="str">
        <f>IF(AND(B246="shot 6", E246='club records'!$F$39, F246&gt;='club records'!$G$39), "CR", " ")</f>
        <v xml:space="preserve"> </v>
      </c>
      <c r="AD246" s="6" t="str">
        <f>IF(AND(B246="shot 7.26", E246='club records'!$F$40, F246&gt;='club records'!$G$40), "CR", " ")</f>
        <v xml:space="preserve"> </v>
      </c>
      <c r="AE246" s="6" t="str">
        <f>IF(AND(B246="60H",OR(AND(E246='club records'!$J$1,F246&lt;='club records'!$K$1),AND(E246='club records'!$J$2,F246&lt;='club records'!$K$2),AND(E246='club records'!$J$3,F246&lt;='club records'!$K$3),AND(E246='club records'!$J$4,F246&lt;='club records'!$K$4),AND(E246='club records'!$J$5,F246&lt;='club records'!$K$5))),"CR"," ")</f>
        <v xml:space="preserve"> </v>
      </c>
      <c r="AF246" s="7" t="str">
        <f>IF(AND(B246="4x200", OR(AND(E246='club records'!$N$6, F246&lt;='club records'!$O$6), AND(E246='club records'!$N$7, F246&lt;='club records'!$O$7), AND(E246='club records'!$N$8, F246&lt;='club records'!$O$8), AND(E246='club records'!$N$9, F246&lt;='club records'!$O$9), AND(E246='club records'!$N$10, F246&lt;='club records'!$O$10))), "CR", " ")</f>
        <v xml:space="preserve"> </v>
      </c>
      <c r="AG246" s="7" t="str">
        <f>IF(AND(B246="4x300", AND(E246='club records'!$N$11, F246&lt;='club records'!$O$11)), "CR", " ")</f>
        <v xml:space="preserve"> </v>
      </c>
      <c r="AH246" s="7" t="str">
        <f>IF(AND(B246="4x400", OR(AND(E246='club records'!$N$12, F246&lt;='club records'!$O$12), AND(E246='club records'!$N$13, F246&lt;='club records'!$O$13), AND(E246='club records'!$N$14, F246&lt;='club records'!$O$14), AND(E246='club records'!$N$15, F246&lt;='club records'!$O$15))), "CR", " ")</f>
        <v xml:space="preserve"> </v>
      </c>
      <c r="AI246" s="7" t="str">
        <f>IF(AND(B246="pentathlon", OR(AND(E246='club records'!$N$21, F246&gt;='club records'!$O$21), AND(E246='club records'!$N$22, F246&gt;='club records'!$O$22),AND(E246='club records'!$N$23, F246&gt;='club records'!$O$23),AND(E246='club records'!$N$24, F246&gt;='club records'!$O$24))), "CR", " ")</f>
        <v xml:space="preserve"> </v>
      </c>
      <c r="AJ246" s="7" t="str">
        <f>IF(AND(B246="heptathlon", OR(AND(E246='club records'!$N$26, F246&gt;='club records'!$O$26), AND(E246='club records'!$N$27, F246&gt;='club records'!$O$27))), "CR", " ")</f>
        <v xml:space="preserve"> </v>
      </c>
    </row>
    <row r="247" spans="1:36" ht="14.5" x14ac:dyDescent="0.35">
      <c r="A247" s="1" t="s">
        <v>296</v>
      </c>
      <c r="E247" s="11" t="s">
        <v>10</v>
      </c>
      <c r="G247" s="16"/>
      <c r="J247" s="7" t="str">
        <f>IF(OR(K247="CR", L247="CR", M247="CR", N247="CR", O247="CR", P247="CR", Q247="CR", R247="CR", S247="CR", T247="CR",U247="CR", V247="CR", W247="CR", X247="CR", Y247="CR", Z247="CR", AA247="CR", AB247="CR", AC247="CR", AD247="CR", AE247="CR", AF247="CR", AG247="CR", AH247="CR", AI247="CR", AJ247="CR"), "***CLUB RECORD***", "")</f>
        <v/>
      </c>
      <c r="K247" s="7" t="str">
        <f>IF(AND(B247=60, OR(AND(E247='club records'!$B$6, F247&lt;='club records'!$C$6), AND(E247='club records'!$B$7, F247&lt;='club records'!$C$7), AND(E247='club records'!$B$8, F247&lt;='club records'!$C$8), AND(E247='club records'!$B$9, F247&lt;='club records'!$C$9), AND(E247='club records'!$B$10, F247&lt;='club records'!$C$10))), "CR", " ")</f>
        <v xml:space="preserve"> </v>
      </c>
      <c r="L247" s="7" t="str">
        <f>IF(AND(B247=200, OR(AND(E247='club records'!$B$11, F247&lt;='club records'!$C$11), AND(E247='club records'!$B$12, F247&lt;='club records'!$C$12), AND(E247='club records'!$B$13, F247&lt;='club records'!$C$13), AND(E247='club records'!$B$14, F247&lt;='club records'!$C$14), AND(E247='club records'!$B$15, F247&lt;='club records'!$C$15))), "CR", " ")</f>
        <v xml:space="preserve"> </v>
      </c>
      <c r="M247" s="7" t="str">
        <f>IF(AND(B247=300, OR(AND(E247='club records'!$B$5, F247&lt;='club records'!$C$5), AND(E247='club records'!$B$16, F247&lt;='club records'!$C$16), AND(E247='club records'!$B$17, F247&lt;='club records'!$C$17))), "CR", " ")</f>
        <v xml:space="preserve"> </v>
      </c>
      <c r="N247" s="7" t="str">
        <f>IF(AND(B247=400, OR(AND(E247='club records'!$B$18, F247&lt;='club records'!$C$18), AND(E247='club records'!$B$19, F247&lt;='club records'!$C$19), AND(E247='club records'!$B$20, F247&lt;='club records'!$C$20), AND(E247='club records'!$B$21, F247&lt;='club records'!$C$21))), "CR", " ")</f>
        <v xml:space="preserve"> </v>
      </c>
      <c r="O247" s="7" t="str">
        <f>IF(AND(B247=800, OR(AND(E247='club records'!$B$22, F247&lt;='club records'!$C$22), AND(E247='club records'!$B$23, F247&lt;='club records'!$C$23), AND(E247='club records'!$B$24, F247&lt;='club records'!$C$24), AND(E247='club records'!$B$25, F247&lt;='club records'!$C$25), AND(E247='club records'!$B$26, F247&lt;='club records'!$C$26))), "CR", " ")</f>
        <v xml:space="preserve"> </v>
      </c>
      <c r="P247" s="7" t="str">
        <f>IF(AND(B247=1000, OR(AND(E247='club records'!$B$27, F247&lt;='club records'!$C$27), AND(E247='club records'!$B$28, F247&lt;='club records'!$C$28))), "CR", " ")</f>
        <v xml:space="preserve"> </v>
      </c>
      <c r="Q247" s="7" t="str">
        <f>IF(AND(B247=1500, OR(AND(E247='club records'!$B$29, F247&lt;='club records'!$C$29), AND(E247='club records'!$B$30, F247&lt;='club records'!$C$30), AND(E247='club records'!$B$31, F247&lt;='club records'!$C$31), AND(E247='club records'!$B$32, F247&lt;='club records'!$C$32), AND(E247='club records'!$B$33, F247&lt;='club records'!$C$33))), "CR", " ")</f>
        <v xml:space="preserve"> </v>
      </c>
      <c r="R247" s="7" t="str">
        <f>IF(AND(B247="1600 (Mile)",OR(AND(E247='club records'!$B$34,F247&lt;='club records'!$C$34),AND(E247='club records'!$B$35,F247&lt;='club records'!$C$35),AND(E247='club records'!$B$36,F247&lt;='club records'!$C$36),AND(E247='club records'!$B$37,F247&lt;='club records'!$C$37))),"CR"," ")</f>
        <v xml:space="preserve"> </v>
      </c>
      <c r="S247" s="7" t="str">
        <f>IF(AND(B247=3000, OR(AND(E247='club records'!$B$38, F247&lt;='club records'!$C$38), AND(E247='club records'!$B$39, F247&lt;='club records'!$C$39), AND(E247='club records'!$B$40, F247&lt;='club records'!$C$40), AND(E247='club records'!$B$41, F247&lt;='club records'!$C$41))), "CR", " ")</f>
        <v xml:space="preserve"> </v>
      </c>
      <c r="T247" s="7" t="str">
        <f>IF(AND(B247=5000, OR(AND(E247='club records'!$B$42, F247&lt;='club records'!$C$42), AND(E247='club records'!$B$43, F247&lt;='club records'!$C$43))), "CR", " ")</f>
        <v xml:space="preserve"> </v>
      </c>
      <c r="U247" s="6" t="str">
        <f>IF(AND(B247=10000, OR(AND(E247='club records'!$B$44, F247&lt;='club records'!$C$44), AND(E247='club records'!$B$45, F247&lt;='club records'!$C$45))), "CR", " ")</f>
        <v xml:space="preserve"> </v>
      </c>
      <c r="V247" s="6" t="str">
        <f>IF(AND(B247="high jump", OR(AND(E247='club records'!$F$1, F247&gt;='club records'!$G$1), AND(E247='club records'!$F$2, F247&gt;='club records'!$G$2), AND(E247='club records'!$F$3, F247&gt;='club records'!$G$3), AND(E247='club records'!$F$4, F247&gt;='club records'!$G$4), AND(E247='club records'!$F$5, F247&gt;='club records'!$G$5))), "CR", " ")</f>
        <v xml:space="preserve"> </v>
      </c>
      <c r="W247" s="6" t="str">
        <f>IF(AND(B247="long jump", OR(AND(E247='club records'!$F$6, F247&gt;='club records'!$G$6), AND(E247='club records'!$F$7, F247&gt;='club records'!$G$7), AND(E247='club records'!$F$8, F247&gt;='club records'!$G$8), AND(E247='club records'!$F$9, F247&gt;='club records'!$G$9), AND(E247='club records'!$F$10, F247&gt;='club records'!$G$10))), "CR", " ")</f>
        <v xml:space="preserve"> </v>
      </c>
      <c r="X247" s="6" t="str">
        <f>IF(AND(B247="triple jump", OR(AND(E247='club records'!$F$11, F247&gt;='club records'!$G$11), AND(E247='club records'!$F$12, F247&gt;='club records'!$G$12), AND(E247='club records'!$F$13, F247&gt;='club records'!$G$13), AND(E247='club records'!$F$14, F247&gt;='club records'!$G$14), AND(E247='club records'!$F$15, F247&gt;='club records'!$G$15))), "CR", " ")</f>
        <v xml:space="preserve"> </v>
      </c>
      <c r="Y247" s="6" t="str">
        <f>IF(AND(B247="pole vault", OR(AND(E247='club records'!$F$16, F247&gt;='club records'!$G$16), AND(E247='club records'!$F$17, F247&gt;='club records'!$G$17), AND(E247='club records'!$F$18, F247&gt;='club records'!$G$18), AND(E247='club records'!$F$19, F247&gt;='club records'!$G$19), AND(E247='club records'!$F$20, F247&gt;='club records'!$G$20))), "CR", " ")</f>
        <v xml:space="preserve"> </v>
      </c>
      <c r="Z247" s="6" t="str">
        <f>IF(AND(B247="shot 3", E247='club records'!$F$36, F247&gt;='club records'!$G$36), "CR", " ")</f>
        <v xml:space="preserve"> </v>
      </c>
      <c r="AA247" s="6" t="str">
        <f>IF(AND(B247="shot 4", E247='club records'!$F$37, F247&gt;='club records'!$G$37), "CR", " ")</f>
        <v xml:space="preserve"> </v>
      </c>
      <c r="AB247" s="6" t="str">
        <f>IF(AND(B247="shot 5", E247='club records'!$F$38, F247&gt;='club records'!$G$38), "CR", " ")</f>
        <v xml:space="preserve"> </v>
      </c>
      <c r="AC247" s="6" t="str">
        <f>IF(AND(B247="shot 6", E247='club records'!$F$39, F247&gt;='club records'!$G$39), "CR", " ")</f>
        <v xml:space="preserve"> </v>
      </c>
      <c r="AD247" s="6" t="str">
        <f>IF(AND(B247="shot 7.26", E247='club records'!$F$40, F247&gt;='club records'!$G$40), "CR", " ")</f>
        <v xml:space="preserve"> </v>
      </c>
      <c r="AE247" s="6" t="str">
        <f>IF(AND(B247="60H",OR(AND(E247='club records'!$J$1,F247&lt;='club records'!$K$1),AND(E247='club records'!$J$2,F247&lt;='club records'!$K$2),AND(E247='club records'!$J$3,F247&lt;='club records'!$K$3),AND(E247='club records'!$J$4,F247&lt;='club records'!$K$4),AND(E247='club records'!$J$5,F247&lt;='club records'!$K$5))),"CR"," ")</f>
        <v xml:space="preserve"> </v>
      </c>
      <c r="AF247" s="7" t="str">
        <f>IF(AND(B247="4x200", OR(AND(E247='club records'!$N$6, F247&lt;='club records'!$O$6), AND(E247='club records'!$N$7, F247&lt;='club records'!$O$7), AND(E247='club records'!$N$8, F247&lt;='club records'!$O$8), AND(E247='club records'!$N$9, F247&lt;='club records'!$O$9), AND(E247='club records'!$N$10, F247&lt;='club records'!$O$10))), "CR", " ")</f>
        <v xml:space="preserve"> </v>
      </c>
      <c r="AG247" s="7" t="str">
        <f>IF(AND(B247="4x300", AND(E247='club records'!$N$11, F247&lt;='club records'!$O$11)), "CR", " ")</f>
        <v xml:space="preserve"> </v>
      </c>
      <c r="AH247" s="7" t="str">
        <f>IF(AND(B247="4x400", OR(AND(E247='club records'!$N$12, F247&lt;='club records'!$O$12), AND(E247='club records'!$N$13, F247&lt;='club records'!$O$13), AND(E247='club records'!$N$14, F247&lt;='club records'!$O$14), AND(E247='club records'!$N$15, F247&lt;='club records'!$O$15))), "CR", " ")</f>
        <v xml:space="preserve"> </v>
      </c>
      <c r="AI247" s="7" t="str">
        <f>IF(AND(B247="pentathlon", OR(AND(E247='club records'!$N$21, F247&gt;='club records'!$O$21), AND(E247='club records'!$N$22, F247&gt;='club records'!$O$22),AND(E247='club records'!$N$23, F247&gt;='club records'!$O$23),AND(E247='club records'!$N$24, F247&gt;='club records'!$O$24))), "CR", " ")</f>
        <v xml:space="preserve"> </v>
      </c>
      <c r="AJ247" s="7" t="str">
        <f>IF(AND(B247="heptathlon", OR(AND(E247='club records'!$N$26, F247&gt;='club records'!$O$26), AND(E247='club records'!$N$27, F247&gt;='club records'!$O$27))), "CR", " ")</f>
        <v xml:space="preserve"> </v>
      </c>
    </row>
    <row r="248" spans="1:36" ht="14.5" x14ac:dyDescent="0.35">
      <c r="A248" s="1" t="s">
        <v>296</v>
      </c>
      <c r="E248" s="11" t="s">
        <v>10</v>
      </c>
      <c r="F248" s="12"/>
      <c r="J248" s="7" t="str">
        <f>IF(OR(K248="CR", L248="CR", M248="CR", N248="CR", O248="CR", P248="CR", Q248="CR", R248="CR", S248="CR", T248="CR",U248="CR", V248="CR", W248="CR", X248="CR", Y248="CR", Z248="CR", AA248="CR", AB248="CR", AC248="CR", AD248="CR", AE248="CR", AF248="CR", AG248="CR", AH248="CR", AI248="CR", AJ248="CR"), "***CLUB RECORD***", "")</f>
        <v/>
      </c>
      <c r="K248" s="7" t="str">
        <f>IF(AND(B248=60, OR(AND(E248='club records'!$B$6, F248&lt;='club records'!$C$6), AND(E248='club records'!$B$7, F248&lt;='club records'!$C$7), AND(E248='club records'!$B$8, F248&lt;='club records'!$C$8), AND(E248='club records'!$B$9, F248&lt;='club records'!$C$9), AND(E248='club records'!$B$10, F248&lt;='club records'!$C$10))), "CR", " ")</f>
        <v xml:space="preserve"> </v>
      </c>
      <c r="L248" s="7" t="str">
        <f>IF(AND(B248=200, OR(AND(E248='club records'!$B$11, F248&lt;='club records'!$C$11), AND(E248='club records'!$B$12, F248&lt;='club records'!$C$12), AND(E248='club records'!$B$13, F248&lt;='club records'!$C$13), AND(E248='club records'!$B$14, F248&lt;='club records'!$C$14), AND(E248='club records'!$B$15, F248&lt;='club records'!$C$15))), "CR", " ")</f>
        <v xml:space="preserve"> </v>
      </c>
      <c r="M248" s="7" t="str">
        <f>IF(AND(B248=300, OR(AND(E248='club records'!$B$5, F248&lt;='club records'!$C$5), AND(E248='club records'!$B$16, F248&lt;='club records'!$C$16), AND(E248='club records'!$B$17, F248&lt;='club records'!$C$17))), "CR", " ")</f>
        <v xml:space="preserve"> </v>
      </c>
      <c r="N248" s="7" t="str">
        <f>IF(AND(B248=400, OR(AND(E248='club records'!$B$18, F248&lt;='club records'!$C$18), AND(E248='club records'!$B$19, F248&lt;='club records'!$C$19), AND(E248='club records'!$B$20, F248&lt;='club records'!$C$20), AND(E248='club records'!$B$21, F248&lt;='club records'!$C$21))), "CR", " ")</f>
        <v xml:space="preserve"> </v>
      </c>
      <c r="O248" s="7" t="str">
        <f>IF(AND(B248=800, OR(AND(E248='club records'!$B$22, F248&lt;='club records'!$C$22), AND(E248='club records'!$B$23, F248&lt;='club records'!$C$23), AND(E248='club records'!$B$24, F248&lt;='club records'!$C$24), AND(E248='club records'!$B$25, F248&lt;='club records'!$C$25), AND(E248='club records'!$B$26, F248&lt;='club records'!$C$26))), "CR", " ")</f>
        <v xml:space="preserve"> </v>
      </c>
      <c r="P248" s="7" t="str">
        <f>IF(AND(B248=1000, OR(AND(E248='club records'!$B$27, F248&lt;='club records'!$C$27), AND(E248='club records'!$B$28, F248&lt;='club records'!$C$28))), "CR", " ")</f>
        <v xml:space="preserve"> </v>
      </c>
      <c r="Q248" s="7" t="str">
        <f>IF(AND(B248=1500, OR(AND(E248='club records'!$B$29, F248&lt;='club records'!$C$29), AND(E248='club records'!$B$30, F248&lt;='club records'!$C$30), AND(E248='club records'!$B$31, F248&lt;='club records'!$C$31), AND(E248='club records'!$B$32, F248&lt;='club records'!$C$32), AND(E248='club records'!$B$33, F248&lt;='club records'!$C$33))), "CR", " ")</f>
        <v xml:space="preserve"> </v>
      </c>
      <c r="R248" s="7" t="str">
        <f>IF(AND(B248="1600 (Mile)",OR(AND(E248='club records'!$B$34,F248&lt;='club records'!$C$34),AND(E248='club records'!$B$35,F248&lt;='club records'!$C$35),AND(E248='club records'!$B$36,F248&lt;='club records'!$C$36),AND(E248='club records'!$B$37,F248&lt;='club records'!$C$37))),"CR"," ")</f>
        <v xml:space="preserve"> </v>
      </c>
      <c r="S248" s="7" t="str">
        <f>IF(AND(B248=3000, OR(AND(E248='club records'!$B$38, F248&lt;='club records'!$C$38), AND(E248='club records'!$B$39, F248&lt;='club records'!$C$39), AND(E248='club records'!$B$40, F248&lt;='club records'!$C$40), AND(E248='club records'!$B$41, F248&lt;='club records'!$C$41))), "CR", " ")</f>
        <v xml:space="preserve"> </v>
      </c>
      <c r="T248" s="7" t="str">
        <f>IF(AND(B248=5000, OR(AND(E248='club records'!$B$42, F248&lt;='club records'!$C$42), AND(E248='club records'!$B$43, F248&lt;='club records'!$C$43))), "CR", " ")</f>
        <v xml:space="preserve"> </v>
      </c>
      <c r="U248" s="6" t="str">
        <f>IF(AND(B248=10000, OR(AND(E248='club records'!$B$44, F248&lt;='club records'!$C$44), AND(E248='club records'!$B$45, F248&lt;='club records'!$C$45))), "CR", " ")</f>
        <v xml:space="preserve"> </v>
      </c>
      <c r="V248" s="6" t="str">
        <f>IF(AND(B248="high jump", OR(AND(E248='club records'!$F$1, F248&gt;='club records'!$G$1), AND(E248='club records'!$F$2, F248&gt;='club records'!$G$2), AND(E248='club records'!$F$3, F248&gt;='club records'!$G$3), AND(E248='club records'!$F$4, F248&gt;='club records'!$G$4), AND(E248='club records'!$F$5, F248&gt;='club records'!$G$5))), "CR", " ")</f>
        <v xml:space="preserve"> </v>
      </c>
      <c r="W248" s="6" t="str">
        <f>IF(AND(B248="long jump", OR(AND(E248='club records'!$F$6, F248&gt;='club records'!$G$6), AND(E248='club records'!$F$7, F248&gt;='club records'!$G$7), AND(E248='club records'!$F$8, F248&gt;='club records'!$G$8), AND(E248='club records'!$F$9, F248&gt;='club records'!$G$9), AND(E248='club records'!$F$10, F248&gt;='club records'!$G$10))), "CR", " ")</f>
        <v xml:space="preserve"> </v>
      </c>
      <c r="X248" s="6" t="str">
        <f>IF(AND(B248="triple jump", OR(AND(E248='club records'!$F$11, F248&gt;='club records'!$G$11), AND(E248='club records'!$F$12, F248&gt;='club records'!$G$12), AND(E248='club records'!$F$13, F248&gt;='club records'!$G$13), AND(E248='club records'!$F$14, F248&gt;='club records'!$G$14), AND(E248='club records'!$F$15, F248&gt;='club records'!$G$15))), "CR", " ")</f>
        <v xml:space="preserve"> </v>
      </c>
      <c r="Y248" s="6" t="str">
        <f>IF(AND(B248="pole vault", OR(AND(E248='club records'!$F$16, F248&gt;='club records'!$G$16), AND(E248='club records'!$F$17, F248&gt;='club records'!$G$17), AND(E248='club records'!$F$18, F248&gt;='club records'!$G$18), AND(E248='club records'!$F$19, F248&gt;='club records'!$G$19), AND(E248='club records'!$F$20, F248&gt;='club records'!$G$20))), "CR", " ")</f>
        <v xml:space="preserve"> </v>
      </c>
      <c r="Z248" s="6" t="str">
        <f>IF(AND(B248="shot 3", E248='club records'!$F$36, F248&gt;='club records'!$G$36), "CR", " ")</f>
        <v xml:space="preserve"> </v>
      </c>
      <c r="AA248" s="6" t="str">
        <f>IF(AND(B248="shot 4", E248='club records'!$F$37, F248&gt;='club records'!$G$37), "CR", " ")</f>
        <v xml:space="preserve"> </v>
      </c>
      <c r="AB248" s="6" t="str">
        <f>IF(AND(B248="shot 5", E248='club records'!$F$38, F248&gt;='club records'!$G$38), "CR", " ")</f>
        <v xml:space="preserve"> </v>
      </c>
      <c r="AC248" s="6" t="str">
        <f>IF(AND(B248="shot 6", E248='club records'!$F$39, F248&gt;='club records'!$G$39), "CR", " ")</f>
        <v xml:space="preserve"> </v>
      </c>
      <c r="AD248" s="6" t="str">
        <f>IF(AND(B248="shot 7.26", E248='club records'!$F$40, F248&gt;='club records'!$G$40), "CR", " ")</f>
        <v xml:space="preserve"> </v>
      </c>
      <c r="AE248" s="6" t="str">
        <f>IF(AND(B248="60H",OR(AND(E248='club records'!$J$1,F248&lt;='club records'!$K$1),AND(E248='club records'!$J$2,F248&lt;='club records'!$K$2),AND(E248='club records'!$J$3,F248&lt;='club records'!$K$3),AND(E248='club records'!$J$4,F248&lt;='club records'!$K$4),AND(E248='club records'!$J$5,F248&lt;='club records'!$K$5))),"CR"," ")</f>
        <v xml:space="preserve"> </v>
      </c>
      <c r="AF248" s="7" t="str">
        <f>IF(AND(B248="4x200", OR(AND(E248='club records'!$N$6, F248&lt;='club records'!$O$6), AND(E248='club records'!$N$7, F248&lt;='club records'!$O$7), AND(E248='club records'!$N$8, F248&lt;='club records'!$O$8), AND(E248='club records'!$N$9, F248&lt;='club records'!$O$9), AND(E248='club records'!$N$10, F248&lt;='club records'!$O$10))), "CR", " ")</f>
        <v xml:space="preserve"> </v>
      </c>
      <c r="AG248" s="7" t="str">
        <f>IF(AND(B248="4x300", AND(E248='club records'!$N$11, F248&lt;='club records'!$O$11)), "CR", " ")</f>
        <v xml:space="preserve"> </v>
      </c>
      <c r="AH248" s="7" t="str">
        <f>IF(AND(B248="4x400", OR(AND(E248='club records'!$N$12, F248&lt;='club records'!$O$12), AND(E248='club records'!$N$13, F248&lt;='club records'!$O$13), AND(E248='club records'!$N$14, F248&lt;='club records'!$O$14), AND(E248='club records'!$N$15, F248&lt;='club records'!$O$15))), "CR", " ")</f>
        <v xml:space="preserve"> </v>
      </c>
      <c r="AI248" s="7" t="str">
        <f>IF(AND(B248="pentathlon", OR(AND(E248='club records'!$N$21, F248&gt;='club records'!$O$21), AND(E248='club records'!$N$22, F248&gt;='club records'!$O$22),AND(E248='club records'!$N$23, F248&gt;='club records'!$O$23),AND(E248='club records'!$N$24, F248&gt;='club records'!$O$24))), "CR", " ")</f>
        <v xml:space="preserve"> </v>
      </c>
      <c r="AJ248" s="7" t="str">
        <f>IF(AND(B248="heptathlon", OR(AND(E248='club records'!$N$26, F248&gt;='club records'!$O$26), AND(E248='club records'!$N$27, F248&gt;='club records'!$O$27))), "CR", " ")</f>
        <v xml:space="preserve"> </v>
      </c>
    </row>
    <row r="249" spans="1:36" ht="14.5" x14ac:dyDescent="0.35">
      <c r="A249" s="1" t="s">
        <v>296</v>
      </c>
      <c r="E249" s="11" t="s">
        <v>10</v>
      </c>
      <c r="J249" s="7" t="str">
        <f>IF(OR(K249="CR", L249="CR", M249="CR", N249="CR", O249="CR", P249="CR", Q249="CR", R249="CR", S249="CR", T249="CR",U249="CR", V249="CR", W249="CR", X249="CR", Y249="CR", Z249="CR", AA249="CR", AB249="CR", AC249="CR", AD249="CR", AE249="CR", AF249="CR", AG249="CR", AH249="CR", AI249="CR", AJ249="CR"), "***CLUB RECORD***", "")</f>
        <v/>
      </c>
      <c r="K249" s="7" t="str">
        <f>IF(AND(B249=60, OR(AND(E249='club records'!$B$6, F249&lt;='club records'!$C$6), AND(E249='club records'!$B$7, F249&lt;='club records'!$C$7), AND(E249='club records'!$B$8, F249&lt;='club records'!$C$8), AND(E249='club records'!$B$9, F249&lt;='club records'!$C$9), AND(E249='club records'!$B$10, F249&lt;='club records'!$C$10))), "CR", " ")</f>
        <v xml:space="preserve"> </v>
      </c>
      <c r="L249" s="7" t="str">
        <f>IF(AND(B249=200, OR(AND(E249='club records'!$B$11, F249&lt;='club records'!$C$11), AND(E249='club records'!$B$12, F249&lt;='club records'!$C$12), AND(E249='club records'!$B$13, F249&lt;='club records'!$C$13), AND(E249='club records'!$B$14, F249&lt;='club records'!$C$14), AND(E249='club records'!$B$15, F249&lt;='club records'!$C$15))), "CR", " ")</f>
        <v xml:space="preserve"> </v>
      </c>
      <c r="M249" s="7" t="str">
        <f>IF(AND(B249=300, OR(AND(E249='club records'!$B$5, F249&lt;='club records'!$C$5), AND(E249='club records'!$B$16, F249&lt;='club records'!$C$16), AND(E249='club records'!$B$17, F249&lt;='club records'!$C$17))), "CR", " ")</f>
        <v xml:space="preserve"> </v>
      </c>
      <c r="N249" s="7" t="str">
        <f>IF(AND(B249=400, OR(AND(E249='club records'!$B$18, F249&lt;='club records'!$C$18), AND(E249='club records'!$B$19, F249&lt;='club records'!$C$19), AND(E249='club records'!$B$20, F249&lt;='club records'!$C$20), AND(E249='club records'!$B$21, F249&lt;='club records'!$C$21))), "CR", " ")</f>
        <v xml:space="preserve"> </v>
      </c>
      <c r="O249" s="7" t="str">
        <f>IF(AND(B249=800, OR(AND(E249='club records'!$B$22, F249&lt;='club records'!$C$22), AND(E249='club records'!$B$23, F249&lt;='club records'!$C$23), AND(E249='club records'!$B$24, F249&lt;='club records'!$C$24), AND(E249='club records'!$B$25, F249&lt;='club records'!$C$25), AND(E249='club records'!$B$26, F249&lt;='club records'!$C$26))), "CR", " ")</f>
        <v xml:space="preserve"> </v>
      </c>
      <c r="P249" s="7" t="str">
        <f>IF(AND(B249=1000, OR(AND(E249='club records'!$B$27, F249&lt;='club records'!$C$27), AND(E249='club records'!$B$28, F249&lt;='club records'!$C$28))), "CR", " ")</f>
        <v xml:space="preserve"> </v>
      </c>
      <c r="Q249" s="7" t="str">
        <f>IF(AND(B249=1500, OR(AND(E249='club records'!$B$29, F249&lt;='club records'!$C$29), AND(E249='club records'!$B$30, F249&lt;='club records'!$C$30), AND(E249='club records'!$B$31, F249&lt;='club records'!$C$31), AND(E249='club records'!$B$32, F249&lt;='club records'!$C$32), AND(E249='club records'!$B$33, F249&lt;='club records'!$C$33))), "CR", " ")</f>
        <v xml:space="preserve"> </v>
      </c>
      <c r="R249" s="7" t="str">
        <f>IF(AND(B249="1600 (Mile)",OR(AND(E249='club records'!$B$34,F249&lt;='club records'!$C$34),AND(E249='club records'!$B$35,F249&lt;='club records'!$C$35),AND(E249='club records'!$B$36,F249&lt;='club records'!$C$36),AND(E249='club records'!$B$37,F249&lt;='club records'!$C$37))),"CR"," ")</f>
        <v xml:space="preserve"> </v>
      </c>
      <c r="S249" s="7" t="str">
        <f>IF(AND(B249=3000, OR(AND(E249='club records'!$B$38, F249&lt;='club records'!$C$38), AND(E249='club records'!$B$39, F249&lt;='club records'!$C$39), AND(E249='club records'!$B$40, F249&lt;='club records'!$C$40), AND(E249='club records'!$B$41, F249&lt;='club records'!$C$41))), "CR", " ")</f>
        <v xml:space="preserve"> </v>
      </c>
      <c r="T249" s="7" t="str">
        <f>IF(AND(B249=5000, OR(AND(E249='club records'!$B$42, F249&lt;='club records'!$C$42), AND(E249='club records'!$B$43, F249&lt;='club records'!$C$43))), "CR", " ")</f>
        <v xml:space="preserve"> </v>
      </c>
      <c r="U249" s="6" t="str">
        <f>IF(AND(B249=10000, OR(AND(E249='club records'!$B$44, F249&lt;='club records'!$C$44), AND(E249='club records'!$B$45, F249&lt;='club records'!$C$45))), "CR", " ")</f>
        <v xml:space="preserve"> </v>
      </c>
      <c r="V249" s="6" t="str">
        <f>IF(AND(B249="high jump", OR(AND(E249='club records'!$F$1, F249&gt;='club records'!$G$1), AND(E249='club records'!$F$2, F249&gt;='club records'!$G$2), AND(E249='club records'!$F$3, F249&gt;='club records'!$G$3), AND(E249='club records'!$F$4, F249&gt;='club records'!$G$4), AND(E249='club records'!$F$5, F249&gt;='club records'!$G$5))), "CR", " ")</f>
        <v xml:space="preserve"> </v>
      </c>
      <c r="W249" s="6" t="str">
        <f>IF(AND(B249="long jump", OR(AND(E249='club records'!$F$6, F249&gt;='club records'!$G$6), AND(E249='club records'!$F$7, F249&gt;='club records'!$G$7), AND(E249='club records'!$F$8, F249&gt;='club records'!$G$8), AND(E249='club records'!$F$9, F249&gt;='club records'!$G$9), AND(E249='club records'!$F$10, F249&gt;='club records'!$G$10))), "CR", " ")</f>
        <v xml:space="preserve"> </v>
      </c>
      <c r="X249" s="6" t="str">
        <f>IF(AND(B249="triple jump", OR(AND(E249='club records'!$F$11, F249&gt;='club records'!$G$11), AND(E249='club records'!$F$12, F249&gt;='club records'!$G$12), AND(E249='club records'!$F$13, F249&gt;='club records'!$G$13), AND(E249='club records'!$F$14, F249&gt;='club records'!$G$14), AND(E249='club records'!$F$15, F249&gt;='club records'!$G$15))), "CR", " ")</f>
        <v xml:space="preserve"> </v>
      </c>
      <c r="Y249" s="6" t="str">
        <f>IF(AND(B249="pole vault", OR(AND(E249='club records'!$F$16, F249&gt;='club records'!$G$16), AND(E249='club records'!$F$17, F249&gt;='club records'!$G$17), AND(E249='club records'!$F$18, F249&gt;='club records'!$G$18), AND(E249='club records'!$F$19, F249&gt;='club records'!$G$19), AND(E249='club records'!$F$20, F249&gt;='club records'!$G$20))), "CR", " ")</f>
        <v xml:space="preserve"> </v>
      </c>
      <c r="Z249" s="6" t="str">
        <f>IF(AND(B249="shot 3", E249='club records'!$F$36, F249&gt;='club records'!$G$36), "CR", " ")</f>
        <v xml:space="preserve"> </v>
      </c>
      <c r="AA249" s="6" t="str">
        <f>IF(AND(B249="shot 4", E249='club records'!$F$37, F249&gt;='club records'!$G$37), "CR", " ")</f>
        <v xml:space="preserve"> </v>
      </c>
      <c r="AB249" s="6" t="str">
        <f>IF(AND(B249="shot 5", E249='club records'!$F$38, F249&gt;='club records'!$G$38), "CR", " ")</f>
        <v xml:space="preserve"> </v>
      </c>
      <c r="AC249" s="6" t="str">
        <f>IF(AND(B249="shot 6", E249='club records'!$F$39, F249&gt;='club records'!$G$39), "CR", " ")</f>
        <v xml:space="preserve"> </v>
      </c>
      <c r="AD249" s="6" t="str">
        <f>IF(AND(B249="shot 7.26", E249='club records'!$F$40, F249&gt;='club records'!$G$40), "CR", " ")</f>
        <v xml:space="preserve"> </v>
      </c>
      <c r="AE249" s="6" t="str">
        <f>IF(AND(B249="60H",OR(AND(E249='club records'!$J$1,F249&lt;='club records'!$K$1),AND(E249='club records'!$J$2,F249&lt;='club records'!$K$2),AND(E249='club records'!$J$3,F249&lt;='club records'!$K$3),AND(E249='club records'!$J$4,F249&lt;='club records'!$K$4),AND(E249='club records'!$J$5,F249&lt;='club records'!$K$5))),"CR"," ")</f>
        <v xml:space="preserve"> </v>
      </c>
      <c r="AF249" s="7" t="str">
        <f>IF(AND(B249="4x200", OR(AND(E249='club records'!$N$6, F249&lt;='club records'!$O$6), AND(E249='club records'!$N$7, F249&lt;='club records'!$O$7), AND(E249='club records'!$N$8, F249&lt;='club records'!$O$8), AND(E249='club records'!$N$9, F249&lt;='club records'!$O$9), AND(E249='club records'!$N$10, F249&lt;='club records'!$O$10))), "CR", " ")</f>
        <v xml:space="preserve"> </v>
      </c>
      <c r="AG249" s="7" t="str">
        <f>IF(AND(B249="4x300", AND(E249='club records'!$N$11, F249&lt;='club records'!$O$11)), "CR", " ")</f>
        <v xml:space="preserve"> </v>
      </c>
      <c r="AH249" s="7" t="str">
        <f>IF(AND(B249="4x400", OR(AND(E249='club records'!$N$12, F249&lt;='club records'!$O$12), AND(E249='club records'!$N$13, F249&lt;='club records'!$O$13), AND(E249='club records'!$N$14, F249&lt;='club records'!$O$14), AND(E249='club records'!$N$15, F249&lt;='club records'!$O$15))), "CR", " ")</f>
        <v xml:space="preserve"> </v>
      </c>
      <c r="AI249" s="7" t="str">
        <f>IF(AND(B249="pentathlon", OR(AND(E249='club records'!$N$21, F249&gt;='club records'!$O$21), AND(E249='club records'!$N$22, F249&gt;='club records'!$O$22),AND(E249='club records'!$N$23, F249&gt;='club records'!$O$23),AND(E249='club records'!$N$24, F249&gt;='club records'!$O$24))), "CR", " ")</f>
        <v xml:space="preserve"> </v>
      </c>
      <c r="AJ249" s="7" t="str">
        <f>IF(AND(B249="heptathlon", OR(AND(E249='club records'!$N$26, F249&gt;='club records'!$O$26), AND(E249='club records'!$N$27, F249&gt;='club records'!$O$27))), "CR", " ")</f>
        <v xml:space="preserve"> </v>
      </c>
    </row>
    <row r="250" spans="1:36" ht="14.5" x14ac:dyDescent="0.35">
      <c r="A250" s="1" t="s">
        <v>296</v>
      </c>
      <c r="E250" s="11" t="s">
        <v>10</v>
      </c>
      <c r="F250" s="12"/>
      <c r="J250" s="7" t="str">
        <f>IF(OR(K250="CR", L250="CR", M250="CR", N250="CR", O250="CR", P250="CR", Q250="CR", R250="CR", S250="CR", T250="CR",U250="CR", V250="CR", W250="CR", X250="CR", Y250="CR", Z250="CR", AA250="CR", AB250="CR", AC250="CR", AD250="CR", AE250="CR", AF250="CR", AG250="CR", AH250="CR", AI250="CR", AJ250="CR"), "***CLUB RECORD***", "")</f>
        <v/>
      </c>
      <c r="K250" s="7" t="str">
        <f>IF(AND(B250=60, OR(AND(E250='club records'!$B$6, F250&lt;='club records'!$C$6), AND(E250='club records'!$B$7, F250&lt;='club records'!$C$7), AND(E250='club records'!$B$8, F250&lt;='club records'!$C$8), AND(E250='club records'!$B$9, F250&lt;='club records'!$C$9), AND(E250='club records'!$B$10, F250&lt;='club records'!$C$10))), "CR", " ")</f>
        <v xml:space="preserve"> </v>
      </c>
      <c r="L250" s="7" t="str">
        <f>IF(AND(B250=200, OR(AND(E250='club records'!$B$11, F250&lt;='club records'!$C$11), AND(E250='club records'!$B$12, F250&lt;='club records'!$C$12), AND(E250='club records'!$B$13, F250&lt;='club records'!$C$13), AND(E250='club records'!$B$14, F250&lt;='club records'!$C$14), AND(E250='club records'!$B$15, F250&lt;='club records'!$C$15))), "CR", " ")</f>
        <v xml:space="preserve"> </v>
      </c>
      <c r="M250" s="7" t="str">
        <f>IF(AND(B250=300, OR(AND(E250='club records'!$B$5, F250&lt;='club records'!$C$5), AND(E250='club records'!$B$16, F250&lt;='club records'!$C$16), AND(E250='club records'!$B$17, F250&lt;='club records'!$C$17))), "CR", " ")</f>
        <v xml:space="preserve"> </v>
      </c>
      <c r="N250" s="7" t="str">
        <f>IF(AND(B250=400, OR(AND(E250='club records'!$B$18, F250&lt;='club records'!$C$18), AND(E250='club records'!$B$19, F250&lt;='club records'!$C$19), AND(E250='club records'!$B$20, F250&lt;='club records'!$C$20), AND(E250='club records'!$B$21, F250&lt;='club records'!$C$21))), "CR", " ")</f>
        <v xml:space="preserve"> </v>
      </c>
      <c r="O250" s="7" t="str">
        <f>IF(AND(B250=800, OR(AND(E250='club records'!$B$22, F250&lt;='club records'!$C$22), AND(E250='club records'!$B$23, F250&lt;='club records'!$C$23), AND(E250='club records'!$B$24, F250&lt;='club records'!$C$24), AND(E250='club records'!$B$25, F250&lt;='club records'!$C$25), AND(E250='club records'!$B$26, F250&lt;='club records'!$C$26))), "CR", " ")</f>
        <v xml:space="preserve"> </v>
      </c>
      <c r="P250" s="7" t="str">
        <f>IF(AND(B250=1000, OR(AND(E250='club records'!$B$27, F250&lt;='club records'!$C$27), AND(E250='club records'!$B$28, F250&lt;='club records'!$C$28))), "CR", " ")</f>
        <v xml:space="preserve"> </v>
      </c>
      <c r="Q250" s="7" t="str">
        <f>IF(AND(B250=1500, OR(AND(E250='club records'!$B$29, F250&lt;='club records'!$C$29), AND(E250='club records'!$B$30, F250&lt;='club records'!$C$30), AND(E250='club records'!$B$31, F250&lt;='club records'!$C$31), AND(E250='club records'!$B$32, F250&lt;='club records'!$C$32), AND(E250='club records'!$B$33, F250&lt;='club records'!$C$33))), "CR", " ")</f>
        <v xml:space="preserve"> </v>
      </c>
      <c r="R250" s="7" t="str">
        <f>IF(AND(B250="1600 (Mile)",OR(AND(E250='club records'!$B$34,F250&lt;='club records'!$C$34),AND(E250='club records'!$B$35,F250&lt;='club records'!$C$35),AND(E250='club records'!$B$36,F250&lt;='club records'!$C$36),AND(E250='club records'!$B$37,F250&lt;='club records'!$C$37))),"CR"," ")</f>
        <v xml:space="preserve"> </v>
      </c>
      <c r="S250" s="7" t="str">
        <f>IF(AND(B250=3000, OR(AND(E250='club records'!$B$38, F250&lt;='club records'!$C$38), AND(E250='club records'!$B$39, F250&lt;='club records'!$C$39), AND(E250='club records'!$B$40, F250&lt;='club records'!$C$40), AND(E250='club records'!$B$41, F250&lt;='club records'!$C$41))), "CR", " ")</f>
        <v xml:space="preserve"> </v>
      </c>
      <c r="T250" s="7" t="str">
        <f>IF(AND(B250=5000, OR(AND(E250='club records'!$B$42, F250&lt;='club records'!$C$42), AND(E250='club records'!$B$43, F250&lt;='club records'!$C$43))), "CR", " ")</f>
        <v xml:space="preserve"> </v>
      </c>
      <c r="U250" s="6" t="str">
        <f>IF(AND(B250=10000, OR(AND(E250='club records'!$B$44, F250&lt;='club records'!$C$44), AND(E250='club records'!$B$45, F250&lt;='club records'!$C$45))), "CR", " ")</f>
        <v xml:space="preserve"> </v>
      </c>
      <c r="V250" s="6" t="str">
        <f>IF(AND(B250="high jump", OR(AND(E250='club records'!$F$1, F250&gt;='club records'!$G$1), AND(E250='club records'!$F$2, F250&gt;='club records'!$G$2), AND(E250='club records'!$F$3, F250&gt;='club records'!$G$3), AND(E250='club records'!$F$4, F250&gt;='club records'!$G$4), AND(E250='club records'!$F$5, F250&gt;='club records'!$G$5))), "CR", " ")</f>
        <v xml:space="preserve"> </v>
      </c>
      <c r="W250" s="6" t="str">
        <f>IF(AND(B250="long jump", OR(AND(E250='club records'!$F$6, F250&gt;='club records'!$G$6), AND(E250='club records'!$F$7, F250&gt;='club records'!$G$7), AND(E250='club records'!$F$8, F250&gt;='club records'!$G$8), AND(E250='club records'!$F$9, F250&gt;='club records'!$G$9), AND(E250='club records'!$F$10, F250&gt;='club records'!$G$10))), "CR", " ")</f>
        <v xml:space="preserve"> </v>
      </c>
      <c r="X250" s="6" t="str">
        <f>IF(AND(B250="triple jump", OR(AND(E250='club records'!$F$11, F250&gt;='club records'!$G$11), AND(E250='club records'!$F$12, F250&gt;='club records'!$G$12), AND(E250='club records'!$F$13, F250&gt;='club records'!$G$13), AND(E250='club records'!$F$14, F250&gt;='club records'!$G$14), AND(E250='club records'!$F$15, F250&gt;='club records'!$G$15))), "CR", " ")</f>
        <v xml:space="preserve"> </v>
      </c>
      <c r="Y250" s="6" t="str">
        <f>IF(AND(B250="pole vault", OR(AND(E250='club records'!$F$16, F250&gt;='club records'!$G$16), AND(E250='club records'!$F$17, F250&gt;='club records'!$G$17), AND(E250='club records'!$F$18, F250&gt;='club records'!$G$18), AND(E250='club records'!$F$19, F250&gt;='club records'!$G$19), AND(E250='club records'!$F$20, F250&gt;='club records'!$G$20))), "CR", " ")</f>
        <v xml:space="preserve"> </v>
      </c>
      <c r="Z250" s="6" t="str">
        <f>IF(AND(B250="shot 3", E250='club records'!$F$36, F250&gt;='club records'!$G$36), "CR", " ")</f>
        <v xml:space="preserve"> </v>
      </c>
      <c r="AA250" s="6" t="str">
        <f>IF(AND(B250="shot 4", E250='club records'!$F$37, F250&gt;='club records'!$G$37), "CR", " ")</f>
        <v xml:space="preserve"> </v>
      </c>
      <c r="AB250" s="6" t="str">
        <f>IF(AND(B250="shot 5", E250='club records'!$F$38, F250&gt;='club records'!$G$38), "CR", " ")</f>
        <v xml:space="preserve"> </v>
      </c>
      <c r="AC250" s="6" t="str">
        <f>IF(AND(B250="shot 6", E250='club records'!$F$39, F250&gt;='club records'!$G$39), "CR", " ")</f>
        <v xml:space="preserve"> </v>
      </c>
      <c r="AD250" s="6" t="str">
        <f>IF(AND(B250="shot 7.26", E250='club records'!$F$40, F250&gt;='club records'!$G$40), "CR", " ")</f>
        <v xml:space="preserve"> </v>
      </c>
      <c r="AE250" s="6" t="str">
        <f>IF(AND(B250="60H",OR(AND(E250='club records'!$J$1,F250&lt;='club records'!$K$1),AND(E250='club records'!$J$2,F250&lt;='club records'!$K$2),AND(E250='club records'!$J$3,F250&lt;='club records'!$K$3),AND(E250='club records'!$J$4,F250&lt;='club records'!$K$4),AND(E250='club records'!$J$5,F250&lt;='club records'!$K$5))),"CR"," ")</f>
        <v xml:space="preserve"> </v>
      </c>
      <c r="AF250" s="7" t="str">
        <f>IF(AND(B250="4x200", OR(AND(E250='club records'!$N$6, F250&lt;='club records'!$O$6), AND(E250='club records'!$N$7, F250&lt;='club records'!$O$7), AND(E250='club records'!$N$8, F250&lt;='club records'!$O$8), AND(E250='club records'!$N$9, F250&lt;='club records'!$O$9), AND(E250='club records'!$N$10, F250&lt;='club records'!$O$10))), "CR", " ")</f>
        <v xml:space="preserve"> </v>
      </c>
      <c r="AG250" s="7" t="str">
        <f>IF(AND(B250="4x300", AND(E250='club records'!$N$11, F250&lt;='club records'!$O$11)), "CR", " ")</f>
        <v xml:space="preserve"> </v>
      </c>
      <c r="AH250" s="7" t="str">
        <f>IF(AND(B250="4x400", OR(AND(E250='club records'!$N$12, F250&lt;='club records'!$O$12), AND(E250='club records'!$N$13, F250&lt;='club records'!$O$13), AND(E250='club records'!$N$14, F250&lt;='club records'!$O$14), AND(E250='club records'!$N$15, F250&lt;='club records'!$O$15))), "CR", " ")</f>
        <v xml:space="preserve"> </v>
      </c>
      <c r="AI250" s="7" t="str">
        <f>IF(AND(B250="pentathlon", OR(AND(E250='club records'!$N$21, F250&gt;='club records'!$O$21), AND(E250='club records'!$N$22, F250&gt;='club records'!$O$22),AND(E250='club records'!$N$23, F250&gt;='club records'!$O$23),AND(E250='club records'!$N$24, F250&gt;='club records'!$O$24))), "CR", " ")</f>
        <v xml:space="preserve"> </v>
      </c>
      <c r="AJ250" s="7" t="str">
        <f>IF(AND(B250="heptathlon", OR(AND(E250='club records'!$N$26, F250&gt;='club records'!$O$26), AND(E250='club records'!$N$27, F250&gt;='club records'!$O$27))), "CR", " ")</f>
        <v xml:space="preserve"> </v>
      </c>
    </row>
    <row r="251" spans="1:36" ht="14.5" x14ac:dyDescent="0.35">
      <c r="A251" s="1" t="s">
        <v>296</v>
      </c>
      <c r="E251" s="11" t="s">
        <v>10</v>
      </c>
      <c r="J251" s="7" t="str">
        <f>IF(OR(K251="CR", L251="CR", M251="CR", N251="CR", O251="CR", P251="CR", Q251="CR", R251="CR", S251="CR", T251="CR",U251="CR", V251="CR", W251="CR", X251="CR", Y251="CR", Z251="CR", AA251="CR", AB251="CR", AC251="CR", AD251="CR", AE251="CR", AF251="CR", AG251="CR", AH251="CR", AI251="CR", AJ251="CR"), "***CLUB RECORD***", "")</f>
        <v/>
      </c>
      <c r="K251" s="7" t="str">
        <f>IF(AND(B251=60, OR(AND(E251='club records'!$B$6, F251&lt;='club records'!$C$6), AND(E251='club records'!$B$7, F251&lt;='club records'!$C$7), AND(E251='club records'!$B$8, F251&lt;='club records'!$C$8), AND(E251='club records'!$B$9, F251&lt;='club records'!$C$9), AND(E251='club records'!$B$10, F251&lt;='club records'!$C$10))), "CR", " ")</f>
        <v xml:space="preserve"> </v>
      </c>
      <c r="L251" s="7" t="str">
        <f>IF(AND(B251=200, OR(AND(E251='club records'!$B$11, F251&lt;='club records'!$C$11), AND(E251='club records'!$B$12, F251&lt;='club records'!$C$12), AND(E251='club records'!$B$13, F251&lt;='club records'!$C$13), AND(E251='club records'!$B$14, F251&lt;='club records'!$C$14), AND(E251='club records'!$B$15, F251&lt;='club records'!$C$15))), "CR", " ")</f>
        <v xml:space="preserve"> </v>
      </c>
      <c r="M251" s="7" t="str">
        <f>IF(AND(B251=300, OR(AND(E251='club records'!$B$5, F251&lt;='club records'!$C$5), AND(E251='club records'!$B$16, F251&lt;='club records'!$C$16), AND(E251='club records'!$B$17, F251&lt;='club records'!$C$17))), "CR", " ")</f>
        <v xml:space="preserve"> </v>
      </c>
      <c r="N251" s="7" t="str">
        <f>IF(AND(B251=400, OR(AND(E251='club records'!$B$18, F251&lt;='club records'!$C$18), AND(E251='club records'!$B$19, F251&lt;='club records'!$C$19), AND(E251='club records'!$B$20, F251&lt;='club records'!$C$20), AND(E251='club records'!$B$21, F251&lt;='club records'!$C$21))), "CR", " ")</f>
        <v xml:space="preserve"> </v>
      </c>
      <c r="O251" s="7" t="str">
        <f>IF(AND(B251=800, OR(AND(E251='club records'!$B$22, F251&lt;='club records'!$C$22), AND(E251='club records'!$B$23, F251&lt;='club records'!$C$23), AND(E251='club records'!$B$24, F251&lt;='club records'!$C$24), AND(E251='club records'!$B$25, F251&lt;='club records'!$C$25), AND(E251='club records'!$B$26, F251&lt;='club records'!$C$26))), "CR", " ")</f>
        <v xml:space="preserve"> </v>
      </c>
      <c r="P251" s="7" t="str">
        <f>IF(AND(B251=1000, OR(AND(E251='club records'!$B$27, F251&lt;='club records'!$C$27), AND(E251='club records'!$B$28, F251&lt;='club records'!$C$28))), "CR", " ")</f>
        <v xml:space="preserve"> </v>
      </c>
      <c r="Q251" s="7" t="str">
        <f>IF(AND(B251=1500, OR(AND(E251='club records'!$B$29, F251&lt;='club records'!$C$29), AND(E251='club records'!$B$30, F251&lt;='club records'!$C$30), AND(E251='club records'!$B$31, F251&lt;='club records'!$C$31), AND(E251='club records'!$B$32, F251&lt;='club records'!$C$32), AND(E251='club records'!$B$33, F251&lt;='club records'!$C$33))), "CR", " ")</f>
        <v xml:space="preserve"> </v>
      </c>
      <c r="R251" s="7" t="str">
        <f>IF(AND(B251="1600 (Mile)",OR(AND(E251='club records'!$B$34,F251&lt;='club records'!$C$34),AND(E251='club records'!$B$35,F251&lt;='club records'!$C$35),AND(E251='club records'!$B$36,F251&lt;='club records'!$C$36),AND(E251='club records'!$B$37,F251&lt;='club records'!$C$37))),"CR"," ")</f>
        <v xml:space="preserve"> </v>
      </c>
      <c r="S251" s="7" t="str">
        <f>IF(AND(B251=3000, OR(AND(E251='club records'!$B$38, F251&lt;='club records'!$C$38), AND(E251='club records'!$B$39, F251&lt;='club records'!$C$39), AND(E251='club records'!$B$40, F251&lt;='club records'!$C$40), AND(E251='club records'!$B$41, F251&lt;='club records'!$C$41))), "CR", " ")</f>
        <v xml:space="preserve"> </v>
      </c>
      <c r="T251" s="7" t="str">
        <f>IF(AND(B251=5000, OR(AND(E251='club records'!$B$42, F251&lt;='club records'!$C$42), AND(E251='club records'!$B$43, F251&lt;='club records'!$C$43))), "CR", " ")</f>
        <v xml:space="preserve"> </v>
      </c>
      <c r="U251" s="6" t="str">
        <f>IF(AND(B251=10000, OR(AND(E251='club records'!$B$44, F251&lt;='club records'!$C$44), AND(E251='club records'!$B$45, F251&lt;='club records'!$C$45))), "CR", " ")</f>
        <v xml:space="preserve"> </v>
      </c>
      <c r="V251" s="6" t="str">
        <f>IF(AND(B251="high jump", OR(AND(E251='club records'!$F$1, F251&gt;='club records'!$G$1), AND(E251='club records'!$F$2, F251&gt;='club records'!$G$2), AND(E251='club records'!$F$3, F251&gt;='club records'!$G$3), AND(E251='club records'!$F$4, F251&gt;='club records'!$G$4), AND(E251='club records'!$F$5, F251&gt;='club records'!$G$5))), "CR", " ")</f>
        <v xml:space="preserve"> </v>
      </c>
      <c r="W251" s="6" t="str">
        <f>IF(AND(B251="long jump", OR(AND(E251='club records'!$F$6, F251&gt;='club records'!$G$6), AND(E251='club records'!$F$7, F251&gt;='club records'!$G$7), AND(E251='club records'!$F$8, F251&gt;='club records'!$G$8), AND(E251='club records'!$F$9, F251&gt;='club records'!$G$9), AND(E251='club records'!$F$10, F251&gt;='club records'!$G$10))), "CR", " ")</f>
        <v xml:space="preserve"> </v>
      </c>
      <c r="X251" s="6" t="str">
        <f>IF(AND(B251="triple jump", OR(AND(E251='club records'!$F$11, F251&gt;='club records'!$G$11), AND(E251='club records'!$F$12, F251&gt;='club records'!$G$12), AND(E251='club records'!$F$13, F251&gt;='club records'!$G$13), AND(E251='club records'!$F$14, F251&gt;='club records'!$G$14), AND(E251='club records'!$F$15, F251&gt;='club records'!$G$15))), "CR", " ")</f>
        <v xml:space="preserve"> </v>
      </c>
      <c r="Y251" s="6" t="str">
        <f>IF(AND(B251="pole vault", OR(AND(E251='club records'!$F$16, F251&gt;='club records'!$G$16), AND(E251='club records'!$F$17, F251&gt;='club records'!$G$17), AND(E251='club records'!$F$18, F251&gt;='club records'!$G$18), AND(E251='club records'!$F$19, F251&gt;='club records'!$G$19), AND(E251='club records'!$F$20, F251&gt;='club records'!$G$20))), "CR", " ")</f>
        <v xml:space="preserve"> </v>
      </c>
      <c r="Z251" s="6" t="str">
        <f>IF(AND(B251="shot 3", E251='club records'!$F$36, F251&gt;='club records'!$G$36), "CR", " ")</f>
        <v xml:space="preserve"> </v>
      </c>
      <c r="AA251" s="6" t="str">
        <f>IF(AND(B251="shot 4", E251='club records'!$F$37, F251&gt;='club records'!$G$37), "CR", " ")</f>
        <v xml:space="preserve"> </v>
      </c>
      <c r="AB251" s="6" t="str">
        <f>IF(AND(B251="shot 5", E251='club records'!$F$38, F251&gt;='club records'!$G$38), "CR", " ")</f>
        <v xml:space="preserve"> </v>
      </c>
      <c r="AC251" s="6" t="str">
        <f>IF(AND(B251="shot 6", E251='club records'!$F$39, F251&gt;='club records'!$G$39), "CR", " ")</f>
        <v xml:space="preserve"> </v>
      </c>
      <c r="AD251" s="6" t="str">
        <f>IF(AND(B251="shot 7.26", E251='club records'!$F$40, F251&gt;='club records'!$G$40), "CR", " ")</f>
        <v xml:space="preserve"> </v>
      </c>
      <c r="AE251" s="6" t="str">
        <f>IF(AND(B251="60H",OR(AND(E251='club records'!$J$1,F251&lt;='club records'!$K$1),AND(E251='club records'!$J$2,F251&lt;='club records'!$K$2),AND(E251='club records'!$J$3,F251&lt;='club records'!$K$3),AND(E251='club records'!$J$4,F251&lt;='club records'!$K$4),AND(E251='club records'!$J$5,F251&lt;='club records'!$K$5))),"CR"," ")</f>
        <v xml:space="preserve"> </v>
      </c>
      <c r="AF251" s="7" t="str">
        <f>IF(AND(B251="4x200", OR(AND(E251='club records'!$N$6, F251&lt;='club records'!$O$6), AND(E251='club records'!$N$7, F251&lt;='club records'!$O$7), AND(E251='club records'!$N$8, F251&lt;='club records'!$O$8), AND(E251='club records'!$N$9, F251&lt;='club records'!$O$9), AND(E251='club records'!$N$10, F251&lt;='club records'!$O$10))), "CR", " ")</f>
        <v xml:space="preserve"> </v>
      </c>
      <c r="AG251" s="7" t="str">
        <f>IF(AND(B251="4x300", AND(E251='club records'!$N$11, F251&lt;='club records'!$O$11)), "CR", " ")</f>
        <v xml:space="preserve"> </v>
      </c>
      <c r="AH251" s="7" t="str">
        <f>IF(AND(B251="4x400", OR(AND(E251='club records'!$N$12, F251&lt;='club records'!$O$12), AND(E251='club records'!$N$13, F251&lt;='club records'!$O$13), AND(E251='club records'!$N$14, F251&lt;='club records'!$O$14), AND(E251='club records'!$N$15, F251&lt;='club records'!$O$15))), "CR", " ")</f>
        <v xml:space="preserve"> </v>
      </c>
      <c r="AI251" s="7" t="str">
        <f>IF(AND(B251="pentathlon", OR(AND(E251='club records'!$N$21, F251&gt;='club records'!$O$21), AND(E251='club records'!$N$22, F251&gt;='club records'!$O$22),AND(E251='club records'!$N$23, F251&gt;='club records'!$O$23),AND(E251='club records'!$N$24, F251&gt;='club records'!$O$24))), "CR", " ")</f>
        <v xml:space="preserve"> </v>
      </c>
      <c r="AJ251" s="7" t="str">
        <f>IF(AND(B251="heptathlon", OR(AND(E251='club records'!$N$26, F251&gt;='club records'!$O$26), AND(E251='club records'!$N$27, F251&gt;='club records'!$O$27))), "CR", " ")</f>
        <v xml:space="preserve"> </v>
      </c>
    </row>
    <row r="252" spans="1:36" ht="14.5" x14ac:dyDescent="0.35">
      <c r="A252" s="1" t="s">
        <v>296</v>
      </c>
      <c r="E252" s="11" t="s">
        <v>10</v>
      </c>
      <c r="J252" s="7" t="str">
        <f>IF(OR(K252="CR", L252="CR", M252="CR", N252="CR", O252="CR", P252="CR", Q252="CR", R252="CR", S252="CR", T252="CR",U252="CR", V252="CR", W252="CR", X252="CR", Y252="CR", Z252="CR", AA252="CR", AB252="CR", AC252="CR", AD252="CR", AE252="CR", AF252="CR", AG252="CR", AH252="CR", AI252="CR", AJ252="CR"), "***CLUB RECORD***", "")</f>
        <v/>
      </c>
      <c r="K252" s="7" t="str">
        <f>IF(AND(B252=60, OR(AND(E252='club records'!$B$6, F252&lt;='club records'!$C$6), AND(E252='club records'!$B$7, F252&lt;='club records'!$C$7), AND(E252='club records'!$B$8, F252&lt;='club records'!$C$8), AND(E252='club records'!$B$9, F252&lt;='club records'!$C$9), AND(E252='club records'!$B$10, F252&lt;='club records'!$C$10))), "CR", " ")</f>
        <v xml:space="preserve"> </v>
      </c>
      <c r="L252" s="7" t="str">
        <f>IF(AND(B252=200, OR(AND(E252='club records'!$B$11, F252&lt;='club records'!$C$11), AND(E252='club records'!$B$12, F252&lt;='club records'!$C$12), AND(E252='club records'!$B$13, F252&lt;='club records'!$C$13), AND(E252='club records'!$B$14, F252&lt;='club records'!$C$14), AND(E252='club records'!$B$15, F252&lt;='club records'!$C$15))), "CR", " ")</f>
        <v xml:space="preserve"> </v>
      </c>
      <c r="M252" s="7" t="str">
        <f>IF(AND(B252=300, OR(AND(E252='club records'!$B$5, F252&lt;='club records'!$C$5), AND(E252='club records'!$B$16, F252&lt;='club records'!$C$16), AND(E252='club records'!$B$17, F252&lt;='club records'!$C$17))), "CR", " ")</f>
        <v xml:space="preserve"> </v>
      </c>
      <c r="N252" s="7" t="str">
        <f>IF(AND(B252=400, OR(AND(E252='club records'!$B$18, F252&lt;='club records'!$C$18), AND(E252='club records'!$B$19, F252&lt;='club records'!$C$19), AND(E252='club records'!$B$20, F252&lt;='club records'!$C$20), AND(E252='club records'!$B$21, F252&lt;='club records'!$C$21))), "CR", " ")</f>
        <v xml:space="preserve"> </v>
      </c>
      <c r="O252" s="7" t="str">
        <f>IF(AND(B252=800, OR(AND(E252='club records'!$B$22, F252&lt;='club records'!$C$22), AND(E252='club records'!$B$23, F252&lt;='club records'!$C$23), AND(E252='club records'!$B$24, F252&lt;='club records'!$C$24), AND(E252='club records'!$B$25, F252&lt;='club records'!$C$25), AND(E252='club records'!$B$26, F252&lt;='club records'!$C$26))), "CR", " ")</f>
        <v xml:space="preserve"> </v>
      </c>
      <c r="P252" s="7" t="str">
        <f>IF(AND(B252=1000, OR(AND(E252='club records'!$B$27, F252&lt;='club records'!$C$27), AND(E252='club records'!$B$28, F252&lt;='club records'!$C$28))), "CR", " ")</f>
        <v xml:space="preserve"> </v>
      </c>
      <c r="Q252" s="7" t="str">
        <f>IF(AND(B252=1500, OR(AND(E252='club records'!$B$29, F252&lt;='club records'!$C$29), AND(E252='club records'!$B$30, F252&lt;='club records'!$C$30), AND(E252='club records'!$B$31, F252&lt;='club records'!$C$31), AND(E252='club records'!$B$32, F252&lt;='club records'!$C$32), AND(E252='club records'!$B$33, F252&lt;='club records'!$C$33))), "CR", " ")</f>
        <v xml:space="preserve"> </v>
      </c>
      <c r="R252" s="7" t="str">
        <f>IF(AND(B252="1600 (Mile)",OR(AND(E252='club records'!$B$34,F252&lt;='club records'!$C$34),AND(E252='club records'!$B$35,F252&lt;='club records'!$C$35),AND(E252='club records'!$B$36,F252&lt;='club records'!$C$36),AND(E252='club records'!$B$37,F252&lt;='club records'!$C$37))),"CR"," ")</f>
        <v xml:space="preserve"> </v>
      </c>
      <c r="S252" s="7" t="str">
        <f>IF(AND(B252=3000, OR(AND(E252='club records'!$B$38, F252&lt;='club records'!$C$38), AND(E252='club records'!$B$39, F252&lt;='club records'!$C$39), AND(E252='club records'!$B$40, F252&lt;='club records'!$C$40), AND(E252='club records'!$B$41, F252&lt;='club records'!$C$41))), "CR", " ")</f>
        <v xml:space="preserve"> </v>
      </c>
      <c r="T252" s="7" t="str">
        <f>IF(AND(B252=5000, OR(AND(E252='club records'!$B$42, F252&lt;='club records'!$C$42), AND(E252='club records'!$B$43, F252&lt;='club records'!$C$43))), "CR", " ")</f>
        <v xml:space="preserve"> </v>
      </c>
      <c r="U252" s="6" t="str">
        <f>IF(AND(B252=10000, OR(AND(E252='club records'!$B$44, F252&lt;='club records'!$C$44), AND(E252='club records'!$B$45, F252&lt;='club records'!$C$45))), "CR", " ")</f>
        <v xml:space="preserve"> </v>
      </c>
      <c r="V252" s="6" t="str">
        <f>IF(AND(B252="high jump", OR(AND(E252='club records'!$F$1, F252&gt;='club records'!$G$1), AND(E252='club records'!$F$2, F252&gt;='club records'!$G$2), AND(E252='club records'!$F$3, F252&gt;='club records'!$G$3), AND(E252='club records'!$F$4, F252&gt;='club records'!$G$4), AND(E252='club records'!$F$5, F252&gt;='club records'!$G$5))), "CR", " ")</f>
        <v xml:space="preserve"> </v>
      </c>
      <c r="W252" s="6" t="str">
        <f>IF(AND(B252="long jump", OR(AND(E252='club records'!$F$6, F252&gt;='club records'!$G$6), AND(E252='club records'!$F$7, F252&gt;='club records'!$G$7), AND(E252='club records'!$F$8, F252&gt;='club records'!$G$8), AND(E252='club records'!$F$9, F252&gt;='club records'!$G$9), AND(E252='club records'!$F$10, F252&gt;='club records'!$G$10))), "CR", " ")</f>
        <v xml:space="preserve"> </v>
      </c>
      <c r="X252" s="6" t="str">
        <f>IF(AND(B252="triple jump", OR(AND(E252='club records'!$F$11, F252&gt;='club records'!$G$11), AND(E252='club records'!$F$12, F252&gt;='club records'!$G$12), AND(E252='club records'!$F$13, F252&gt;='club records'!$G$13), AND(E252='club records'!$F$14, F252&gt;='club records'!$G$14), AND(E252='club records'!$F$15, F252&gt;='club records'!$G$15))), "CR", " ")</f>
        <v xml:space="preserve"> </v>
      </c>
      <c r="Y252" s="6" t="str">
        <f>IF(AND(B252="pole vault", OR(AND(E252='club records'!$F$16, F252&gt;='club records'!$G$16), AND(E252='club records'!$F$17, F252&gt;='club records'!$G$17), AND(E252='club records'!$F$18, F252&gt;='club records'!$G$18), AND(E252='club records'!$F$19, F252&gt;='club records'!$G$19), AND(E252='club records'!$F$20, F252&gt;='club records'!$G$20))), "CR", " ")</f>
        <v xml:space="preserve"> </v>
      </c>
      <c r="Z252" s="6" t="str">
        <f>IF(AND(B252="shot 3", E252='club records'!$F$36, F252&gt;='club records'!$G$36), "CR", " ")</f>
        <v xml:space="preserve"> </v>
      </c>
      <c r="AA252" s="6" t="str">
        <f>IF(AND(B252="shot 4", E252='club records'!$F$37, F252&gt;='club records'!$G$37), "CR", " ")</f>
        <v xml:space="preserve"> </v>
      </c>
      <c r="AB252" s="6" t="str">
        <f>IF(AND(B252="shot 5", E252='club records'!$F$38, F252&gt;='club records'!$G$38), "CR", " ")</f>
        <v xml:space="preserve"> </v>
      </c>
      <c r="AC252" s="6" t="str">
        <f>IF(AND(B252="shot 6", E252='club records'!$F$39, F252&gt;='club records'!$G$39), "CR", " ")</f>
        <v xml:space="preserve"> </v>
      </c>
      <c r="AD252" s="6" t="str">
        <f>IF(AND(B252="shot 7.26", E252='club records'!$F$40, F252&gt;='club records'!$G$40), "CR", " ")</f>
        <v xml:space="preserve"> </v>
      </c>
      <c r="AE252" s="6" t="str">
        <f>IF(AND(B252="60H",OR(AND(E252='club records'!$J$1,F252&lt;='club records'!$K$1),AND(E252='club records'!$J$2,F252&lt;='club records'!$K$2),AND(E252='club records'!$J$3,F252&lt;='club records'!$K$3),AND(E252='club records'!$J$4,F252&lt;='club records'!$K$4),AND(E252='club records'!$J$5,F252&lt;='club records'!$K$5))),"CR"," ")</f>
        <v xml:space="preserve"> </v>
      </c>
      <c r="AF252" s="7" t="str">
        <f>IF(AND(B252="4x200", OR(AND(E252='club records'!$N$6, F252&lt;='club records'!$O$6), AND(E252='club records'!$N$7, F252&lt;='club records'!$O$7), AND(E252='club records'!$N$8, F252&lt;='club records'!$O$8), AND(E252='club records'!$N$9, F252&lt;='club records'!$O$9), AND(E252='club records'!$N$10, F252&lt;='club records'!$O$10))), "CR", " ")</f>
        <v xml:space="preserve"> </v>
      </c>
      <c r="AG252" s="7" t="str">
        <f>IF(AND(B252="4x300", AND(E252='club records'!$N$11, F252&lt;='club records'!$O$11)), "CR", " ")</f>
        <v xml:space="preserve"> </v>
      </c>
      <c r="AH252" s="7" t="str">
        <f>IF(AND(B252="4x400", OR(AND(E252='club records'!$N$12, F252&lt;='club records'!$O$12), AND(E252='club records'!$N$13, F252&lt;='club records'!$O$13), AND(E252='club records'!$N$14, F252&lt;='club records'!$O$14), AND(E252='club records'!$N$15, F252&lt;='club records'!$O$15))), "CR", " ")</f>
        <v xml:space="preserve"> </v>
      </c>
      <c r="AI252" s="7" t="str">
        <f>IF(AND(B252="pentathlon", OR(AND(E252='club records'!$N$21, F252&gt;='club records'!$O$21), AND(E252='club records'!$N$22, F252&gt;='club records'!$O$22),AND(E252='club records'!$N$23, F252&gt;='club records'!$O$23),AND(E252='club records'!$N$24, F252&gt;='club records'!$O$24))), "CR", " ")</f>
        <v xml:space="preserve"> </v>
      </c>
      <c r="AJ252" s="7" t="str">
        <f>IF(AND(B252="heptathlon", OR(AND(E252='club records'!$N$26, F252&gt;='club records'!$O$26), AND(E252='club records'!$N$27, F252&gt;='club records'!$O$27))), "CR", " ")</f>
        <v xml:space="preserve"> </v>
      </c>
    </row>
    <row r="253" spans="1:36" ht="14.5" x14ac:dyDescent="0.35">
      <c r="A253" s="1" t="s">
        <v>296</v>
      </c>
      <c r="E253" s="11" t="s">
        <v>10</v>
      </c>
      <c r="F253" s="12"/>
      <c r="J253" s="7" t="str">
        <f>IF(OR(K253="CR", L253="CR", M253="CR", N253="CR", O253="CR", P253="CR", Q253="CR", R253="CR", S253="CR", T253="CR",U253="CR", V253="CR", W253="CR", X253="CR", Y253="CR", Z253="CR", AA253="CR", AB253="CR", AC253="CR", AD253="CR", AE253="CR", AF253="CR", AG253="CR", AH253="CR", AI253="CR", AJ253="CR"), "***CLUB RECORD***", "")</f>
        <v/>
      </c>
      <c r="K253" s="7" t="str">
        <f>IF(AND(B253=60, OR(AND(E253='club records'!$B$6, F253&lt;='club records'!$C$6), AND(E253='club records'!$B$7, F253&lt;='club records'!$C$7), AND(E253='club records'!$B$8, F253&lt;='club records'!$C$8), AND(E253='club records'!$B$9, F253&lt;='club records'!$C$9), AND(E253='club records'!$B$10, F253&lt;='club records'!$C$10))), "CR", " ")</f>
        <v xml:space="preserve"> </v>
      </c>
      <c r="L253" s="7" t="str">
        <f>IF(AND(B253=200, OR(AND(E253='club records'!$B$11, F253&lt;='club records'!$C$11), AND(E253='club records'!$B$12, F253&lt;='club records'!$C$12), AND(E253='club records'!$B$13, F253&lt;='club records'!$C$13), AND(E253='club records'!$B$14, F253&lt;='club records'!$C$14), AND(E253='club records'!$B$15, F253&lt;='club records'!$C$15))), "CR", " ")</f>
        <v xml:space="preserve"> </v>
      </c>
      <c r="M253" s="7" t="str">
        <f>IF(AND(B253=300, OR(AND(E253='club records'!$B$5, F253&lt;='club records'!$C$5), AND(E253='club records'!$B$16, F253&lt;='club records'!$C$16), AND(E253='club records'!$B$17, F253&lt;='club records'!$C$17))), "CR", " ")</f>
        <v xml:space="preserve"> </v>
      </c>
      <c r="N253" s="7" t="str">
        <f>IF(AND(B253=400, OR(AND(E253='club records'!$B$18, F253&lt;='club records'!$C$18), AND(E253='club records'!$B$19, F253&lt;='club records'!$C$19), AND(E253='club records'!$B$20, F253&lt;='club records'!$C$20), AND(E253='club records'!$B$21, F253&lt;='club records'!$C$21))), "CR", " ")</f>
        <v xml:space="preserve"> </v>
      </c>
      <c r="O253" s="7" t="str">
        <f>IF(AND(B253=800, OR(AND(E253='club records'!$B$22, F253&lt;='club records'!$C$22), AND(E253='club records'!$B$23, F253&lt;='club records'!$C$23), AND(E253='club records'!$B$24, F253&lt;='club records'!$C$24), AND(E253='club records'!$B$25, F253&lt;='club records'!$C$25), AND(E253='club records'!$B$26, F253&lt;='club records'!$C$26))), "CR", " ")</f>
        <v xml:space="preserve"> </v>
      </c>
      <c r="P253" s="7" t="str">
        <f>IF(AND(B253=1000, OR(AND(E253='club records'!$B$27, F253&lt;='club records'!$C$27), AND(E253='club records'!$B$28, F253&lt;='club records'!$C$28))), "CR", " ")</f>
        <v xml:space="preserve"> </v>
      </c>
      <c r="Q253" s="7" t="str">
        <f>IF(AND(B253=1500, OR(AND(E253='club records'!$B$29, F253&lt;='club records'!$C$29), AND(E253='club records'!$B$30, F253&lt;='club records'!$C$30), AND(E253='club records'!$B$31, F253&lt;='club records'!$C$31), AND(E253='club records'!$B$32, F253&lt;='club records'!$C$32), AND(E253='club records'!$B$33, F253&lt;='club records'!$C$33))), "CR", " ")</f>
        <v xml:space="preserve"> </v>
      </c>
      <c r="R253" s="7" t="str">
        <f>IF(AND(B253="1600 (Mile)",OR(AND(E253='club records'!$B$34,F253&lt;='club records'!$C$34),AND(E253='club records'!$B$35,F253&lt;='club records'!$C$35),AND(E253='club records'!$B$36,F253&lt;='club records'!$C$36),AND(E253='club records'!$B$37,F253&lt;='club records'!$C$37))),"CR"," ")</f>
        <v xml:space="preserve"> </v>
      </c>
      <c r="S253" s="7" t="str">
        <f>IF(AND(B253=3000, OR(AND(E253='club records'!$B$38, F253&lt;='club records'!$C$38), AND(E253='club records'!$B$39, F253&lt;='club records'!$C$39), AND(E253='club records'!$B$40, F253&lt;='club records'!$C$40), AND(E253='club records'!$B$41, F253&lt;='club records'!$C$41))), "CR", " ")</f>
        <v xml:space="preserve"> </v>
      </c>
      <c r="T253" s="7" t="str">
        <f>IF(AND(B253=5000, OR(AND(E253='club records'!$B$42, F253&lt;='club records'!$C$42), AND(E253='club records'!$B$43, F253&lt;='club records'!$C$43))), "CR", " ")</f>
        <v xml:space="preserve"> </v>
      </c>
      <c r="U253" s="6" t="str">
        <f>IF(AND(B253=10000, OR(AND(E253='club records'!$B$44, F253&lt;='club records'!$C$44), AND(E253='club records'!$B$45, F253&lt;='club records'!$C$45))), "CR", " ")</f>
        <v xml:space="preserve"> </v>
      </c>
      <c r="V253" s="6" t="str">
        <f>IF(AND(B253="high jump", OR(AND(E253='club records'!$F$1, F253&gt;='club records'!$G$1), AND(E253='club records'!$F$2, F253&gt;='club records'!$G$2), AND(E253='club records'!$F$3, F253&gt;='club records'!$G$3), AND(E253='club records'!$F$4, F253&gt;='club records'!$G$4), AND(E253='club records'!$F$5, F253&gt;='club records'!$G$5))), "CR", " ")</f>
        <v xml:space="preserve"> </v>
      </c>
      <c r="W253" s="6" t="str">
        <f>IF(AND(B253="long jump", OR(AND(E253='club records'!$F$6, F253&gt;='club records'!$G$6), AND(E253='club records'!$F$7, F253&gt;='club records'!$G$7), AND(E253='club records'!$F$8, F253&gt;='club records'!$G$8), AND(E253='club records'!$F$9, F253&gt;='club records'!$G$9), AND(E253='club records'!$F$10, F253&gt;='club records'!$G$10))), "CR", " ")</f>
        <v xml:space="preserve"> </v>
      </c>
      <c r="X253" s="6" t="str">
        <f>IF(AND(B253="triple jump", OR(AND(E253='club records'!$F$11, F253&gt;='club records'!$G$11), AND(E253='club records'!$F$12, F253&gt;='club records'!$G$12), AND(E253='club records'!$F$13, F253&gt;='club records'!$G$13), AND(E253='club records'!$F$14, F253&gt;='club records'!$G$14), AND(E253='club records'!$F$15, F253&gt;='club records'!$G$15))), "CR", " ")</f>
        <v xml:space="preserve"> </v>
      </c>
      <c r="Y253" s="6" t="str">
        <f>IF(AND(B253="pole vault", OR(AND(E253='club records'!$F$16, F253&gt;='club records'!$G$16), AND(E253='club records'!$F$17, F253&gt;='club records'!$G$17), AND(E253='club records'!$F$18, F253&gt;='club records'!$G$18), AND(E253='club records'!$F$19, F253&gt;='club records'!$G$19), AND(E253='club records'!$F$20, F253&gt;='club records'!$G$20))), "CR", " ")</f>
        <v xml:space="preserve"> </v>
      </c>
      <c r="Z253" s="6" t="str">
        <f>IF(AND(B253="shot 3", E253='club records'!$F$36, F253&gt;='club records'!$G$36), "CR", " ")</f>
        <v xml:space="preserve"> </v>
      </c>
      <c r="AA253" s="6" t="str">
        <f>IF(AND(B253="shot 4", E253='club records'!$F$37, F253&gt;='club records'!$G$37), "CR", " ")</f>
        <v xml:space="preserve"> </v>
      </c>
      <c r="AB253" s="6" t="str">
        <f>IF(AND(B253="shot 5", E253='club records'!$F$38, F253&gt;='club records'!$G$38), "CR", " ")</f>
        <v xml:space="preserve"> </v>
      </c>
      <c r="AC253" s="6" t="str">
        <f>IF(AND(B253="shot 6", E253='club records'!$F$39, F253&gt;='club records'!$G$39), "CR", " ")</f>
        <v xml:space="preserve"> </v>
      </c>
      <c r="AD253" s="6" t="str">
        <f>IF(AND(B253="shot 7.26", E253='club records'!$F$40, F253&gt;='club records'!$G$40), "CR", " ")</f>
        <v xml:space="preserve"> </v>
      </c>
      <c r="AE253" s="6" t="str">
        <f>IF(AND(B253="60H",OR(AND(E253='club records'!$J$1,F253&lt;='club records'!$K$1),AND(E253='club records'!$J$2,F253&lt;='club records'!$K$2),AND(E253='club records'!$J$3,F253&lt;='club records'!$K$3),AND(E253='club records'!$J$4,F253&lt;='club records'!$K$4),AND(E253='club records'!$J$5,F253&lt;='club records'!$K$5))),"CR"," ")</f>
        <v xml:space="preserve"> </v>
      </c>
      <c r="AF253" s="7" t="str">
        <f>IF(AND(B253="4x200", OR(AND(E253='club records'!$N$6, F253&lt;='club records'!$O$6), AND(E253='club records'!$N$7, F253&lt;='club records'!$O$7), AND(E253='club records'!$N$8, F253&lt;='club records'!$O$8), AND(E253='club records'!$N$9, F253&lt;='club records'!$O$9), AND(E253='club records'!$N$10, F253&lt;='club records'!$O$10))), "CR", " ")</f>
        <v xml:space="preserve"> </v>
      </c>
      <c r="AG253" s="7" t="str">
        <f>IF(AND(B253="4x300", AND(E253='club records'!$N$11, F253&lt;='club records'!$O$11)), "CR", " ")</f>
        <v xml:space="preserve"> </v>
      </c>
      <c r="AH253" s="7" t="str">
        <f>IF(AND(B253="4x400", OR(AND(E253='club records'!$N$12, F253&lt;='club records'!$O$12), AND(E253='club records'!$N$13, F253&lt;='club records'!$O$13), AND(E253='club records'!$N$14, F253&lt;='club records'!$O$14), AND(E253='club records'!$N$15, F253&lt;='club records'!$O$15))), "CR", " ")</f>
        <v xml:space="preserve"> </v>
      </c>
      <c r="AI253" s="7" t="str">
        <f>IF(AND(B253="pentathlon", OR(AND(E253='club records'!$N$21, F253&gt;='club records'!$O$21), AND(E253='club records'!$N$22, F253&gt;='club records'!$O$22),AND(E253='club records'!$N$23, F253&gt;='club records'!$O$23),AND(E253='club records'!$N$24, F253&gt;='club records'!$O$24))), "CR", " ")</f>
        <v xml:space="preserve"> </v>
      </c>
      <c r="AJ253" s="7" t="str">
        <f>IF(AND(B253="heptathlon", OR(AND(E253='club records'!$N$26, F253&gt;='club records'!$O$26), AND(E253='club records'!$N$27, F253&gt;='club records'!$O$27))), "CR", " ")</f>
        <v xml:space="preserve"> </v>
      </c>
    </row>
    <row r="254" spans="1:36" ht="14.5" x14ac:dyDescent="0.35">
      <c r="A254" s="1" t="s">
        <v>296</v>
      </c>
      <c r="E254" s="11" t="s">
        <v>10</v>
      </c>
      <c r="J254" s="7" t="str">
        <f>IF(OR(K254="CR", L254="CR", M254="CR", N254="CR", O254="CR", P254="CR", Q254="CR", R254="CR", S254="CR", T254="CR",U254="CR", V254="CR", W254="CR", X254="CR", Y254="CR", Z254="CR", AA254="CR", AB254="CR", AC254="CR", AD254="CR", AE254="CR", AF254="CR", AG254="CR", AH254="CR", AI254="CR", AJ254="CR"), "***CLUB RECORD***", "")</f>
        <v/>
      </c>
      <c r="K254" s="7" t="str">
        <f>IF(AND(B254=60, OR(AND(E254='club records'!$B$6, F254&lt;='club records'!$C$6), AND(E254='club records'!$B$7, F254&lt;='club records'!$C$7), AND(E254='club records'!$B$8, F254&lt;='club records'!$C$8), AND(E254='club records'!$B$9, F254&lt;='club records'!$C$9), AND(E254='club records'!$B$10, F254&lt;='club records'!$C$10))), "CR", " ")</f>
        <v xml:space="preserve"> </v>
      </c>
      <c r="L254" s="7" t="str">
        <f>IF(AND(B254=200, OR(AND(E254='club records'!$B$11, F254&lt;='club records'!$C$11), AND(E254='club records'!$B$12, F254&lt;='club records'!$C$12), AND(E254='club records'!$B$13, F254&lt;='club records'!$C$13), AND(E254='club records'!$B$14, F254&lt;='club records'!$C$14), AND(E254='club records'!$B$15, F254&lt;='club records'!$C$15))), "CR", " ")</f>
        <v xml:space="preserve"> </v>
      </c>
      <c r="M254" s="7" t="str">
        <f>IF(AND(B254=300, OR(AND(E254='club records'!$B$5, F254&lt;='club records'!$C$5), AND(E254='club records'!$B$16, F254&lt;='club records'!$C$16), AND(E254='club records'!$B$17, F254&lt;='club records'!$C$17))), "CR", " ")</f>
        <v xml:space="preserve"> </v>
      </c>
      <c r="N254" s="7" t="str">
        <f>IF(AND(B254=400, OR(AND(E254='club records'!$B$18, F254&lt;='club records'!$C$18), AND(E254='club records'!$B$19, F254&lt;='club records'!$C$19), AND(E254='club records'!$B$20, F254&lt;='club records'!$C$20), AND(E254='club records'!$B$21, F254&lt;='club records'!$C$21))), "CR", " ")</f>
        <v xml:space="preserve"> </v>
      </c>
      <c r="O254" s="7" t="str">
        <f>IF(AND(B254=800, OR(AND(E254='club records'!$B$22, F254&lt;='club records'!$C$22), AND(E254='club records'!$B$23, F254&lt;='club records'!$C$23), AND(E254='club records'!$B$24, F254&lt;='club records'!$C$24), AND(E254='club records'!$B$25, F254&lt;='club records'!$C$25), AND(E254='club records'!$B$26, F254&lt;='club records'!$C$26))), "CR", " ")</f>
        <v xml:space="preserve"> </v>
      </c>
      <c r="P254" s="7" t="str">
        <f>IF(AND(B254=1000, OR(AND(E254='club records'!$B$27, F254&lt;='club records'!$C$27), AND(E254='club records'!$B$28, F254&lt;='club records'!$C$28))), "CR", " ")</f>
        <v xml:space="preserve"> </v>
      </c>
      <c r="Q254" s="7" t="str">
        <f>IF(AND(B254=1500, OR(AND(E254='club records'!$B$29, F254&lt;='club records'!$C$29), AND(E254='club records'!$B$30, F254&lt;='club records'!$C$30), AND(E254='club records'!$B$31, F254&lt;='club records'!$C$31), AND(E254='club records'!$B$32, F254&lt;='club records'!$C$32), AND(E254='club records'!$B$33, F254&lt;='club records'!$C$33))), "CR", " ")</f>
        <v xml:space="preserve"> </v>
      </c>
      <c r="R254" s="7" t="str">
        <f>IF(AND(B254="1600 (Mile)",OR(AND(E254='club records'!$B$34,F254&lt;='club records'!$C$34),AND(E254='club records'!$B$35,F254&lt;='club records'!$C$35),AND(E254='club records'!$B$36,F254&lt;='club records'!$C$36),AND(E254='club records'!$B$37,F254&lt;='club records'!$C$37))),"CR"," ")</f>
        <v xml:space="preserve"> </v>
      </c>
      <c r="S254" s="7" t="str">
        <f>IF(AND(B254=3000, OR(AND(E254='club records'!$B$38, F254&lt;='club records'!$C$38), AND(E254='club records'!$B$39, F254&lt;='club records'!$C$39), AND(E254='club records'!$B$40, F254&lt;='club records'!$C$40), AND(E254='club records'!$B$41, F254&lt;='club records'!$C$41))), "CR", " ")</f>
        <v xml:space="preserve"> </v>
      </c>
      <c r="T254" s="7" t="str">
        <f>IF(AND(B254=5000, OR(AND(E254='club records'!$B$42, F254&lt;='club records'!$C$42), AND(E254='club records'!$B$43, F254&lt;='club records'!$C$43))), "CR", " ")</f>
        <v xml:space="preserve"> </v>
      </c>
      <c r="U254" s="6" t="str">
        <f>IF(AND(B254=10000, OR(AND(E254='club records'!$B$44, F254&lt;='club records'!$C$44), AND(E254='club records'!$B$45, F254&lt;='club records'!$C$45))), "CR", " ")</f>
        <v xml:space="preserve"> </v>
      </c>
      <c r="V254" s="6" t="str">
        <f>IF(AND(B254="high jump", OR(AND(E254='club records'!$F$1, F254&gt;='club records'!$G$1), AND(E254='club records'!$F$2, F254&gt;='club records'!$G$2), AND(E254='club records'!$F$3, F254&gt;='club records'!$G$3), AND(E254='club records'!$F$4, F254&gt;='club records'!$G$4), AND(E254='club records'!$F$5, F254&gt;='club records'!$G$5))), "CR", " ")</f>
        <v xml:space="preserve"> </v>
      </c>
      <c r="W254" s="6" t="str">
        <f>IF(AND(B254="long jump", OR(AND(E254='club records'!$F$6, F254&gt;='club records'!$G$6), AND(E254='club records'!$F$7, F254&gt;='club records'!$G$7), AND(E254='club records'!$F$8, F254&gt;='club records'!$G$8), AND(E254='club records'!$F$9, F254&gt;='club records'!$G$9), AND(E254='club records'!$F$10, F254&gt;='club records'!$G$10))), "CR", " ")</f>
        <v xml:space="preserve"> </v>
      </c>
      <c r="X254" s="6" t="str">
        <f>IF(AND(B254="triple jump", OR(AND(E254='club records'!$F$11, F254&gt;='club records'!$G$11), AND(E254='club records'!$F$12, F254&gt;='club records'!$G$12), AND(E254='club records'!$F$13, F254&gt;='club records'!$G$13), AND(E254='club records'!$F$14, F254&gt;='club records'!$G$14), AND(E254='club records'!$F$15, F254&gt;='club records'!$G$15))), "CR", " ")</f>
        <v xml:space="preserve"> </v>
      </c>
      <c r="Y254" s="6" t="str">
        <f>IF(AND(B254="pole vault", OR(AND(E254='club records'!$F$16, F254&gt;='club records'!$G$16), AND(E254='club records'!$F$17, F254&gt;='club records'!$G$17), AND(E254='club records'!$F$18, F254&gt;='club records'!$G$18), AND(E254='club records'!$F$19, F254&gt;='club records'!$G$19), AND(E254='club records'!$F$20, F254&gt;='club records'!$G$20))), "CR", " ")</f>
        <v xml:space="preserve"> </v>
      </c>
      <c r="Z254" s="6" t="str">
        <f>IF(AND(B254="shot 3", E254='club records'!$F$36, F254&gt;='club records'!$G$36), "CR", " ")</f>
        <v xml:space="preserve"> </v>
      </c>
      <c r="AA254" s="6" t="str">
        <f>IF(AND(B254="shot 4", E254='club records'!$F$37, F254&gt;='club records'!$G$37), "CR", " ")</f>
        <v xml:space="preserve"> </v>
      </c>
      <c r="AB254" s="6" t="str">
        <f>IF(AND(B254="shot 5", E254='club records'!$F$38, F254&gt;='club records'!$G$38), "CR", " ")</f>
        <v xml:space="preserve"> </v>
      </c>
      <c r="AC254" s="6" t="str">
        <f>IF(AND(B254="shot 6", E254='club records'!$F$39, F254&gt;='club records'!$G$39), "CR", " ")</f>
        <v xml:space="preserve"> </v>
      </c>
      <c r="AD254" s="6" t="str">
        <f>IF(AND(B254="shot 7.26", E254='club records'!$F$40, F254&gt;='club records'!$G$40), "CR", " ")</f>
        <v xml:space="preserve"> </v>
      </c>
      <c r="AE254" s="6" t="str">
        <f>IF(AND(B254="60H",OR(AND(E254='club records'!$J$1,F254&lt;='club records'!$K$1),AND(E254='club records'!$J$2,F254&lt;='club records'!$K$2),AND(E254='club records'!$J$3,F254&lt;='club records'!$K$3),AND(E254='club records'!$J$4,F254&lt;='club records'!$K$4),AND(E254='club records'!$J$5,F254&lt;='club records'!$K$5))),"CR"," ")</f>
        <v xml:space="preserve"> </v>
      </c>
      <c r="AF254" s="7" t="str">
        <f>IF(AND(B254="4x200", OR(AND(E254='club records'!$N$6, F254&lt;='club records'!$O$6), AND(E254='club records'!$N$7, F254&lt;='club records'!$O$7), AND(E254='club records'!$N$8, F254&lt;='club records'!$O$8), AND(E254='club records'!$N$9, F254&lt;='club records'!$O$9), AND(E254='club records'!$N$10, F254&lt;='club records'!$O$10))), "CR", " ")</f>
        <v xml:space="preserve"> </v>
      </c>
      <c r="AG254" s="7" t="str">
        <f>IF(AND(B254="4x300", AND(E254='club records'!$N$11, F254&lt;='club records'!$O$11)), "CR", " ")</f>
        <v xml:space="preserve"> </v>
      </c>
      <c r="AH254" s="7" t="str">
        <f>IF(AND(B254="4x400", OR(AND(E254='club records'!$N$12, F254&lt;='club records'!$O$12), AND(E254='club records'!$N$13, F254&lt;='club records'!$O$13), AND(E254='club records'!$N$14, F254&lt;='club records'!$O$14), AND(E254='club records'!$N$15, F254&lt;='club records'!$O$15))), "CR", " ")</f>
        <v xml:space="preserve"> </v>
      </c>
      <c r="AI254" s="7" t="str">
        <f>IF(AND(B254="pentathlon", OR(AND(E254='club records'!$N$21, F254&gt;='club records'!$O$21), AND(E254='club records'!$N$22, F254&gt;='club records'!$O$22),AND(E254='club records'!$N$23, F254&gt;='club records'!$O$23),AND(E254='club records'!$N$24, F254&gt;='club records'!$O$24))), "CR", " ")</f>
        <v xml:space="preserve"> </v>
      </c>
      <c r="AJ254" s="7" t="str">
        <f>IF(AND(B254="heptathlon", OR(AND(E254='club records'!$N$26, F254&gt;='club records'!$O$26), AND(E254='club records'!$N$27, F254&gt;='club records'!$O$27))), "CR", " ")</f>
        <v xml:space="preserve"> </v>
      </c>
    </row>
    <row r="255" spans="1:36" ht="14.5" x14ac:dyDescent="0.35">
      <c r="A255" s="1" t="s">
        <v>296</v>
      </c>
      <c r="E255" s="11" t="s">
        <v>10</v>
      </c>
      <c r="J255" s="7" t="str">
        <f>IF(OR(K255="CR", L255="CR", M255="CR", N255="CR", O255="CR", P255="CR", Q255="CR", R255="CR", S255="CR", T255="CR",U255="CR", V255="CR", W255="CR", X255="CR", Y255="CR", Z255="CR", AA255="CR", AB255="CR", AC255="CR", AD255="CR", AE255="CR", AF255="CR", AG255="CR", AH255="CR", AI255="CR", AJ255="CR"), "***CLUB RECORD***", "")</f>
        <v/>
      </c>
      <c r="K255" s="7" t="str">
        <f>IF(AND(B255=60, OR(AND(E255='club records'!$B$6, F255&lt;='club records'!$C$6), AND(E255='club records'!$B$7, F255&lt;='club records'!$C$7), AND(E255='club records'!$B$8, F255&lt;='club records'!$C$8), AND(E255='club records'!$B$9, F255&lt;='club records'!$C$9), AND(E255='club records'!$B$10, F255&lt;='club records'!$C$10))), "CR", " ")</f>
        <v xml:space="preserve"> </v>
      </c>
      <c r="L255" s="7" t="str">
        <f>IF(AND(B255=200, OR(AND(E255='club records'!$B$11, F255&lt;='club records'!$C$11), AND(E255='club records'!$B$12, F255&lt;='club records'!$C$12), AND(E255='club records'!$B$13, F255&lt;='club records'!$C$13), AND(E255='club records'!$B$14, F255&lt;='club records'!$C$14), AND(E255='club records'!$B$15, F255&lt;='club records'!$C$15))), "CR", " ")</f>
        <v xml:space="preserve"> </v>
      </c>
      <c r="M255" s="7" t="str">
        <f>IF(AND(B255=300, OR(AND(E255='club records'!$B$5, F255&lt;='club records'!$C$5), AND(E255='club records'!$B$16, F255&lt;='club records'!$C$16), AND(E255='club records'!$B$17, F255&lt;='club records'!$C$17))), "CR", " ")</f>
        <v xml:space="preserve"> </v>
      </c>
      <c r="N255" s="7" t="str">
        <f>IF(AND(B255=400, OR(AND(E255='club records'!$B$18, F255&lt;='club records'!$C$18), AND(E255='club records'!$B$19, F255&lt;='club records'!$C$19), AND(E255='club records'!$B$20, F255&lt;='club records'!$C$20), AND(E255='club records'!$B$21, F255&lt;='club records'!$C$21))), "CR", " ")</f>
        <v xml:space="preserve"> </v>
      </c>
      <c r="O255" s="7" t="str">
        <f>IF(AND(B255=800, OR(AND(E255='club records'!$B$22, F255&lt;='club records'!$C$22), AND(E255='club records'!$B$23, F255&lt;='club records'!$C$23), AND(E255='club records'!$B$24, F255&lt;='club records'!$C$24), AND(E255='club records'!$B$25, F255&lt;='club records'!$C$25), AND(E255='club records'!$B$26, F255&lt;='club records'!$C$26))), "CR", " ")</f>
        <v xml:space="preserve"> </v>
      </c>
      <c r="P255" s="7" t="str">
        <f>IF(AND(B255=1000, OR(AND(E255='club records'!$B$27, F255&lt;='club records'!$C$27), AND(E255='club records'!$B$28, F255&lt;='club records'!$C$28))), "CR", " ")</f>
        <v xml:space="preserve"> </v>
      </c>
      <c r="Q255" s="7" t="str">
        <f>IF(AND(B255=1500, OR(AND(E255='club records'!$B$29, F255&lt;='club records'!$C$29), AND(E255='club records'!$B$30, F255&lt;='club records'!$C$30), AND(E255='club records'!$B$31, F255&lt;='club records'!$C$31), AND(E255='club records'!$B$32, F255&lt;='club records'!$C$32), AND(E255='club records'!$B$33, F255&lt;='club records'!$C$33))), "CR", " ")</f>
        <v xml:space="preserve"> </v>
      </c>
      <c r="R255" s="7" t="str">
        <f>IF(AND(B255="1600 (Mile)",OR(AND(E255='club records'!$B$34,F255&lt;='club records'!$C$34),AND(E255='club records'!$B$35,F255&lt;='club records'!$C$35),AND(E255='club records'!$B$36,F255&lt;='club records'!$C$36),AND(E255='club records'!$B$37,F255&lt;='club records'!$C$37))),"CR"," ")</f>
        <v xml:space="preserve"> </v>
      </c>
      <c r="S255" s="7" t="str">
        <f>IF(AND(B255=3000, OR(AND(E255='club records'!$B$38, F255&lt;='club records'!$C$38), AND(E255='club records'!$B$39, F255&lt;='club records'!$C$39), AND(E255='club records'!$B$40, F255&lt;='club records'!$C$40), AND(E255='club records'!$B$41, F255&lt;='club records'!$C$41))), "CR", " ")</f>
        <v xml:space="preserve"> </v>
      </c>
      <c r="T255" s="7" t="str">
        <f>IF(AND(B255=5000, OR(AND(E255='club records'!$B$42, F255&lt;='club records'!$C$42), AND(E255='club records'!$B$43, F255&lt;='club records'!$C$43))), "CR", " ")</f>
        <v xml:space="preserve"> </v>
      </c>
      <c r="U255" s="6" t="str">
        <f>IF(AND(B255=10000, OR(AND(E255='club records'!$B$44, F255&lt;='club records'!$C$44), AND(E255='club records'!$B$45, F255&lt;='club records'!$C$45))), "CR", " ")</f>
        <v xml:space="preserve"> </v>
      </c>
      <c r="V255" s="6" t="str">
        <f>IF(AND(B255="high jump", OR(AND(E255='club records'!$F$1, F255&gt;='club records'!$G$1), AND(E255='club records'!$F$2, F255&gt;='club records'!$G$2), AND(E255='club records'!$F$3, F255&gt;='club records'!$G$3), AND(E255='club records'!$F$4, F255&gt;='club records'!$G$4), AND(E255='club records'!$F$5, F255&gt;='club records'!$G$5))), "CR", " ")</f>
        <v xml:space="preserve"> </v>
      </c>
      <c r="W255" s="6" t="str">
        <f>IF(AND(B255="long jump", OR(AND(E255='club records'!$F$6, F255&gt;='club records'!$G$6), AND(E255='club records'!$F$7, F255&gt;='club records'!$G$7), AND(E255='club records'!$F$8, F255&gt;='club records'!$G$8), AND(E255='club records'!$F$9, F255&gt;='club records'!$G$9), AND(E255='club records'!$F$10, F255&gt;='club records'!$G$10))), "CR", " ")</f>
        <v xml:space="preserve"> </v>
      </c>
      <c r="X255" s="6" t="str">
        <f>IF(AND(B255="triple jump", OR(AND(E255='club records'!$F$11, F255&gt;='club records'!$G$11), AND(E255='club records'!$F$12, F255&gt;='club records'!$G$12), AND(E255='club records'!$F$13, F255&gt;='club records'!$G$13), AND(E255='club records'!$F$14, F255&gt;='club records'!$G$14), AND(E255='club records'!$F$15, F255&gt;='club records'!$G$15))), "CR", " ")</f>
        <v xml:space="preserve"> </v>
      </c>
      <c r="Y255" s="6" t="str">
        <f>IF(AND(B255="pole vault", OR(AND(E255='club records'!$F$16, F255&gt;='club records'!$G$16), AND(E255='club records'!$F$17, F255&gt;='club records'!$G$17), AND(E255='club records'!$F$18, F255&gt;='club records'!$G$18), AND(E255='club records'!$F$19, F255&gt;='club records'!$G$19), AND(E255='club records'!$F$20, F255&gt;='club records'!$G$20))), "CR", " ")</f>
        <v xml:space="preserve"> </v>
      </c>
      <c r="Z255" s="6" t="str">
        <f>IF(AND(B255="shot 3", E255='club records'!$F$36, F255&gt;='club records'!$G$36), "CR", " ")</f>
        <v xml:space="preserve"> </v>
      </c>
      <c r="AA255" s="6" t="str">
        <f>IF(AND(B255="shot 4", E255='club records'!$F$37, F255&gt;='club records'!$G$37), "CR", " ")</f>
        <v xml:space="preserve"> </v>
      </c>
      <c r="AB255" s="6" t="str">
        <f>IF(AND(B255="shot 5", E255='club records'!$F$38, F255&gt;='club records'!$G$38), "CR", " ")</f>
        <v xml:space="preserve"> </v>
      </c>
      <c r="AC255" s="6" t="str">
        <f>IF(AND(B255="shot 6", E255='club records'!$F$39, F255&gt;='club records'!$G$39), "CR", " ")</f>
        <v xml:space="preserve"> </v>
      </c>
      <c r="AD255" s="6" t="str">
        <f>IF(AND(B255="shot 7.26", E255='club records'!$F$40, F255&gt;='club records'!$G$40), "CR", " ")</f>
        <v xml:space="preserve"> </v>
      </c>
      <c r="AE255" s="6" t="str">
        <f>IF(AND(B255="60H",OR(AND(E255='club records'!$J$1,F255&lt;='club records'!$K$1),AND(E255='club records'!$J$2,F255&lt;='club records'!$K$2),AND(E255='club records'!$J$3,F255&lt;='club records'!$K$3),AND(E255='club records'!$J$4,F255&lt;='club records'!$K$4),AND(E255='club records'!$J$5,F255&lt;='club records'!$K$5))),"CR"," ")</f>
        <v xml:space="preserve"> </v>
      </c>
      <c r="AF255" s="7" t="str">
        <f>IF(AND(B255="4x200", OR(AND(E255='club records'!$N$6, F255&lt;='club records'!$O$6), AND(E255='club records'!$N$7, F255&lt;='club records'!$O$7), AND(E255='club records'!$N$8, F255&lt;='club records'!$O$8), AND(E255='club records'!$N$9, F255&lt;='club records'!$O$9), AND(E255='club records'!$N$10, F255&lt;='club records'!$O$10))), "CR", " ")</f>
        <v xml:space="preserve"> </v>
      </c>
      <c r="AG255" s="7" t="str">
        <f>IF(AND(B255="4x300", AND(E255='club records'!$N$11, F255&lt;='club records'!$O$11)), "CR", " ")</f>
        <v xml:space="preserve"> </v>
      </c>
      <c r="AH255" s="7" t="str">
        <f>IF(AND(B255="4x400", OR(AND(E255='club records'!$N$12, F255&lt;='club records'!$O$12), AND(E255='club records'!$N$13, F255&lt;='club records'!$O$13), AND(E255='club records'!$N$14, F255&lt;='club records'!$O$14), AND(E255='club records'!$N$15, F255&lt;='club records'!$O$15))), "CR", " ")</f>
        <v xml:space="preserve"> </v>
      </c>
      <c r="AI255" s="7" t="str">
        <f>IF(AND(B255="pentathlon", OR(AND(E255='club records'!$N$21, F255&gt;='club records'!$O$21), AND(E255='club records'!$N$22, F255&gt;='club records'!$O$22),AND(E255='club records'!$N$23, F255&gt;='club records'!$O$23),AND(E255='club records'!$N$24, F255&gt;='club records'!$O$24))), "CR", " ")</f>
        <v xml:space="preserve"> </v>
      </c>
      <c r="AJ255" s="7" t="str">
        <f>IF(AND(B255="heptathlon", OR(AND(E255='club records'!$N$26, F255&gt;='club records'!$O$26), AND(E255='club records'!$N$27, F255&gt;='club records'!$O$27))), "CR", " ")</f>
        <v xml:space="preserve"> </v>
      </c>
    </row>
    <row r="256" spans="1:36" ht="14.5" x14ac:dyDescent="0.35">
      <c r="A256" s="1" t="s">
        <v>296</v>
      </c>
      <c r="E256" s="11" t="s">
        <v>10</v>
      </c>
      <c r="F256" s="12"/>
      <c r="J256" s="7" t="str">
        <f>IF(OR(K256="CR", L256="CR", M256="CR", N256="CR", O256="CR", P256="CR", Q256="CR", R256="CR", S256="CR", T256="CR",U256="CR", V256="CR", W256="CR", X256="CR", Y256="CR", Z256="CR", AA256="CR", AB256="CR", AC256="CR", AD256="CR", AE256="CR", AF256="CR", AG256="CR", AH256="CR", AI256="CR", AJ256="CR"), "***CLUB RECORD***", "")</f>
        <v/>
      </c>
      <c r="K256" s="7" t="str">
        <f>IF(AND(B256=60, OR(AND(E256='club records'!$B$6, F256&lt;='club records'!$C$6), AND(E256='club records'!$B$7, F256&lt;='club records'!$C$7), AND(E256='club records'!$B$8, F256&lt;='club records'!$C$8), AND(E256='club records'!$B$9, F256&lt;='club records'!$C$9), AND(E256='club records'!$B$10, F256&lt;='club records'!$C$10))), "CR", " ")</f>
        <v xml:space="preserve"> </v>
      </c>
      <c r="L256" s="7" t="str">
        <f>IF(AND(B256=200, OR(AND(E256='club records'!$B$11, F256&lt;='club records'!$C$11), AND(E256='club records'!$B$12, F256&lt;='club records'!$C$12), AND(E256='club records'!$B$13, F256&lt;='club records'!$C$13), AND(E256='club records'!$B$14, F256&lt;='club records'!$C$14), AND(E256='club records'!$B$15, F256&lt;='club records'!$C$15))), "CR", " ")</f>
        <v xml:space="preserve"> </v>
      </c>
      <c r="M256" s="7" t="str">
        <f>IF(AND(B256=300, OR(AND(E256='club records'!$B$5, F256&lt;='club records'!$C$5), AND(E256='club records'!$B$16, F256&lt;='club records'!$C$16), AND(E256='club records'!$B$17, F256&lt;='club records'!$C$17))), "CR", " ")</f>
        <v xml:space="preserve"> </v>
      </c>
      <c r="N256" s="7" t="str">
        <f>IF(AND(B256=400, OR(AND(E256='club records'!$B$18, F256&lt;='club records'!$C$18), AND(E256='club records'!$B$19, F256&lt;='club records'!$C$19), AND(E256='club records'!$B$20, F256&lt;='club records'!$C$20), AND(E256='club records'!$B$21, F256&lt;='club records'!$C$21))), "CR", " ")</f>
        <v xml:space="preserve"> </v>
      </c>
      <c r="O256" s="7" t="str">
        <f>IF(AND(B256=800, OR(AND(E256='club records'!$B$22, F256&lt;='club records'!$C$22), AND(E256='club records'!$B$23, F256&lt;='club records'!$C$23), AND(E256='club records'!$B$24, F256&lt;='club records'!$C$24), AND(E256='club records'!$B$25, F256&lt;='club records'!$C$25), AND(E256='club records'!$B$26, F256&lt;='club records'!$C$26))), "CR", " ")</f>
        <v xml:space="preserve"> </v>
      </c>
      <c r="P256" s="7" t="str">
        <f>IF(AND(B256=1000, OR(AND(E256='club records'!$B$27, F256&lt;='club records'!$C$27), AND(E256='club records'!$B$28, F256&lt;='club records'!$C$28))), "CR", " ")</f>
        <v xml:space="preserve"> </v>
      </c>
      <c r="Q256" s="7" t="str">
        <f>IF(AND(B256=1500, OR(AND(E256='club records'!$B$29, F256&lt;='club records'!$C$29), AND(E256='club records'!$B$30, F256&lt;='club records'!$C$30), AND(E256='club records'!$B$31, F256&lt;='club records'!$C$31), AND(E256='club records'!$B$32, F256&lt;='club records'!$C$32), AND(E256='club records'!$B$33, F256&lt;='club records'!$C$33))), "CR", " ")</f>
        <v xml:space="preserve"> </v>
      </c>
      <c r="R256" s="7" t="str">
        <f>IF(AND(B256="1600 (Mile)",OR(AND(E256='club records'!$B$34,F256&lt;='club records'!$C$34),AND(E256='club records'!$B$35,F256&lt;='club records'!$C$35),AND(E256='club records'!$B$36,F256&lt;='club records'!$C$36),AND(E256='club records'!$B$37,F256&lt;='club records'!$C$37))),"CR"," ")</f>
        <v xml:space="preserve"> </v>
      </c>
      <c r="S256" s="7" t="str">
        <f>IF(AND(B256=3000, OR(AND(E256='club records'!$B$38, F256&lt;='club records'!$C$38), AND(E256='club records'!$B$39, F256&lt;='club records'!$C$39), AND(E256='club records'!$B$40, F256&lt;='club records'!$C$40), AND(E256='club records'!$B$41, F256&lt;='club records'!$C$41))), "CR", " ")</f>
        <v xml:space="preserve"> </v>
      </c>
      <c r="T256" s="7" t="str">
        <f>IF(AND(B256=5000, OR(AND(E256='club records'!$B$42, F256&lt;='club records'!$C$42), AND(E256='club records'!$B$43, F256&lt;='club records'!$C$43))), "CR", " ")</f>
        <v xml:space="preserve"> </v>
      </c>
      <c r="U256" s="6" t="str">
        <f>IF(AND(B256=10000, OR(AND(E256='club records'!$B$44, F256&lt;='club records'!$C$44), AND(E256='club records'!$B$45, F256&lt;='club records'!$C$45))), "CR", " ")</f>
        <v xml:space="preserve"> </v>
      </c>
      <c r="V256" s="6" t="str">
        <f>IF(AND(B256="high jump", OR(AND(E256='club records'!$F$1, F256&gt;='club records'!$G$1), AND(E256='club records'!$F$2, F256&gt;='club records'!$G$2), AND(E256='club records'!$F$3, F256&gt;='club records'!$G$3), AND(E256='club records'!$F$4, F256&gt;='club records'!$G$4), AND(E256='club records'!$F$5, F256&gt;='club records'!$G$5))), "CR", " ")</f>
        <v xml:space="preserve"> </v>
      </c>
      <c r="W256" s="6" t="str">
        <f>IF(AND(B256="long jump", OR(AND(E256='club records'!$F$6, F256&gt;='club records'!$G$6), AND(E256='club records'!$F$7, F256&gt;='club records'!$G$7), AND(E256='club records'!$F$8, F256&gt;='club records'!$G$8), AND(E256='club records'!$F$9, F256&gt;='club records'!$G$9), AND(E256='club records'!$F$10, F256&gt;='club records'!$G$10))), "CR", " ")</f>
        <v xml:space="preserve"> </v>
      </c>
      <c r="X256" s="6" t="str">
        <f>IF(AND(B256="triple jump", OR(AND(E256='club records'!$F$11, F256&gt;='club records'!$G$11), AND(E256='club records'!$F$12, F256&gt;='club records'!$G$12), AND(E256='club records'!$F$13, F256&gt;='club records'!$G$13), AND(E256='club records'!$F$14, F256&gt;='club records'!$G$14), AND(E256='club records'!$F$15, F256&gt;='club records'!$G$15))), "CR", " ")</f>
        <v xml:space="preserve"> </v>
      </c>
      <c r="Y256" s="6" t="str">
        <f>IF(AND(B256="pole vault", OR(AND(E256='club records'!$F$16, F256&gt;='club records'!$G$16), AND(E256='club records'!$F$17, F256&gt;='club records'!$G$17), AND(E256='club records'!$F$18, F256&gt;='club records'!$G$18), AND(E256='club records'!$F$19, F256&gt;='club records'!$G$19), AND(E256='club records'!$F$20, F256&gt;='club records'!$G$20))), "CR", " ")</f>
        <v xml:space="preserve"> </v>
      </c>
      <c r="Z256" s="6" t="str">
        <f>IF(AND(B256="shot 3", E256='club records'!$F$36, F256&gt;='club records'!$G$36), "CR", " ")</f>
        <v xml:space="preserve"> </v>
      </c>
      <c r="AA256" s="6" t="str">
        <f>IF(AND(B256="shot 4", E256='club records'!$F$37, F256&gt;='club records'!$G$37), "CR", " ")</f>
        <v xml:space="preserve"> </v>
      </c>
      <c r="AB256" s="6" t="str">
        <f>IF(AND(B256="shot 5", E256='club records'!$F$38, F256&gt;='club records'!$G$38), "CR", " ")</f>
        <v xml:space="preserve"> </v>
      </c>
      <c r="AC256" s="6" t="str">
        <f>IF(AND(B256="shot 6", E256='club records'!$F$39, F256&gt;='club records'!$G$39), "CR", " ")</f>
        <v xml:space="preserve"> </v>
      </c>
      <c r="AD256" s="6" t="str">
        <f>IF(AND(B256="shot 7.26", E256='club records'!$F$40, F256&gt;='club records'!$G$40), "CR", " ")</f>
        <v xml:space="preserve"> </v>
      </c>
      <c r="AE256" s="6" t="str">
        <f>IF(AND(B256="60H",OR(AND(E256='club records'!$J$1,F256&lt;='club records'!$K$1),AND(E256='club records'!$J$2,F256&lt;='club records'!$K$2),AND(E256='club records'!$J$3,F256&lt;='club records'!$K$3),AND(E256='club records'!$J$4,F256&lt;='club records'!$K$4),AND(E256='club records'!$J$5,F256&lt;='club records'!$K$5))),"CR"," ")</f>
        <v xml:space="preserve"> </v>
      </c>
      <c r="AF256" s="7" t="str">
        <f>IF(AND(B256="4x200", OR(AND(E256='club records'!$N$6, F256&lt;='club records'!$O$6), AND(E256='club records'!$N$7, F256&lt;='club records'!$O$7), AND(E256='club records'!$N$8, F256&lt;='club records'!$O$8), AND(E256='club records'!$N$9, F256&lt;='club records'!$O$9), AND(E256='club records'!$N$10, F256&lt;='club records'!$O$10))), "CR", " ")</f>
        <v xml:space="preserve"> </v>
      </c>
      <c r="AG256" s="7" t="str">
        <f>IF(AND(B256="4x300", AND(E256='club records'!$N$11, F256&lt;='club records'!$O$11)), "CR", " ")</f>
        <v xml:space="preserve"> </v>
      </c>
      <c r="AH256" s="7" t="str">
        <f>IF(AND(B256="4x400", OR(AND(E256='club records'!$N$12, F256&lt;='club records'!$O$12), AND(E256='club records'!$N$13, F256&lt;='club records'!$O$13), AND(E256='club records'!$N$14, F256&lt;='club records'!$O$14), AND(E256='club records'!$N$15, F256&lt;='club records'!$O$15))), "CR", " ")</f>
        <v xml:space="preserve"> </v>
      </c>
      <c r="AI256" s="7" t="str">
        <f>IF(AND(B256="pentathlon", OR(AND(E256='club records'!$N$21, F256&gt;='club records'!$O$21), AND(E256='club records'!$N$22, F256&gt;='club records'!$O$22),AND(E256='club records'!$N$23, F256&gt;='club records'!$O$23),AND(E256='club records'!$N$24, F256&gt;='club records'!$O$24))), "CR", " ")</f>
        <v xml:space="preserve"> </v>
      </c>
      <c r="AJ256" s="7" t="str">
        <f>IF(AND(B256="heptathlon", OR(AND(E256='club records'!$N$26, F256&gt;='club records'!$O$26), AND(E256='club records'!$N$27, F256&gt;='club records'!$O$27))), "CR", " ")</f>
        <v xml:space="preserve"> </v>
      </c>
    </row>
    <row r="257" spans="1:36" ht="14.5" x14ac:dyDescent="0.35">
      <c r="A257" s="1" t="s">
        <v>296</v>
      </c>
      <c r="E257" s="11" t="s">
        <v>10</v>
      </c>
      <c r="F257" s="12"/>
      <c r="J257" s="7" t="str">
        <f>IF(OR(K257="CR", L257="CR", M257="CR", N257="CR", O257="CR", P257="CR", Q257="CR", R257="CR", S257="CR", T257="CR",U257="CR", V257="CR", W257="CR", X257="CR", Y257="CR", Z257="CR", AA257="CR", AB257="CR", AC257="CR", AD257="CR", AE257="CR", AF257="CR", AG257="CR", AH257="CR", AI257="CR", AJ257="CR"), "***CLUB RECORD***", "")</f>
        <v/>
      </c>
      <c r="K257" s="7" t="str">
        <f>IF(AND(B257=60, OR(AND(E257='club records'!$B$6, F257&lt;='club records'!$C$6), AND(E257='club records'!$B$7, F257&lt;='club records'!$C$7), AND(E257='club records'!$B$8, F257&lt;='club records'!$C$8), AND(E257='club records'!$B$9, F257&lt;='club records'!$C$9), AND(E257='club records'!$B$10, F257&lt;='club records'!$C$10))), "CR", " ")</f>
        <v xml:space="preserve"> </v>
      </c>
      <c r="L257" s="7" t="str">
        <f>IF(AND(B257=200, OR(AND(E257='club records'!$B$11, F257&lt;='club records'!$C$11), AND(E257='club records'!$B$12, F257&lt;='club records'!$C$12), AND(E257='club records'!$B$13, F257&lt;='club records'!$C$13), AND(E257='club records'!$B$14, F257&lt;='club records'!$C$14), AND(E257='club records'!$B$15, F257&lt;='club records'!$C$15))), "CR", " ")</f>
        <v xml:space="preserve"> </v>
      </c>
      <c r="M257" s="7" t="str">
        <f>IF(AND(B257=300, OR(AND(E257='club records'!$B$5, F257&lt;='club records'!$C$5), AND(E257='club records'!$B$16, F257&lt;='club records'!$C$16), AND(E257='club records'!$B$17, F257&lt;='club records'!$C$17))), "CR", " ")</f>
        <v xml:space="preserve"> </v>
      </c>
      <c r="N257" s="7" t="str">
        <f>IF(AND(B257=400, OR(AND(E257='club records'!$B$18, F257&lt;='club records'!$C$18), AND(E257='club records'!$B$19, F257&lt;='club records'!$C$19), AND(E257='club records'!$B$20, F257&lt;='club records'!$C$20), AND(E257='club records'!$B$21, F257&lt;='club records'!$C$21))), "CR", " ")</f>
        <v xml:space="preserve"> </v>
      </c>
      <c r="O257" s="7" t="str">
        <f>IF(AND(B257=800, OR(AND(E257='club records'!$B$22, F257&lt;='club records'!$C$22), AND(E257='club records'!$B$23, F257&lt;='club records'!$C$23), AND(E257='club records'!$B$24, F257&lt;='club records'!$C$24), AND(E257='club records'!$B$25, F257&lt;='club records'!$C$25), AND(E257='club records'!$B$26, F257&lt;='club records'!$C$26))), "CR", " ")</f>
        <v xml:space="preserve"> </v>
      </c>
      <c r="P257" s="7" t="str">
        <f>IF(AND(B257=1000, OR(AND(E257='club records'!$B$27, F257&lt;='club records'!$C$27), AND(E257='club records'!$B$28, F257&lt;='club records'!$C$28))), "CR", " ")</f>
        <v xml:space="preserve"> </v>
      </c>
      <c r="Q257" s="7" t="str">
        <f>IF(AND(B257=1500, OR(AND(E257='club records'!$B$29, F257&lt;='club records'!$C$29), AND(E257='club records'!$B$30, F257&lt;='club records'!$C$30), AND(E257='club records'!$B$31, F257&lt;='club records'!$C$31), AND(E257='club records'!$B$32, F257&lt;='club records'!$C$32), AND(E257='club records'!$B$33, F257&lt;='club records'!$C$33))), "CR", " ")</f>
        <v xml:space="preserve"> </v>
      </c>
      <c r="R257" s="7" t="str">
        <f>IF(AND(B257="1600 (Mile)",OR(AND(E257='club records'!$B$34,F257&lt;='club records'!$C$34),AND(E257='club records'!$B$35,F257&lt;='club records'!$C$35),AND(E257='club records'!$B$36,F257&lt;='club records'!$C$36),AND(E257='club records'!$B$37,F257&lt;='club records'!$C$37))),"CR"," ")</f>
        <v xml:space="preserve"> </v>
      </c>
      <c r="S257" s="7" t="str">
        <f>IF(AND(B257=3000, OR(AND(E257='club records'!$B$38, F257&lt;='club records'!$C$38), AND(E257='club records'!$B$39, F257&lt;='club records'!$C$39), AND(E257='club records'!$B$40, F257&lt;='club records'!$C$40), AND(E257='club records'!$B$41, F257&lt;='club records'!$C$41))), "CR", " ")</f>
        <v xml:space="preserve"> </v>
      </c>
      <c r="T257" s="7" t="str">
        <f>IF(AND(B257=5000, OR(AND(E257='club records'!$B$42, F257&lt;='club records'!$C$42), AND(E257='club records'!$B$43, F257&lt;='club records'!$C$43))), "CR", " ")</f>
        <v xml:space="preserve"> </v>
      </c>
      <c r="U257" s="6" t="str">
        <f>IF(AND(B257=10000, OR(AND(E257='club records'!$B$44, F257&lt;='club records'!$C$44), AND(E257='club records'!$B$45, F257&lt;='club records'!$C$45))), "CR", " ")</f>
        <v xml:space="preserve"> </v>
      </c>
      <c r="V257" s="6" t="str">
        <f>IF(AND(B257="high jump", OR(AND(E257='club records'!$F$1, F257&gt;='club records'!$G$1), AND(E257='club records'!$F$2, F257&gt;='club records'!$G$2), AND(E257='club records'!$F$3, F257&gt;='club records'!$G$3), AND(E257='club records'!$F$4, F257&gt;='club records'!$G$4), AND(E257='club records'!$F$5, F257&gt;='club records'!$G$5))), "CR", " ")</f>
        <v xml:space="preserve"> </v>
      </c>
      <c r="W257" s="6" t="str">
        <f>IF(AND(B257="long jump", OR(AND(E257='club records'!$F$6, F257&gt;='club records'!$G$6), AND(E257='club records'!$F$7, F257&gt;='club records'!$G$7), AND(E257='club records'!$F$8, F257&gt;='club records'!$G$8), AND(E257='club records'!$F$9, F257&gt;='club records'!$G$9), AND(E257='club records'!$F$10, F257&gt;='club records'!$G$10))), "CR", " ")</f>
        <v xml:space="preserve"> </v>
      </c>
      <c r="X257" s="6" t="str">
        <f>IF(AND(B257="triple jump", OR(AND(E257='club records'!$F$11, F257&gt;='club records'!$G$11), AND(E257='club records'!$F$12, F257&gt;='club records'!$G$12), AND(E257='club records'!$F$13, F257&gt;='club records'!$G$13), AND(E257='club records'!$F$14, F257&gt;='club records'!$G$14), AND(E257='club records'!$F$15, F257&gt;='club records'!$G$15))), "CR", " ")</f>
        <v xml:space="preserve"> </v>
      </c>
      <c r="Y257" s="6" t="str">
        <f>IF(AND(B257="pole vault", OR(AND(E257='club records'!$F$16, F257&gt;='club records'!$G$16), AND(E257='club records'!$F$17, F257&gt;='club records'!$G$17), AND(E257='club records'!$F$18, F257&gt;='club records'!$G$18), AND(E257='club records'!$F$19, F257&gt;='club records'!$G$19), AND(E257='club records'!$F$20, F257&gt;='club records'!$G$20))), "CR", " ")</f>
        <v xml:space="preserve"> </v>
      </c>
      <c r="Z257" s="6" t="str">
        <f>IF(AND(B257="shot 3", E257='club records'!$F$36, F257&gt;='club records'!$G$36), "CR", " ")</f>
        <v xml:space="preserve"> </v>
      </c>
      <c r="AA257" s="6" t="str">
        <f>IF(AND(B257="shot 4", E257='club records'!$F$37, F257&gt;='club records'!$G$37), "CR", " ")</f>
        <v xml:space="preserve"> </v>
      </c>
      <c r="AB257" s="6" t="str">
        <f>IF(AND(B257="shot 5", E257='club records'!$F$38, F257&gt;='club records'!$G$38), "CR", " ")</f>
        <v xml:space="preserve"> </v>
      </c>
      <c r="AC257" s="6" t="str">
        <f>IF(AND(B257="shot 6", E257='club records'!$F$39, F257&gt;='club records'!$G$39), "CR", " ")</f>
        <v xml:space="preserve"> </v>
      </c>
      <c r="AD257" s="6" t="str">
        <f>IF(AND(B257="shot 7.26", E257='club records'!$F$40, F257&gt;='club records'!$G$40), "CR", " ")</f>
        <v xml:space="preserve"> </v>
      </c>
      <c r="AE257" s="6" t="str">
        <f>IF(AND(B257="60H",OR(AND(E257='club records'!$J$1,F257&lt;='club records'!$K$1),AND(E257='club records'!$J$2,F257&lt;='club records'!$K$2),AND(E257='club records'!$J$3,F257&lt;='club records'!$K$3),AND(E257='club records'!$J$4,F257&lt;='club records'!$K$4),AND(E257='club records'!$J$5,F257&lt;='club records'!$K$5))),"CR"," ")</f>
        <v xml:space="preserve"> </v>
      </c>
      <c r="AF257" s="7" t="str">
        <f>IF(AND(B257="4x200", OR(AND(E257='club records'!$N$6, F257&lt;='club records'!$O$6), AND(E257='club records'!$N$7, F257&lt;='club records'!$O$7), AND(E257='club records'!$N$8, F257&lt;='club records'!$O$8), AND(E257='club records'!$N$9, F257&lt;='club records'!$O$9), AND(E257='club records'!$N$10, F257&lt;='club records'!$O$10))), "CR", " ")</f>
        <v xml:space="preserve"> </v>
      </c>
      <c r="AG257" s="7" t="str">
        <f>IF(AND(B257="4x300", AND(E257='club records'!$N$11, F257&lt;='club records'!$O$11)), "CR", " ")</f>
        <v xml:space="preserve"> </v>
      </c>
      <c r="AH257" s="7" t="str">
        <f>IF(AND(B257="4x400", OR(AND(E257='club records'!$N$12, F257&lt;='club records'!$O$12), AND(E257='club records'!$N$13, F257&lt;='club records'!$O$13), AND(E257='club records'!$N$14, F257&lt;='club records'!$O$14), AND(E257='club records'!$N$15, F257&lt;='club records'!$O$15))), "CR", " ")</f>
        <v xml:space="preserve"> </v>
      </c>
      <c r="AI257" s="7" t="str">
        <f>IF(AND(B257="pentathlon", OR(AND(E257='club records'!$N$21, F257&gt;='club records'!$O$21), AND(E257='club records'!$N$22, F257&gt;='club records'!$O$22),AND(E257='club records'!$N$23, F257&gt;='club records'!$O$23),AND(E257='club records'!$N$24, F257&gt;='club records'!$O$24))), "CR", " ")</f>
        <v xml:space="preserve"> </v>
      </c>
      <c r="AJ257" s="7" t="str">
        <f>IF(AND(B257="heptathlon", OR(AND(E257='club records'!$N$26, F257&gt;='club records'!$O$26), AND(E257='club records'!$N$27, F257&gt;='club records'!$O$27))), "CR", " ")</f>
        <v xml:space="preserve"> </v>
      </c>
    </row>
    <row r="258" spans="1:36" ht="14.5" x14ac:dyDescent="0.35">
      <c r="A258" s="1" t="s">
        <v>296</v>
      </c>
      <c r="E258" s="11" t="s">
        <v>10</v>
      </c>
      <c r="F258" s="12"/>
      <c r="J258" s="7" t="str">
        <f>IF(OR(K258="CR", L258="CR", M258="CR", N258="CR", O258="CR", P258="CR", Q258="CR", R258="CR", S258="CR", T258="CR",U258="CR", V258="CR", W258="CR", X258="CR", Y258="CR", Z258="CR", AA258="CR", AB258="CR", AC258="CR", AD258="CR", AE258="CR", AF258="CR", AG258="CR", AH258="CR", AI258="CR", AJ258="CR"), "***CLUB RECORD***", "")</f>
        <v/>
      </c>
      <c r="K258" s="7" t="str">
        <f>IF(AND(B258=60, OR(AND(E258='club records'!$B$6, F258&lt;='club records'!$C$6), AND(E258='club records'!$B$7, F258&lt;='club records'!$C$7), AND(E258='club records'!$B$8, F258&lt;='club records'!$C$8), AND(E258='club records'!$B$9, F258&lt;='club records'!$C$9), AND(E258='club records'!$B$10, F258&lt;='club records'!$C$10))), "CR", " ")</f>
        <v xml:space="preserve"> </v>
      </c>
      <c r="L258" s="7" t="str">
        <f>IF(AND(B258=200, OR(AND(E258='club records'!$B$11, F258&lt;='club records'!$C$11), AND(E258='club records'!$B$12, F258&lt;='club records'!$C$12), AND(E258='club records'!$B$13, F258&lt;='club records'!$C$13), AND(E258='club records'!$B$14, F258&lt;='club records'!$C$14), AND(E258='club records'!$B$15, F258&lt;='club records'!$C$15))), "CR", " ")</f>
        <v xml:space="preserve"> </v>
      </c>
      <c r="M258" s="7" t="str">
        <f>IF(AND(B258=300, OR(AND(E258='club records'!$B$5, F258&lt;='club records'!$C$5), AND(E258='club records'!$B$16, F258&lt;='club records'!$C$16), AND(E258='club records'!$B$17, F258&lt;='club records'!$C$17))), "CR", " ")</f>
        <v xml:space="preserve"> </v>
      </c>
      <c r="N258" s="7" t="str">
        <f>IF(AND(B258=400, OR(AND(E258='club records'!$B$18, F258&lt;='club records'!$C$18), AND(E258='club records'!$B$19, F258&lt;='club records'!$C$19), AND(E258='club records'!$B$20, F258&lt;='club records'!$C$20), AND(E258='club records'!$B$21, F258&lt;='club records'!$C$21))), "CR", " ")</f>
        <v xml:space="preserve"> </v>
      </c>
      <c r="O258" s="7" t="str">
        <f>IF(AND(B258=800, OR(AND(E258='club records'!$B$22, F258&lt;='club records'!$C$22), AND(E258='club records'!$B$23, F258&lt;='club records'!$C$23), AND(E258='club records'!$B$24, F258&lt;='club records'!$C$24), AND(E258='club records'!$B$25, F258&lt;='club records'!$C$25), AND(E258='club records'!$B$26, F258&lt;='club records'!$C$26))), "CR", " ")</f>
        <v xml:space="preserve"> </v>
      </c>
      <c r="P258" s="7" t="str">
        <f>IF(AND(B258=1000, OR(AND(E258='club records'!$B$27, F258&lt;='club records'!$C$27), AND(E258='club records'!$B$28, F258&lt;='club records'!$C$28))), "CR", " ")</f>
        <v xml:space="preserve"> </v>
      </c>
      <c r="Q258" s="7" t="str">
        <f>IF(AND(B258=1500, OR(AND(E258='club records'!$B$29, F258&lt;='club records'!$C$29), AND(E258='club records'!$B$30, F258&lt;='club records'!$C$30), AND(E258='club records'!$B$31, F258&lt;='club records'!$C$31), AND(E258='club records'!$B$32, F258&lt;='club records'!$C$32), AND(E258='club records'!$B$33, F258&lt;='club records'!$C$33))), "CR", " ")</f>
        <v xml:space="preserve"> </v>
      </c>
      <c r="R258" s="7" t="str">
        <f>IF(AND(B258="1600 (Mile)",OR(AND(E258='club records'!$B$34,F258&lt;='club records'!$C$34),AND(E258='club records'!$B$35,F258&lt;='club records'!$C$35),AND(E258='club records'!$B$36,F258&lt;='club records'!$C$36),AND(E258='club records'!$B$37,F258&lt;='club records'!$C$37))),"CR"," ")</f>
        <v xml:space="preserve"> </v>
      </c>
      <c r="S258" s="7" t="str">
        <f>IF(AND(B258=3000, OR(AND(E258='club records'!$B$38, F258&lt;='club records'!$C$38), AND(E258='club records'!$B$39, F258&lt;='club records'!$C$39), AND(E258='club records'!$B$40, F258&lt;='club records'!$C$40), AND(E258='club records'!$B$41, F258&lt;='club records'!$C$41))), "CR", " ")</f>
        <v xml:space="preserve"> </v>
      </c>
      <c r="T258" s="7" t="str">
        <f>IF(AND(B258=5000, OR(AND(E258='club records'!$B$42, F258&lt;='club records'!$C$42), AND(E258='club records'!$B$43, F258&lt;='club records'!$C$43))), "CR", " ")</f>
        <v xml:space="preserve"> </v>
      </c>
      <c r="U258" s="6" t="str">
        <f>IF(AND(B258=10000, OR(AND(E258='club records'!$B$44, F258&lt;='club records'!$C$44), AND(E258='club records'!$B$45, F258&lt;='club records'!$C$45))), "CR", " ")</f>
        <v xml:space="preserve"> </v>
      </c>
      <c r="V258" s="6" t="str">
        <f>IF(AND(B258="high jump", OR(AND(E258='club records'!$F$1, F258&gt;='club records'!$G$1), AND(E258='club records'!$F$2, F258&gt;='club records'!$G$2), AND(E258='club records'!$F$3, F258&gt;='club records'!$G$3), AND(E258='club records'!$F$4, F258&gt;='club records'!$G$4), AND(E258='club records'!$F$5, F258&gt;='club records'!$G$5))), "CR", " ")</f>
        <v xml:space="preserve"> </v>
      </c>
      <c r="W258" s="6" t="str">
        <f>IF(AND(B258="long jump", OR(AND(E258='club records'!$F$6, F258&gt;='club records'!$G$6), AND(E258='club records'!$F$7, F258&gt;='club records'!$G$7), AND(E258='club records'!$F$8, F258&gt;='club records'!$G$8), AND(E258='club records'!$F$9, F258&gt;='club records'!$G$9), AND(E258='club records'!$F$10, F258&gt;='club records'!$G$10))), "CR", " ")</f>
        <v xml:space="preserve"> </v>
      </c>
      <c r="X258" s="6" t="str">
        <f>IF(AND(B258="triple jump", OR(AND(E258='club records'!$F$11, F258&gt;='club records'!$G$11), AND(E258='club records'!$F$12, F258&gt;='club records'!$G$12), AND(E258='club records'!$F$13, F258&gt;='club records'!$G$13), AND(E258='club records'!$F$14, F258&gt;='club records'!$G$14), AND(E258='club records'!$F$15, F258&gt;='club records'!$G$15))), "CR", " ")</f>
        <v xml:space="preserve"> </v>
      </c>
      <c r="Y258" s="6" t="str">
        <f>IF(AND(B258="pole vault", OR(AND(E258='club records'!$F$16, F258&gt;='club records'!$G$16), AND(E258='club records'!$F$17, F258&gt;='club records'!$G$17), AND(E258='club records'!$F$18, F258&gt;='club records'!$G$18), AND(E258='club records'!$F$19, F258&gt;='club records'!$G$19), AND(E258='club records'!$F$20, F258&gt;='club records'!$G$20))), "CR", " ")</f>
        <v xml:space="preserve"> </v>
      </c>
      <c r="Z258" s="6" t="str">
        <f>IF(AND(B258="shot 3", E258='club records'!$F$36, F258&gt;='club records'!$G$36), "CR", " ")</f>
        <v xml:space="preserve"> </v>
      </c>
      <c r="AA258" s="6" t="str">
        <f>IF(AND(B258="shot 4", E258='club records'!$F$37, F258&gt;='club records'!$G$37), "CR", " ")</f>
        <v xml:space="preserve"> </v>
      </c>
      <c r="AB258" s="6" t="str">
        <f>IF(AND(B258="shot 5", E258='club records'!$F$38, F258&gt;='club records'!$G$38), "CR", " ")</f>
        <v xml:space="preserve"> </v>
      </c>
      <c r="AC258" s="6" t="str">
        <f>IF(AND(B258="shot 6", E258='club records'!$F$39, F258&gt;='club records'!$G$39), "CR", " ")</f>
        <v xml:space="preserve"> </v>
      </c>
      <c r="AD258" s="6" t="str">
        <f>IF(AND(B258="shot 7.26", E258='club records'!$F$40, F258&gt;='club records'!$G$40), "CR", " ")</f>
        <v xml:space="preserve"> </v>
      </c>
      <c r="AE258" s="6" t="str">
        <f>IF(AND(B258="60H",OR(AND(E258='club records'!$J$1,F258&lt;='club records'!$K$1),AND(E258='club records'!$J$2,F258&lt;='club records'!$K$2),AND(E258='club records'!$J$3,F258&lt;='club records'!$K$3),AND(E258='club records'!$J$4,F258&lt;='club records'!$K$4),AND(E258='club records'!$J$5,F258&lt;='club records'!$K$5))),"CR"," ")</f>
        <v xml:space="preserve"> </v>
      </c>
      <c r="AF258" s="7" t="str">
        <f>IF(AND(B258="4x200", OR(AND(E258='club records'!$N$6, F258&lt;='club records'!$O$6), AND(E258='club records'!$N$7, F258&lt;='club records'!$O$7), AND(E258='club records'!$N$8, F258&lt;='club records'!$O$8), AND(E258='club records'!$N$9, F258&lt;='club records'!$O$9), AND(E258='club records'!$N$10, F258&lt;='club records'!$O$10))), "CR", " ")</f>
        <v xml:space="preserve"> </v>
      </c>
      <c r="AG258" s="7" t="str">
        <f>IF(AND(B258="4x300", AND(E258='club records'!$N$11, F258&lt;='club records'!$O$11)), "CR", " ")</f>
        <v xml:space="preserve"> </v>
      </c>
      <c r="AH258" s="7" t="str">
        <f>IF(AND(B258="4x400", OR(AND(E258='club records'!$N$12, F258&lt;='club records'!$O$12), AND(E258='club records'!$N$13, F258&lt;='club records'!$O$13), AND(E258='club records'!$N$14, F258&lt;='club records'!$O$14), AND(E258='club records'!$N$15, F258&lt;='club records'!$O$15))), "CR", " ")</f>
        <v xml:space="preserve"> </v>
      </c>
      <c r="AI258" s="7" t="str">
        <f>IF(AND(B258="pentathlon", OR(AND(E258='club records'!$N$21, F258&gt;='club records'!$O$21), AND(E258='club records'!$N$22, F258&gt;='club records'!$O$22),AND(E258='club records'!$N$23, F258&gt;='club records'!$O$23),AND(E258='club records'!$N$24, F258&gt;='club records'!$O$24))), "CR", " ")</f>
        <v xml:space="preserve"> </v>
      </c>
      <c r="AJ258" s="7" t="str">
        <f>IF(AND(B258="heptathlon", OR(AND(E258='club records'!$N$26, F258&gt;='club records'!$O$26), AND(E258='club records'!$N$27, F258&gt;='club records'!$O$27))), "CR", " ")</f>
        <v xml:space="preserve"> </v>
      </c>
    </row>
    <row r="259" spans="1:36" ht="14.5" x14ac:dyDescent="0.35">
      <c r="A259" s="1" t="s">
        <v>296</v>
      </c>
      <c r="E259" s="11" t="s">
        <v>10</v>
      </c>
      <c r="F259" s="12"/>
      <c r="G259" s="16"/>
      <c r="J259" s="7" t="str">
        <f>IF(OR(K259="CR", L259="CR", M259="CR", N259="CR", O259="CR", P259="CR", Q259="CR", R259="CR", S259="CR", T259="CR",U259="CR", V259="CR", W259="CR", X259="CR", Y259="CR", Z259="CR", AA259="CR", AB259="CR", AC259="CR", AD259="CR", AE259="CR", AF259="CR", AG259="CR", AH259="CR", AI259="CR", AJ259="CR"), "***CLUB RECORD***", "")</f>
        <v/>
      </c>
      <c r="K259" s="7" t="str">
        <f>IF(AND(B259=60, OR(AND(E259='club records'!$B$6, F259&lt;='club records'!$C$6), AND(E259='club records'!$B$7, F259&lt;='club records'!$C$7), AND(E259='club records'!$B$8, F259&lt;='club records'!$C$8), AND(E259='club records'!$B$9, F259&lt;='club records'!$C$9), AND(E259='club records'!$B$10, F259&lt;='club records'!$C$10))), "CR", " ")</f>
        <v xml:space="preserve"> </v>
      </c>
      <c r="L259" s="7" t="str">
        <f>IF(AND(B259=200, OR(AND(E259='club records'!$B$11, F259&lt;='club records'!$C$11), AND(E259='club records'!$B$12, F259&lt;='club records'!$C$12), AND(E259='club records'!$B$13, F259&lt;='club records'!$C$13), AND(E259='club records'!$B$14, F259&lt;='club records'!$C$14), AND(E259='club records'!$B$15, F259&lt;='club records'!$C$15))), "CR", " ")</f>
        <v xml:space="preserve"> </v>
      </c>
      <c r="M259" s="7" t="str">
        <f>IF(AND(B259=300, OR(AND(E259='club records'!$B$5, F259&lt;='club records'!$C$5), AND(E259='club records'!$B$16, F259&lt;='club records'!$C$16), AND(E259='club records'!$B$17, F259&lt;='club records'!$C$17))), "CR", " ")</f>
        <v xml:space="preserve"> </v>
      </c>
      <c r="N259" s="7" t="str">
        <f>IF(AND(B259=400, OR(AND(E259='club records'!$B$18, F259&lt;='club records'!$C$18), AND(E259='club records'!$B$19, F259&lt;='club records'!$C$19), AND(E259='club records'!$B$20, F259&lt;='club records'!$C$20), AND(E259='club records'!$B$21, F259&lt;='club records'!$C$21))), "CR", " ")</f>
        <v xml:space="preserve"> </v>
      </c>
      <c r="O259" s="7" t="str">
        <f>IF(AND(B259=800, OR(AND(E259='club records'!$B$22, F259&lt;='club records'!$C$22), AND(E259='club records'!$B$23, F259&lt;='club records'!$C$23), AND(E259='club records'!$B$24, F259&lt;='club records'!$C$24), AND(E259='club records'!$B$25, F259&lt;='club records'!$C$25), AND(E259='club records'!$B$26, F259&lt;='club records'!$C$26))), "CR", " ")</f>
        <v xml:space="preserve"> </v>
      </c>
      <c r="P259" s="7" t="str">
        <f>IF(AND(B259=1000, OR(AND(E259='club records'!$B$27, F259&lt;='club records'!$C$27), AND(E259='club records'!$B$28, F259&lt;='club records'!$C$28))), "CR", " ")</f>
        <v xml:space="preserve"> </v>
      </c>
      <c r="Q259" s="7" t="str">
        <f>IF(AND(B259=1500, OR(AND(E259='club records'!$B$29, F259&lt;='club records'!$C$29), AND(E259='club records'!$B$30, F259&lt;='club records'!$C$30), AND(E259='club records'!$B$31, F259&lt;='club records'!$C$31), AND(E259='club records'!$B$32, F259&lt;='club records'!$C$32), AND(E259='club records'!$B$33, F259&lt;='club records'!$C$33))), "CR", " ")</f>
        <v xml:space="preserve"> </v>
      </c>
      <c r="R259" s="7" t="str">
        <f>IF(AND(B259="1600 (Mile)",OR(AND(E259='club records'!$B$34,F259&lt;='club records'!$C$34),AND(E259='club records'!$B$35,F259&lt;='club records'!$C$35),AND(E259='club records'!$B$36,F259&lt;='club records'!$C$36),AND(E259='club records'!$B$37,F259&lt;='club records'!$C$37))),"CR"," ")</f>
        <v xml:space="preserve"> </v>
      </c>
      <c r="S259" s="7" t="str">
        <f>IF(AND(B259=3000, OR(AND(E259='club records'!$B$38, F259&lt;='club records'!$C$38), AND(E259='club records'!$B$39, F259&lt;='club records'!$C$39), AND(E259='club records'!$B$40, F259&lt;='club records'!$C$40), AND(E259='club records'!$B$41, F259&lt;='club records'!$C$41))), "CR", " ")</f>
        <v xml:space="preserve"> </v>
      </c>
      <c r="T259" s="7" t="str">
        <f>IF(AND(B259=5000, OR(AND(E259='club records'!$B$42, F259&lt;='club records'!$C$42), AND(E259='club records'!$B$43, F259&lt;='club records'!$C$43))), "CR", " ")</f>
        <v xml:space="preserve"> </v>
      </c>
      <c r="U259" s="6" t="str">
        <f>IF(AND(B259=10000, OR(AND(E259='club records'!$B$44, F259&lt;='club records'!$C$44), AND(E259='club records'!$B$45, F259&lt;='club records'!$C$45))), "CR", " ")</f>
        <v xml:space="preserve"> </v>
      </c>
      <c r="V259" s="6" t="str">
        <f>IF(AND(B259="high jump", OR(AND(E259='club records'!$F$1, F259&gt;='club records'!$G$1), AND(E259='club records'!$F$2, F259&gt;='club records'!$G$2), AND(E259='club records'!$F$3, F259&gt;='club records'!$G$3), AND(E259='club records'!$F$4, F259&gt;='club records'!$G$4), AND(E259='club records'!$F$5, F259&gt;='club records'!$G$5))), "CR", " ")</f>
        <v xml:space="preserve"> </v>
      </c>
      <c r="W259" s="6" t="str">
        <f>IF(AND(B259="long jump", OR(AND(E259='club records'!$F$6, F259&gt;='club records'!$G$6), AND(E259='club records'!$F$7, F259&gt;='club records'!$G$7), AND(E259='club records'!$F$8, F259&gt;='club records'!$G$8), AND(E259='club records'!$F$9, F259&gt;='club records'!$G$9), AND(E259='club records'!$F$10, F259&gt;='club records'!$G$10))), "CR", " ")</f>
        <v xml:space="preserve"> </v>
      </c>
      <c r="X259" s="6" t="str">
        <f>IF(AND(B259="triple jump", OR(AND(E259='club records'!$F$11, F259&gt;='club records'!$G$11), AND(E259='club records'!$F$12, F259&gt;='club records'!$G$12), AND(E259='club records'!$F$13, F259&gt;='club records'!$G$13), AND(E259='club records'!$F$14, F259&gt;='club records'!$G$14), AND(E259='club records'!$F$15, F259&gt;='club records'!$G$15))), "CR", " ")</f>
        <v xml:space="preserve"> </v>
      </c>
      <c r="Y259" s="6" t="str">
        <f>IF(AND(B259="pole vault", OR(AND(E259='club records'!$F$16, F259&gt;='club records'!$G$16), AND(E259='club records'!$F$17, F259&gt;='club records'!$G$17), AND(E259='club records'!$F$18, F259&gt;='club records'!$G$18), AND(E259='club records'!$F$19, F259&gt;='club records'!$G$19), AND(E259='club records'!$F$20, F259&gt;='club records'!$G$20))), "CR", " ")</f>
        <v xml:space="preserve"> </v>
      </c>
      <c r="Z259" s="6" t="str">
        <f>IF(AND(B259="shot 3", E259='club records'!$F$36, F259&gt;='club records'!$G$36), "CR", " ")</f>
        <v xml:space="preserve"> </v>
      </c>
      <c r="AA259" s="6" t="str">
        <f>IF(AND(B259="shot 4", E259='club records'!$F$37, F259&gt;='club records'!$G$37), "CR", " ")</f>
        <v xml:space="preserve"> </v>
      </c>
      <c r="AB259" s="6" t="str">
        <f>IF(AND(B259="shot 5", E259='club records'!$F$38, F259&gt;='club records'!$G$38), "CR", " ")</f>
        <v xml:space="preserve"> </v>
      </c>
      <c r="AC259" s="6" t="str">
        <f>IF(AND(B259="shot 6", E259='club records'!$F$39, F259&gt;='club records'!$G$39), "CR", " ")</f>
        <v xml:space="preserve"> </v>
      </c>
      <c r="AD259" s="6" t="str">
        <f>IF(AND(B259="shot 7.26", E259='club records'!$F$40, F259&gt;='club records'!$G$40), "CR", " ")</f>
        <v xml:space="preserve"> </v>
      </c>
      <c r="AE259" s="6" t="str">
        <f>IF(AND(B259="60H",OR(AND(E259='club records'!$J$1,F259&lt;='club records'!$K$1),AND(E259='club records'!$J$2,F259&lt;='club records'!$K$2),AND(E259='club records'!$J$3,F259&lt;='club records'!$K$3),AND(E259='club records'!$J$4,F259&lt;='club records'!$K$4),AND(E259='club records'!$J$5,F259&lt;='club records'!$K$5))),"CR"," ")</f>
        <v xml:space="preserve"> </v>
      </c>
      <c r="AF259" s="7" t="str">
        <f>IF(AND(B259="4x200", OR(AND(E259='club records'!$N$6, F259&lt;='club records'!$O$6), AND(E259='club records'!$N$7, F259&lt;='club records'!$O$7), AND(E259='club records'!$N$8, F259&lt;='club records'!$O$8), AND(E259='club records'!$N$9, F259&lt;='club records'!$O$9), AND(E259='club records'!$N$10, F259&lt;='club records'!$O$10))), "CR", " ")</f>
        <v xml:space="preserve"> </v>
      </c>
      <c r="AG259" s="7" t="str">
        <f>IF(AND(B259="4x300", AND(E259='club records'!$N$11, F259&lt;='club records'!$O$11)), "CR", " ")</f>
        <v xml:space="preserve"> </v>
      </c>
      <c r="AH259" s="7" t="str">
        <f>IF(AND(B259="4x400", OR(AND(E259='club records'!$N$12, F259&lt;='club records'!$O$12), AND(E259='club records'!$N$13, F259&lt;='club records'!$O$13), AND(E259='club records'!$N$14, F259&lt;='club records'!$O$14), AND(E259='club records'!$N$15, F259&lt;='club records'!$O$15))), "CR", " ")</f>
        <v xml:space="preserve"> </v>
      </c>
      <c r="AI259" s="7" t="str">
        <f>IF(AND(B259="pentathlon", OR(AND(E259='club records'!$N$21, F259&gt;='club records'!$O$21), AND(E259='club records'!$N$22, F259&gt;='club records'!$O$22),AND(E259='club records'!$N$23, F259&gt;='club records'!$O$23),AND(E259='club records'!$N$24, F259&gt;='club records'!$O$24))), "CR", " ")</f>
        <v xml:space="preserve"> </v>
      </c>
      <c r="AJ259" s="7" t="str">
        <f>IF(AND(B259="heptathlon", OR(AND(E259='club records'!$N$26, F259&gt;='club records'!$O$26), AND(E259='club records'!$N$27, F259&gt;='club records'!$O$27))), "CR", " ")</f>
        <v xml:space="preserve"> </v>
      </c>
    </row>
    <row r="260" spans="1:36" ht="14.5" x14ac:dyDescent="0.35">
      <c r="A260" s="1" t="s">
        <v>296</v>
      </c>
      <c r="E260" s="11" t="s">
        <v>10</v>
      </c>
      <c r="F260" s="12"/>
      <c r="G260" s="16"/>
      <c r="J260" s="7" t="str">
        <f>IF(OR(K260="CR", L260="CR", M260="CR", N260="CR", O260="CR", P260="CR", Q260="CR", R260="CR", S260="CR", T260="CR",U260="CR", V260="CR", W260="CR", X260="CR", Y260="CR", Z260="CR", AA260="CR", AB260="CR", AC260="CR", AD260="CR", AE260="CR", AF260="CR", AG260="CR", AH260="CR", AI260="CR", AJ260="CR"), "***CLUB RECORD***", "")</f>
        <v/>
      </c>
      <c r="K260" s="7" t="str">
        <f>IF(AND(B260=60, OR(AND(E260='club records'!$B$6, F260&lt;='club records'!$C$6), AND(E260='club records'!$B$7, F260&lt;='club records'!$C$7), AND(E260='club records'!$B$8, F260&lt;='club records'!$C$8), AND(E260='club records'!$B$9, F260&lt;='club records'!$C$9), AND(E260='club records'!$B$10, F260&lt;='club records'!$C$10))), "CR", " ")</f>
        <v xml:space="preserve"> </v>
      </c>
      <c r="L260" s="7" t="str">
        <f>IF(AND(B260=200, OR(AND(E260='club records'!$B$11, F260&lt;='club records'!$C$11), AND(E260='club records'!$B$12, F260&lt;='club records'!$C$12), AND(E260='club records'!$B$13, F260&lt;='club records'!$C$13), AND(E260='club records'!$B$14, F260&lt;='club records'!$C$14), AND(E260='club records'!$B$15, F260&lt;='club records'!$C$15))), "CR", " ")</f>
        <v xml:space="preserve"> </v>
      </c>
      <c r="M260" s="7" t="str">
        <f>IF(AND(B260=300, OR(AND(E260='club records'!$B$5, F260&lt;='club records'!$C$5), AND(E260='club records'!$B$16, F260&lt;='club records'!$C$16), AND(E260='club records'!$B$17, F260&lt;='club records'!$C$17))), "CR", " ")</f>
        <v xml:space="preserve"> </v>
      </c>
      <c r="N260" s="7" t="str">
        <f>IF(AND(B260=400, OR(AND(E260='club records'!$B$18, F260&lt;='club records'!$C$18), AND(E260='club records'!$B$19, F260&lt;='club records'!$C$19), AND(E260='club records'!$B$20, F260&lt;='club records'!$C$20), AND(E260='club records'!$B$21, F260&lt;='club records'!$C$21))), "CR", " ")</f>
        <v xml:space="preserve"> </v>
      </c>
      <c r="O260" s="7" t="str">
        <f>IF(AND(B260=800, OR(AND(E260='club records'!$B$22, F260&lt;='club records'!$C$22), AND(E260='club records'!$B$23, F260&lt;='club records'!$C$23), AND(E260='club records'!$B$24, F260&lt;='club records'!$C$24), AND(E260='club records'!$B$25, F260&lt;='club records'!$C$25), AND(E260='club records'!$B$26, F260&lt;='club records'!$C$26))), "CR", " ")</f>
        <v xml:space="preserve"> </v>
      </c>
      <c r="P260" s="7" t="str">
        <f>IF(AND(B260=1000, OR(AND(E260='club records'!$B$27, F260&lt;='club records'!$C$27), AND(E260='club records'!$B$28, F260&lt;='club records'!$C$28))), "CR", " ")</f>
        <v xml:space="preserve"> </v>
      </c>
      <c r="Q260" s="7" t="str">
        <f>IF(AND(B260=1500, OR(AND(E260='club records'!$B$29, F260&lt;='club records'!$C$29), AND(E260='club records'!$B$30, F260&lt;='club records'!$C$30), AND(E260='club records'!$B$31, F260&lt;='club records'!$C$31), AND(E260='club records'!$B$32, F260&lt;='club records'!$C$32), AND(E260='club records'!$B$33, F260&lt;='club records'!$C$33))), "CR", " ")</f>
        <v xml:space="preserve"> </v>
      </c>
      <c r="R260" s="7" t="str">
        <f>IF(AND(B260="1600 (Mile)",OR(AND(E260='club records'!$B$34,F260&lt;='club records'!$C$34),AND(E260='club records'!$B$35,F260&lt;='club records'!$C$35),AND(E260='club records'!$B$36,F260&lt;='club records'!$C$36),AND(E260='club records'!$B$37,F260&lt;='club records'!$C$37))),"CR"," ")</f>
        <v xml:space="preserve"> </v>
      </c>
      <c r="S260" s="7" t="str">
        <f>IF(AND(B260=3000, OR(AND(E260='club records'!$B$38, F260&lt;='club records'!$C$38), AND(E260='club records'!$B$39, F260&lt;='club records'!$C$39), AND(E260='club records'!$B$40, F260&lt;='club records'!$C$40), AND(E260='club records'!$B$41, F260&lt;='club records'!$C$41))), "CR", " ")</f>
        <v xml:space="preserve"> </v>
      </c>
      <c r="T260" s="7" t="str">
        <f>IF(AND(B260=5000, OR(AND(E260='club records'!$B$42, F260&lt;='club records'!$C$42), AND(E260='club records'!$B$43, F260&lt;='club records'!$C$43))), "CR", " ")</f>
        <v xml:space="preserve"> </v>
      </c>
      <c r="U260" s="6" t="str">
        <f>IF(AND(B260=10000, OR(AND(E260='club records'!$B$44, F260&lt;='club records'!$C$44), AND(E260='club records'!$B$45, F260&lt;='club records'!$C$45))), "CR", " ")</f>
        <v xml:space="preserve"> </v>
      </c>
      <c r="V260" s="6" t="str">
        <f>IF(AND(B260="high jump", OR(AND(E260='club records'!$F$1, F260&gt;='club records'!$G$1), AND(E260='club records'!$F$2, F260&gt;='club records'!$G$2), AND(E260='club records'!$F$3, F260&gt;='club records'!$G$3), AND(E260='club records'!$F$4, F260&gt;='club records'!$G$4), AND(E260='club records'!$F$5, F260&gt;='club records'!$G$5))), "CR", " ")</f>
        <v xml:space="preserve"> </v>
      </c>
      <c r="W260" s="6" t="str">
        <f>IF(AND(B260="long jump", OR(AND(E260='club records'!$F$6, F260&gt;='club records'!$G$6), AND(E260='club records'!$F$7, F260&gt;='club records'!$G$7), AND(E260='club records'!$F$8, F260&gt;='club records'!$G$8), AND(E260='club records'!$F$9, F260&gt;='club records'!$G$9), AND(E260='club records'!$F$10, F260&gt;='club records'!$G$10))), "CR", " ")</f>
        <v xml:space="preserve"> </v>
      </c>
      <c r="X260" s="6" t="str">
        <f>IF(AND(B260="triple jump", OR(AND(E260='club records'!$F$11, F260&gt;='club records'!$G$11), AND(E260='club records'!$F$12, F260&gt;='club records'!$G$12), AND(E260='club records'!$F$13, F260&gt;='club records'!$G$13), AND(E260='club records'!$F$14, F260&gt;='club records'!$G$14), AND(E260='club records'!$F$15, F260&gt;='club records'!$G$15))), "CR", " ")</f>
        <v xml:space="preserve"> </v>
      </c>
      <c r="Y260" s="6" t="str">
        <f>IF(AND(B260="pole vault", OR(AND(E260='club records'!$F$16, F260&gt;='club records'!$G$16), AND(E260='club records'!$F$17, F260&gt;='club records'!$G$17), AND(E260='club records'!$F$18, F260&gt;='club records'!$G$18), AND(E260='club records'!$F$19, F260&gt;='club records'!$G$19), AND(E260='club records'!$F$20, F260&gt;='club records'!$G$20))), "CR", " ")</f>
        <v xml:space="preserve"> </v>
      </c>
      <c r="Z260" s="6" t="str">
        <f>IF(AND(B260="shot 3", E260='club records'!$F$36, F260&gt;='club records'!$G$36), "CR", " ")</f>
        <v xml:space="preserve"> </v>
      </c>
      <c r="AA260" s="6" t="str">
        <f>IF(AND(B260="shot 4", E260='club records'!$F$37, F260&gt;='club records'!$G$37), "CR", " ")</f>
        <v xml:space="preserve"> </v>
      </c>
      <c r="AB260" s="6" t="str">
        <f>IF(AND(B260="shot 5", E260='club records'!$F$38, F260&gt;='club records'!$G$38), "CR", " ")</f>
        <v xml:space="preserve"> </v>
      </c>
      <c r="AC260" s="6" t="str">
        <f>IF(AND(B260="shot 6", E260='club records'!$F$39, F260&gt;='club records'!$G$39), "CR", " ")</f>
        <v xml:space="preserve"> </v>
      </c>
      <c r="AD260" s="6" t="str">
        <f>IF(AND(B260="shot 7.26", E260='club records'!$F$40, F260&gt;='club records'!$G$40), "CR", " ")</f>
        <v xml:space="preserve"> </v>
      </c>
      <c r="AE260" s="6" t="str">
        <f>IF(AND(B260="60H",OR(AND(E260='club records'!$J$1,F260&lt;='club records'!$K$1),AND(E260='club records'!$J$2,F260&lt;='club records'!$K$2),AND(E260='club records'!$J$3,F260&lt;='club records'!$K$3),AND(E260='club records'!$J$4,F260&lt;='club records'!$K$4),AND(E260='club records'!$J$5,F260&lt;='club records'!$K$5))),"CR"," ")</f>
        <v xml:space="preserve"> </v>
      </c>
      <c r="AF260" s="7" t="str">
        <f>IF(AND(B260="4x200", OR(AND(E260='club records'!$N$6, F260&lt;='club records'!$O$6), AND(E260='club records'!$N$7, F260&lt;='club records'!$O$7), AND(E260='club records'!$N$8, F260&lt;='club records'!$O$8), AND(E260='club records'!$N$9, F260&lt;='club records'!$O$9), AND(E260='club records'!$N$10, F260&lt;='club records'!$O$10))), "CR", " ")</f>
        <v xml:space="preserve"> </v>
      </c>
      <c r="AG260" s="7" t="str">
        <f>IF(AND(B260="4x300", AND(E260='club records'!$N$11, F260&lt;='club records'!$O$11)), "CR", " ")</f>
        <v xml:space="preserve"> </v>
      </c>
      <c r="AH260" s="7" t="str">
        <f>IF(AND(B260="4x400", OR(AND(E260='club records'!$N$12, F260&lt;='club records'!$O$12), AND(E260='club records'!$N$13, F260&lt;='club records'!$O$13), AND(E260='club records'!$N$14, F260&lt;='club records'!$O$14), AND(E260='club records'!$N$15, F260&lt;='club records'!$O$15))), "CR", " ")</f>
        <v xml:space="preserve"> </v>
      </c>
      <c r="AI260" s="7" t="str">
        <f>IF(AND(B260="pentathlon", OR(AND(E260='club records'!$N$21, F260&gt;='club records'!$O$21), AND(E260='club records'!$N$22, F260&gt;='club records'!$O$22),AND(E260='club records'!$N$23, F260&gt;='club records'!$O$23),AND(E260='club records'!$N$24, F260&gt;='club records'!$O$24))), "CR", " ")</f>
        <v xml:space="preserve"> </v>
      </c>
      <c r="AJ260" s="7" t="str">
        <f>IF(AND(B260="heptathlon", OR(AND(E260='club records'!$N$26, F260&gt;='club records'!$O$26), AND(E260='club records'!$N$27, F260&gt;='club records'!$O$27))), "CR", " ")</f>
        <v xml:space="preserve"> </v>
      </c>
    </row>
    <row r="261" spans="1:36" ht="14.5" x14ac:dyDescent="0.35">
      <c r="A261" s="1" t="s">
        <v>296</v>
      </c>
      <c r="B261" s="10"/>
      <c r="C261" s="4"/>
      <c r="D261" s="4"/>
      <c r="E261" s="14" t="s">
        <v>10</v>
      </c>
      <c r="F261" s="15"/>
      <c r="G261" s="18"/>
      <c r="H261" s="4"/>
      <c r="I261" s="4"/>
      <c r="J261" s="7" t="str">
        <f>IF(OR(K261="CR", L261="CR", M261="CR", N261="CR", O261="CR", P261="CR", Q261="CR", R261="CR", S261="CR", T261="CR",U261="CR", V261="CR", W261="CR", X261="CR", Y261="CR", Z261="CR", AA261="CR", AB261="CR", AC261="CR", AD261="CR", AE261="CR", AF261="CR", AG261="CR", AH261="CR", AI261="CR", AJ261="CR"), "***CLUB RECORD***", "")</f>
        <v/>
      </c>
      <c r="K261" s="7" t="str">
        <f>IF(AND(B261=60, OR(AND(E261='club records'!$B$6, F261&lt;='club records'!$C$6), AND(E261='club records'!$B$7, F261&lt;='club records'!$C$7), AND(E261='club records'!$B$8, F261&lt;='club records'!$C$8), AND(E261='club records'!$B$9, F261&lt;='club records'!$C$9), AND(E261='club records'!$B$10, F261&lt;='club records'!$C$10))), "CR", " ")</f>
        <v xml:space="preserve"> </v>
      </c>
      <c r="L261" s="7" t="str">
        <f>IF(AND(B261=200, OR(AND(E261='club records'!$B$11, F261&lt;='club records'!$C$11), AND(E261='club records'!$B$12, F261&lt;='club records'!$C$12), AND(E261='club records'!$B$13, F261&lt;='club records'!$C$13), AND(E261='club records'!$B$14, F261&lt;='club records'!$C$14), AND(E261='club records'!$B$15, F261&lt;='club records'!$C$15))), "CR", " ")</f>
        <v xml:space="preserve"> </v>
      </c>
      <c r="M261" s="7" t="str">
        <f>IF(AND(B261=300, OR(AND(E261='club records'!$B$5, F261&lt;='club records'!$C$5), AND(E261='club records'!$B$16, F261&lt;='club records'!$C$16), AND(E261='club records'!$B$17, F261&lt;='club records'!$C$17))), "CR", " ")</f>
        <v xml:space="preserve"> </v>
      </c>
      <c r="N261" s="7" t="str">
        <f>IF(AND(B261=400, OR(AND(E261='club records'!$B$18, F261&lt;='club records'!$C$18), AND(E261='club records'!$B$19, F261&lt;='club records'!$C$19), AND(E261='club records'!$B$20, F261&lt;='club records'!$C$20), AND(E261='club records'!$B$21, F261&lt;='club records'!$C$21))), "CR", " ")</f>
        <v xml:space="preserve"> </v>
      </c>
      <c r="O261" s="7" t="str">
        <f>IF(AND(B261=800, OR(AND(E261='club records'!$B$22, F261&lt;='club records'!$C$22), AND(E261='club records'!$B$23, F261&lt;='club records'!$C$23), AND(E261='club records'!$B$24, F261&lt;='club records'!$C$24), AND(E261='club records'!$B$25, F261&lt;='club records'!$C$25), AND(E261='club records'!$B$26, F261&lt;='club records'!$C$26))), "CR", " ")</f>
        <v xml:space="preserve"> </v>
      </c>
      <c r="P261" s="7" t="str">
        <f>IF(AND(B261=1000, OR(AND(E261='club records'!$B$27, F261&lt;='club records'!$C$27), AND(E261='club records'!$B$28, F261&lt;='club records'!$C$28))), "CR", " ")</f>
        <v xml:space="preserve"> </v>
      </c>
      <c r="Q261" s="7" t="str">
        <f>IF(AND(B261=1500, OR(AND(E261='club records'!$B$29, F261&lt;='club records'!$C$29), AND(E261='club records'!$B$30, F261&lt;='club records'!$C$30), AND(E261='club records'!$B$31, F261&lt;='club records'!$C$31), AND(E261='club records'!$B$32, F261&lt;='club records'!$C$32), AND(E261='club records'!$B$33, F261&lt;='club records'!$C$33))), "CR", " ")</f>
        <v xml:space="preserve"> </v>
      </c>
      <c r="R261" s="7" t="str">
        <f>IF(AND(B261="1600 (Mile)",OR(AND(E261='club records'!$B$34,F261&lt;='club records'!$C$34),AND(E261='club records'!$B$35,F261&lt;='club records'!$C$35),AND(E261='club records'!$B$36,F261&lt;='club records'!$C$36),AND(E261='club records'!$B$37,F261&lt;='club records'!$C$37))),"CR"," ")</f>
        <v xml:space="preserve"> </v>
      </c>
      <c r="S261" s="7" t="str">
        <f>IF(AND(B261=3000, OR(AND(E261='club records'!$B$38, F261&lt;='club records'!$C$38), AND(E261='club records'!$B$39, F261&lt;='club records'!$C$39), AND(E261='club records'!$B$40, F261&lt;='club records'!$C$40), AND(E261='club records'!$B$41, F261&lt;='club records'!$C$41))), "CR", " ")</f>
        <v xml:space="preserve"> </v>
      </c>
      <c r="T261" s="7" t="str">
        <f>IF(AND(B261=5000, OR(AND(E261='club records'!$B$42, F261&lt;='club records'!$C$42), AND(E261='club records'!$B$43, F261&lt;='club records'!$C$43))), "CR", " ")</f>
        <v xml:space="preserve"> </v>
      </c>
      <c r="U261" s="6" t="str">
        <f>IF(AND(B261=10000, OR(AND(E261='club records'!$B$44, F261&lt;='club records'!$C$44), AND(E261='club records'!$B$45, F261&lt;='club records'!$C$45))), "CR", " ")</f>
        <v xml:space="preserve"> </v>
      </c>
      <c r="V261" s="6" t="str">
        <f>IF(AND(B261="high jump", OR(AND(E261='club records'!$F$1, F261&gt;='club records'!$G$1), AND(E261='club records'!$F$2, F261&gt;='club records'!$G$2), AND(E261='club records'!$F$3, F261&gt;='club records'!$G$3), AND(E261='club records'!$F$4, F261&gt;='club records'!$G$4), AND(E261='club records'!$F$5, F261&gt;='club records'!$G$5))), "CR", " ")</f>
        <v xml:space="preserve"> </v>
      </c>
      <c r="W261" s="6" t="str">
        <f>IF(AND(B261="long jump", OR(AND(E261='club records'!$F$6, F261&gt;='club records'!$G$6), AND(E261='club records'!$F$7, F261&gt;='club records'!$G$7), AND(E261='club records'!$F$8, F261&gt;='club records'!$G$8), AND(E261='club records'!$F$9, F261&gt;='club records'!$G$9), AND(E261='club records'!$F$10, F261&gt;='club records'!$G$10))), "CR", " ")</f>
        <v xml:space="preserve"> </v>
      </c>
      <c r="X261" s="6" t="str">
        <f>IF(AND(B261="triple jump", OR(AND(E261='club records'!$F$11, F261&gt;='club records'!$G$11), AND(E261='club records'!$F$12, F261&gt;='club records'!$G$12), AND(E261='club records'!$F$13, F261&gt;='club records'!$G$13), AND(E261='club records'!$F$14, F261&gt;='club records'!$G$14), AND(E261='club records'!$F$15, F261&gt;='club records'!$G$15))), "CR", " ")</f>
        <v xml:space="preserve"> </v>
      </c>
      <c r="Y261" s="6" t="str">
        <f>IF(AND(B261="pole vault", OR(AND(E261='club records'!$F$16, F261&gt;='club records'!$G$16), AND(E261='club records'!$F$17, F261&gt;='club records'!$G$17), AND(E261='club records'!$F$18, F261&gt;='club records'!$G$18), AND(E261='club records'!$F$19, F261&gt;='club records'!$G$19), AND(E261='club records'!$F$20, F261&gt;='club records'!$G$20))), "CR", " ")</f>
        <v xml:space="preserve"> </v>
      </c>
      <c r="Z261" s="6" t="str">
        <f>IF(AND(B261="shot 3", E261='club records'!$F$36, F261&gt;='club records'!$G$36), "CR", " ")</f>
        <v xml:space="preserve"> </v>
      </c>
      <c r="AA261" s="6" t="str">
        <f>IF(AND(B261="shot 4", E261='club records'!$F$37, F261&gt;='club records'!$G$37), "CR", " ")</f>
        <v xml:space="preserve"> </v>
      </c>
      <c r="AB261" s="6" t="str">
        <f>IF(AND(B261="shot 5", E261='club records'!$F$38, F261&gt;='club records'!$G$38), "CR", " ")</f>
        <v xml:space="preserve"> </v>
      </c>
      <c r="AC261" s="6" t="str">
        <f>IF(AND(B261="shot 6", E261='club records'!$F$39, F261&gt;='club records'!$G$39), "CR", " ")</f>
        <v xml:space="preserve"> </v>
      </c>
      <c r="AD261" s="6" t="str">
        <f>IF(AND(B261="shot 7.26", E261='club records'!$F$40, F261&gt;='club records'!$G$40), "CR", " ")</f>
        <v xml:space="preserve"> </v>
      </c>
      <c r="AE261" s="6" t="str">
        <f>IF(AND(B261="60H",OR(AND(E261='club records'!$J$1,F261&lt;='club records'!$K$1),AND(E261='club records'!$J$2,F261&lt;='club records'!$K$2),AND(E261='club records'!$J$3,F261&lt;='club records'!$K$3),AND(E261='club records'!$J$4,F261&lt;='club records'!$K$4),AND(E261='club records'!$J$5,F261&lt;='club records'!$K$5))),"CR"," ")</f>
        <v xml:space="preserve"> </v>
      </c>
      <c r="AF261" s="7" t="str">
        <f>IF(AND(B261="4x200", OR(AND(E261='club records'!$N$6, F261&lt;='club records'!$O$6), AND(E261='club records'!$N$7, F261&lt;='club records'!$O$7), AND(E261='club records'!$N$8, F261&lt;='club records'!$O$8), AND(E261='club records'!$N$9, F261&lt;='club records'!$O$9), AND(E261='club records'!$N$10, F261&lt;='club records'!$O$10))), "CR", " ")</f>
        <v xml:space="preserve"> </v>
      </c>
      <c r="AG261" s="7" t="str">
        <f>IF(AND(B261="4x300", AND(E261='club records'!$N$11, F261&lt;='club records'!$O$11)), "CR", " ")</f>
        <v xml:space="preserve"> </v>
      </c>
      <c r="AH261" s="7" t="str">
        <f>IF(AND(B261="4x400", OR(AND(E261='club records'!$N$12, F261&lt;='club records'!$O$12), AND(E261='club records'!$N$13, F261&lt;='club records'!$O$13), AND(E261='club records'!$N$14, F261&lt;='club records'!$O$14), AND(E261='club records'!$N$15, F261&lt;='club records'!$O$15))), "CR", " ")</f>
        <v xml:space="preserve"> </v>
      </c>
      <c r="AI261" s="7" t="str">
        <f>IF(AND(B261="pentathlon", OR(AND(E261='club records'!$N$21, F261&gt;='club records'!$O$21), AND(E261='club records'!$N$22, F261&gt;='club records'!$O$22),AND(E261='club records'!$N$23, F261&gt;='club records'!$O$23),AND(E261='club records'!$N$24, F261&gt;='club records'!$O$24))), "CR", " ")</f>
        <v xml:space="preserve"> </v>
      </c>
      <c r="AJ261" s="7" t="str">
        <f>IF(AND(B261="heptathlon", OR(AND(E261='club records'!$N$26, F261&gt;='club records'!$O$26), AND(E261='club records'!$N$27, F261&gt;='club records'!$O$27))), "CR", " ")</f>
        <v xml:space="preserve"> </v>
      </c>
    </row>
    <row r="262" spans="1:36" ht="14.5" x14ac:dyDescent="0.35">
      <c r="A262" s="1" t="s">
        <v>296</v>
      </c>
      <c r="E262" s="11" t="s">
        <v>10</v>
      </c>
      <c r="F262" s="12"/>
      <c r="J262" s="7" t="str">
        <f>IF(OR(K262="CR", L262="CR", M262="CR", N262="CR", O262="CR", P262="CR", Q262="CR", R262="CR", S262="CR", T262="CR",U262="CR", V262="CR", W262="CR", X262="CR", Y262="CR", Z262="CR", AA262="CR", AB262="CR", AC262="CR", AD262="CR", AE262="CR", AF262="CR", AG262="CR", AH262="CR", AI262="CR", AJ262="CR"), "***CLUB RECORD***", "")</f>
        <v/>
      </c>
      <c r="K262" s="7" t="str">
        <f>IF(AND(B262=60, OR(AND(E262='club records'!$B$6, F262&lt;='club records'!$C$6), AND(E262='club records'!$B$7, F262&lt;='club records'!$C$7), AND(E262='club records'!$B$8, F262&lt;='club records'!$C$8), AND(E262='club records'!$B$9, F262&lt;='club records'!$C$9), AND(E262='club records'!$B$10, F262&lt;='club records'!$C$10))), "CR", " ")</f>
        <v xml:space="preserve"> </v>
      </c>
      <c r="L262" s="7" t="str">
        <f>IF(AND(B262=200, OR(AND(E262='club records'!$B$11, F262&lt;='club records'!$C$11), AND(E262='club records'!$B$12, F262&lt;='club records'!$C$12), AND(E262='club records'!$B$13, F262&lt;='club records'!$C$13), AND(E262='club records'!$B$14, F262&lt;='club records'!$C$14), AND(E262='club records'!$B$15, F262&lt;='club records'!$C$15))), "CR", " ")</f>
        <v xml:space="preserve"> </v>
      </c>
      <c r="M262" s="7" t="str">
        <f>IF(AND(B262=300, OR(AND(E262='club records'!$B$5, F262&lt;='club records'!$C$5), AND(E262='club records'!$B$16, F262&lt;='club records'!$C$16), AND(E262='club records'!$B$17, F262&lt;='club records'!$C$17))), "CR", " ")</f>
        <v xml:space="preserve"> </v>
      </c>
      <c r="N262" s="7" t="str">
        <f>IF(AND(B262=400, OR(AND(E262='club records'!$B$18, F262&lt;='club records'!$C$18), AND(E262='club records'!$B$19, F262&lt;='club records'!$C$19), AND(E262='club records'!$B$20, F262&lt;='club records'!$C$20), AND(E262='club records'!$B$21, F262&lt;='club records'!$C$21))), "CR", " ")</f>
        <v xml:space="preserve"> </v>
      </c>
      <c r="O262" s="7" t="str">
        <f>IF(AND(B262=800, OR(AND(E262='club records'!$B$22, F262&lt;='club records'!$C$22), AND(E262='club records'!$B$23, F262&lt;='club records'!$C$23), AND(E262='club records'!$B$24, F262&lt;='club records'!$C$24), AND(E262='club records'!$B$25, F262&lt;='club records'!$C$25), AND(E262='club records'!$B$26, F262&lt;='club records'!$C$26))), "CR", " ")</f>
        <v xml:space="preserve"> </v>
      </c>
      <c r="P262" s="7" t="str">
        <f>IF(AND(B262=1000, OR(AND(E262='club records'!$B$27, F262&lt;='club records'!$C$27), AND(E262='club records'!$B$28, F262&lt;='club records'!$C$28))), "CR", " ")</f>
        <v xml:space="preserve"> </v>
      </c>
      <c r="Q262" s="7" t="str">
        <f>IF(AND(B262=1500, OR(AND(E262='club records'!$B$29, F262&lt;='club records'!$C$29), AND(E262='club records'!$B$30, F262&lt;='club records'!$C$30), AND(E262='club records'!$B$31, F262&lt;='club records'!$C$31), AND(E262='club records'!$B$32, F262&lt;='club records'!$C$32), AND(E262='club records'!$B$33, F262&lt;='club records'!$C$33))), "CR", " ")</f>
        <v xml:space="preserve"> </v>
      </c>
      <c r="R262" s="7" t="str">
        <f>IF(AND(B262="1600 (Mile)",OR(AND(E262='club records'!$B$34,F262&lt;='club records'!$C$34),AND(E262='club records'!$B$35,F262&lt;='club records'!$C$35),AND(E262='club records'!$B$36,F262&lt;='club records'!$C$36),AND(E262='club records'!$B$37,F262&lt;='club records'!$C$37))),"CR"," ")</f>
        <v xml:space="preserve"> </v>
      </c>
      <c r="S262" s="7" t="str">
        <f>IF(AND(B262=3000, OR(AND(E262='club records'!$B$38, F262&lt;='club records'!$C$38), AND(E262='club records'!$B$39, F262&lt;='club records'!$C$39), AND(E262='club records'!$B$40, F262&lt;='club records'!$C$40), AND(E262='club records'!$B$41, F262&lt;='club records'!$C$41))), "CR", " ")</f>
        <v xml:space="preserve"> </v>
      </c>
      <c r="T262" s="7" t="str">
        <f>IF(AND(B262=5000, OR(AND(E262='club records'!$B$42, F262&lt;='club records'!$C$42), AND(E262='club records'!$B$43, F262&lt;='club records'!$C$43))), "CR", " ")</f>
        <v xml:space="preserve"> </v>
      </c>
      <c r="U262" s="6" t="str">
        <f>IF(AND(B262=10000, OR(AND(E262='club records'!$B$44, F262&lt;='club records'!$C$44), AND(E262='club records'!$B$45, F262&lt;='club records'!$C$45))), "CR", " ")</f>
        <v xml:space="preserve"> </v>
      </c>
      <c r="V262" s="6" t="str">
        <f>IF(AND(B262="high jump", OR(AND(E262='club records'!$F$1, F262&gt;='club records'!$G$1), AND(E262='club records'!$F$2, F262&gt;='club records'!$G$2), AND(E262='club records'!$F$3, F262&gt;='club records'!$G$3), AND(E262='club records'!$F$4, F262&gt;='club records'!$G$4), AND(E262='club records'!$F$5, F262&gt;='club records'!$G$5))), "CR", " ")</f>
        <v xml:space="preserve"> </v>
      </c>
      <c r="W262" s="6" t="str">
        <f>IF(AND(B262="long jump", OR(AND(E262='club records'!$F$6, F262&gt;='club records'!$G$6), AND(E262='club records'!$F$7, F262&gt;='club records'!$G$7), AND(E262='club records'!$F$8, F262&gt;='club records'!$G$8), AND(E262='club records'!$F$9, F262&gt;='club records'!$G$9), AND(E262='club records'!$F$10, F262&gt;='club records'!$G$10))), "CR", " ")</f>
        <v xml:space="preserve"> </v>
      </c>
      <c r="X262" s="6" t="str">
        <f>IF(AND(B262="triple jump", OR(AND(E262='club records'!$F$11, F262&gt;='club records'!$G$11), AND(E262='club records'!$F$12, F262&gt;='club records'!$G$12), AND(E262='club records'!$F$13, F262&gt;='club records'!$G$13), AND(E262='club records'!$F$14, F262&gt;='club records'!$G$14), AND(E262='club records'!$F$15, F262&gt;='club records'!$G$15))), "CR", " ")</f>
        <v xml:space="preserve"> </v>
      </c>
      <c r="Y262" s="6" t="str">
        <f>IF(AND(B262="pole vault", OR(AND(E262='club records'!$F$16, F262&gt;='club records'!$G$16), AND(E262='club records'!$F$17, F262&gt;='club records'!$G$17), AND(E262='club records'!$F$18, F262&gt;='club records'!$G$18), AND(E262='club records'!$F$19, F262&gt;='club records'!$G$19), AND(E262='club records'!$F$20, F262&gt;='club records'!$G$20))), "CR", " ")</f>
        <v xml:space="preserve"> </v>
      </c>
      <c r="Z262" s="6" t="str">
        <f>IF(AND(B262="shot 3", E262='club records'!$F$36, F262&gt;='club records'!$G$36), "CR", " ")</f>
        <v xml:space="preserve"> </v>
      </c>
      <c r="AA262" s="6" t="str">
        <f>IF(AND(B262="shot 4", E262='club records'!$F$37, F262&gt;='club records'!$G$37), "CR", " ")</f>
        <v xml:space="preserve"> </v>
      </c>
      <c r="AB262" s="6" t="str">
        <f>IF(AND(B262="shot 5", E262='club records'!$F$38, F262&gt;='club records'!$G$38), "CR", " ")</f>
        <v xml:space="preserve"> </v>
      </c>
      <c r="AC262" s="6" t="str">
        <f>IF(AND(B262="shot 6", E262='club records'!$F$39, F262&gt;='club records'!$G$39), "CR", " ")</f>
        <v xml:space="preserve"> </v>
      </c>
      <c r="AD262" s="6" t="str">
        <f>IF(AND(B262="shot 7.26", E262='club records'!$F$40, F262&gt;='club records'!$G$40), "CR", " ")</f>
        <v xml:space="preserve"> </v>
      </c>
      <c r="AE262" s="6" t="str">
        <f>IF(AND(B262="60H",OR(AND(E262='club records'!$J$1,F262&lt;='club records'!$K$1),AND(E262='club records'!$J$2,F262&lt;='club records'!$K$2),AND(E262='club records'!$J$3,F262&lt;='club records'!$K$3),AND(E262='club records'!$J$4,F262&lt;='club records'!$K$4),AND(E262='club records'!$J$5,F262&lt;='club records'!$K$5))),"CR"," ")</f>
        <v xml:space="preserve"> </v>
      </c>
      <c r="AF262" s="7" t="str">
        <f>IF(AND(B262="4x200", OR(AND(E262='club records'!$N$6, F262&lt;='club records'!$O$6), AND(E262='club records'!$N$7, F262&lt;='club records'!$O$7), AND(E262='club records'!$N$8, F262&lt;='club records'!$O$8), AND(E262='club records'!$N$9, F262&lt;='club records'!$O$9), AND(E262='club records'!$N$10, F262&lt;='club records'!$O$10))), "CR", " ")</f>
        <v xml:space="preserve"> </v>
      </c>
      <c r="AG262" s="7" t="str">
        <f>IF(AND(B262="4x300", AND(E262='club records'!$N$11, F262&lt;='club records'!$O$11)), "CR", " ")</f>
        <v xml:space="preserve"> </v>
      </c>
      <c r="AH262" s="7" t="str">
        <f>IF(AND(B262="4x400", OR(AND(E262='club records'!$N$12, F262&lt;='club records'!$O$12), AND(E262='club records'!$N$13, F262&lt;='club records'!$O$13), AND(E262='club records'!$N$14, F262&lt;='club records'!$O$14), AND(E262='club records'!$N$15, F262&lt;='club records'!$O$15))), "CR", " ")</f>
        <v xml:space="preserve"> </v>
      </c>
      <c r="AI262" s="7" t="str">
        <f>IF(AND(B262="pentathlon", OR(AND(E262='club records'!$N$21, F262&gt;='club records'!$O$21), AND(E262='club records'!$N$22, F262&gt;='club records'!$O$22),AND(E262='club records'!$N$23, F262&gt;='club records'!$O$23),AND(E262='club records'!$N$24, F262&gt;='club records'!$O$24))), "CR", " ")</f>
        <v xml:space="preserve"> </v>
      </c>
      <c r="AJ262" s="7" t="str">
        <f>IF(AND(B262="heptathlon", OR(AND(E262='club records'!$N$26, F262&gt;='club records'!$O$26), AND(E262='club records'!$N$27, F262&gt;='club records'!$O$27))), "CR", " ")</f>
        <v xml:space="preserve"> </v>
      </c>
    </row>
    <row r="263" spans="1:36" ht="14.5" x14ac:dyDescent="0.35">
      <c r="A263" s="1" t="s">
        <v>296</v>
      </c>
      <c r="E263" s="11" t="s">
        <v>10</v>
      </c>
      <c r="F263" s="12"/>
      <c r="J263" s="7" t="str">
        <f>IF(OR(K263="CR", L263="CR", M263="CR", N263="CR", O263="CR", P263="CR", Q263="CR", R263="CR", S263="CR", T263="CR",U263="CR", V263="CR", W263="CR", X263="CR", Y263="CR", Z263="CR", AA263="CR", AB263="CR", AC263="CR", AD263="CR", AE263="CR", AF263="CR", AG263="CR", AH263="CR", AI263="CR", AJ263="CR"), "***CLUB RECORD***", "")</f>
        <v/>
      </c>
      <c r="K263" s="7" t="str">
        <f>IF(AND(B263=60, OR(AND(E263='club records'!$B$6, F263&lt;='club records'!$C$6), AND(E263='club records'!$B$7, F263&lt;='club records'!$C$7), AND(E263='club records'!$B$8, F263&lt;='club records'!$C$8), AND(E263='club records'!$B$9, F263&lt;='club records'!$C$9), AND(E263='club records'!$B$10, F263&lt;='club records'!$C$10))), "CR", " ")</f>
        <v xml:space="preserve"> </v>
      </c>
      <c r="L263" s="7" t="str">
        <f>IF(AND(B263=200, OR(AND(E263='club records'!$B$11, F263&lt;='club records'!$C$11), AND(E263='club records'!$B$12, F263&lt;='club records'!$C$12), AND(E263='club records'!$B$13, F263&lt;='club records'!$C$13), AND(E263='club records'!$B$14, F263&lt;='club records'!$C$14), AND(E263='club records'!$B$15, F263&lt;='club records'!$C$15))), "CR", " ")</f>
        <v xml:space="preserve"> </v>
      </c>
      <c r="M263" s="7" t="str">
        <f>IF(AND(B263=300, OR(AND(E263='club records'!$B$5, F263&lt;='club records'!$C$5), AND(E263='club records'!$B$16, F263&lt;='club records'!$C$16), AND(E263='club records'!$B$17, F263&lt;='club records'!$C$17))), "CR", " ")</f>
        <v xml:space="preserve"> </v>
      </c>
      <c r="N263" s="7" t="str">
        <f>IF(AND(B263=400, OR(AND(E263='club records'!$B$18, F263&lt;='club records'!$C$18), AND(E263='club records'!$B$19, F263&lt;='club records'!$C$19), AND(E263='club records'!$B$20, F263&lt;='club records'!$C$20), AND(E263='club records'!$B$21, F263&lt;='club records'!$C$21))), "CR", " ")</f>
        <v xml:space="preserve"> </v>
      </c>
      <c r="O263" s="7" t="str">
        <f>IF(AND(B263=800, OR(AND(E263='club records'!$B$22, F263&lt;='club records'!$C$22), AND(E263='club records'!$B$23, F263&lt;='club records'!$C$23), AND(E263='club records'!$B$24, F263&lt;='club records'!$C$24), AND(E263='club records'!$B$25, F263&lt;='club records'!$C$25), AND(E263='club records'!$B$26, F263&lt;='club records'!$C$26))), "CR", " ")</f>
        <v xml:space="preserve"> </v>
      </c>
      <c r="P263" s="7" t="str">
        <f>IF(AND(B263=1000, OR(AND(E263='club records'!$B$27, F263&lt;='club records'!$C$27), AND(E263='club records'!$B$28, F263&lt;='club records'!$C$28))), "CR", " ")</f>
        <v xml:space="preserve"> </v>
      </c>
      <c r="Q263" s="7" t="str">
        <f>IF(AND(B263=1500, OR(AND(E263='club records'!$B$29, F263&lt;='club records'!$C$29), AND(E263='club records'!$B$30, F263&lt;='club records'!$C$30), AND(E263='club records'!$B$31, F263&lt;='club records'!$C$31), AND(E263='club records'!$B$32, F263&lt;='club records'!$C$32), AND(E263='club records'!$B$33, F263&lt;='club records'!$C$33))), "CR", " ")</f>
        <v xml:space="preserve"> </v>
      </c>
      <c r="R263" s="7" t="str">
        <f>IF(AND(B263="1600 (Mile)",OR(AND(E263='club records'!$B$34,F263&lt;='club records'!$C$34),AND(E263='club records'!$B$35,F263&lt;='club records'!$C$35),AND(E263='club records'!$B$36,F263&lt;='club records'!$C$36),AND(E263='club records'!$B$37,F263&lt;='club records'!$C$37))),"CR"," ")</f>
        <v xml:space="preserve"> </v>
      </c>
      <c r="S263" s="7" t="str">
        <f>IF(AND(B263=3000, OR(AND(E263='club records'!$B$38, F263&lt;='club records'!$C$38), AND(E263='club records'!$B$39, F263&lt;='club records'!$C$39), AND(E263='club records'!$B$40, F263&lt;='club records'!$C$40), AND(E263='club records'!$B$41, F263&lt;='club records'!$C$41))), "CR", " ")</f>
        <v xml:space="preserve"> </v>
      </c>
      <c r="T263" s="7" t="str">
        <f>IF(AND(B263=5000, OR(AND(E263='club records'!$B$42, F263&lt;='club records'!$C$42), AND(E263='club records'!$B$43, F263&lt;='club records'!$C$43))), "CR", " ")</f>
        <v xml:space="preserve"> </v>
      </c>
      <c r="U263" s="6" t="str">
        <f>IF(AND(B263=10000, OR(AND(E263='club records'!$B$44, F263&lt;='club records'!$C$44), AND(E263='club records'!$B$45, F263&lt;='club records'!$C$45))), "CR", " ")</f>
        <v xml:space="preserve"> </v>
      </c>
      <c r="V263" s="6" t="str">
        <f>IF(AND(B263="high jump", OR(AND(E263='club records'!$F$1, F263&gt;='club records'!$G$1), AND(E263='club records'!$F$2, F263&gt;='club records'!$G$2), AND(E263='club records'!$F$3, F263&gt;='club records'!$G$3), AND(E263='club records'!$F$4, F263&gt;='club records'!$G$4), AND(E263='club records'!$F$5, F263&gt;='club records'!$G$5))), "CR", " ")</f>
        <v xml:space="preserve"> </v>
      </c>
      <c r="W263" s="6" t="str">
        <f>IF(AND(B263="long jump", OR(AND(E263='club records'!$F$6, F263&gt;='club records'!$G$6), AND(E263='club records'!$F$7, F263&gt;='club records'!$G$7), AND(E263='club records'!$F$8, F263&gt;='club records'!$G$8), AND(E263='club records'!$F$9, F263&gt;='club records'!$G$9), AND(E263='club records'!$F$10, F263&gt;='club records'!$G$10))), "CR", " ")</f>
        <v xml:space="preserve"> </v>
      </c>
      <c r="X263" s="6" t="str">
        <f>IF(AND(B263="triple jump", OR(AND(E263='club records'!$F$11, F263&gt;='club records'!$G$11), AND(E263='club records'!$F$12, F263&gt;='club records'!$G$12), AND(E263='club records'!$F$13, F263&gt;='club records'!$G$13), AND(E263='club records'!$F$14, F263&gt;='club records'!$G$14), AND(E263='club records'!$F$15, F263&gt;='club records'!$G$15))), "CR", " ")</f>
        <v xml:space="preserve"> </v>
      </c>
      <c r="Y263" s="6" t="str">
        <f>IF(AND(B263="pole vault", OR(AND(E263='club records'!$F$16, F263&gt;='club records'!$G$16), AND(E263='club records'!$F$17, F263&gt;='club records'!$G$17), AND(E263='club records'!$F$18, F263&gt;='club records'!$G$18), AND(E263='club records'!$F$19, F263&gt;='club records'!$G$19), AND(E263='club records'!$F$20, F263&gt;='club records'!$G$20))), "CR", " ")</f>
        <v xml:space="preserve"> </v>
      </c>
      <c r="Z263" s="6" t="str">
        <f>IF(AND(B263="shot 3", E263='club records'!$F$36, F263&gt;='club records'!$G$36), "CR", " ")</f>
        <v xml:space="preserve"> </v>
      </c>
      <c r="AA263" s="6" t="str">
        <f>IF(AND(B263="shot 4", E263='club records'!$F$37, F263&gt;='club records'!$G$37), "CR", " ")</f>
        <v xml:space="preserve"> </v>
      </c>
      <c r="AB263" s="6" t="str">
        <f>IF(AND(B263="shot 5", E263='club records'!$F$38, F263&gt;='club records'!$G$38), "CR", " ")</f>
        <v xml:space="preserve"> </v>
      </c>
      <c r="AC263" s="6" t="str">
        <f>IF(AND(B263="shot 6", E263='club records'!$F$39, F263&gt;='club records'!$G$39), "CR", " ")</f>
        <v xml:space="preserve"> </v>
      </c>
      <c r="AD263" s="6" t="str">
        <f>IF(AND(B263="shot 7.26", E263='club records'!$F$40, F263&gt;='club records'!$G$40), "CR", " ")</f>
        <v xml:space="preserve"> </v>
      </c>
      <c r="AE263" s="6" t="str">
        <f>IF(AND(B263="60H",OR(AND(E263='club records'!$J$1,F263&lt;='club records'!$K$1),AND(E263='club records'!$J$2,F263&lt;='club records'!$K$2),AND(E263='club records'!$J$3,F263&lt;='club records'!$K$3),AND(E263='club records'!$J$4,F263&lt;='club records'!$K$4),AND(E263='club records'!$J$5,F263&lt;='club records'!$K$5))),"CR"," ")</f>
        <v xml:space="preserve"> </v>
      </c>
      <c r="AF263" s="7" t="str">
        <f>IF(AND(B263="4x200", OR(AND(E263='club records'!$N$6, F263&lt;='club records'!$O$6), AND(E263='club records'!$N$7, F263&lt;='club records'!$O$7), AND(E263='club records'!$N$8, F263&lt;='club records'!$O$8), AND(E263='club records'!$N$9, F263&lt;='club records'!$O$9), AND(E263='club records'!$N$10, F263&lt;='club records'!$O$10))), "CR", " ")</f>
        <v xml:space="preserve"> </v>
      </c>
      <c r="AG263" s="7" t="str">
        <f>IF(AND(B263="4x300", AND(E263='club records'!$N$11, F263&lt;='club records'!$O$11)), "CR", " ")</f>
        <v xml:space="preserve"> </v>
      </c>
      <c r="AH263" s="7" t="str">
        <f>IF(AND(B263="4x400", OR(AND(E263='club records'!$N$12, F263&lt;='club records'!$O$12), AND(E263='club records'!$N$13, F263&lt;='club records'!$O$13), AND(E263='club records'!$N$14, F263&lt;='club records'!$O$14), AND(E263='club records'!$N$15, F263&lt;='club records'!$O$15))), "CR", " ")</f>
        <v xml:space="preserve"> </v>
      </c>
      <c r="AI263" s="7" t="str">
        <f>IF(AND(B263="pentathlon", OR(AND(E263='club records'!$N$21, F263&gt;='club records'!$O$21), AND(E263='club records'!$N$22, F263&gt;='club records'!$O$22),AND(E263='club records'!$N$23, F263&gt;='club records'!$O$23),AND(E263='club records'!$N$24, F263&gt;='club records'!$O$24))), "CR", " ")</f>
        <v xml:space="preserve"> </v>
      </c>
      <c r="AJ263" s="7" t="str">
        <f>IF(AND(B263="heptathlon", OR(AND(E263='club records'!$N$26, F263&gt;='club records'!$O$26), AND(E263='club records'!$N$27, F263&gt;='club records'!$O$27))), "CR", " ")</f>
        <v xml:space="preserve"> </v>
      </c>
    </row>
    <row r="264" spans="1:36" ht="14.5" x14ac:dyDescent="0.35">
      <c r="A264" s="1" t="s">
        <v>296</v>
      </c>
      <c r="E264" s="11" t="s">
        <v>10</v>
      </c>
      <c r="F264" s="12"/>
      <c r="J264" s="7" t="str">
        <f>IF(OR(K264="CR", L264="CR", M264="CR", N264="CR", O264="CR", P264="CR", Q264="CR", R264="CR", S264="CR", T264="CR",U264="CR", V264="CR", W264="CR", X264="CR", Y264="CR", Z264="CR", AA264="CR", AB264="CR", AC264="CR", AD264="CR", AE264="CR", AF264="CR", AG264="CR", AH264="CR", AI264="CR", AJ264="CR"), "***CLUB RECORD***", "")</f>
        <v/>
      </c>
      <c r="K264" s="7" t="str">
        <f>IF(AND(B264=60, OR(AND(E264='club records'!$B$6, F264&lt;='club records'!$C$6), AND(E264='club records'!$B$7, F264&lt;='club records'!$C$7), AND(E264='club records'!$B$8, F264&lt;='club records'!$C$8), AND(E264='club records'!$B$9, F264&lt;='club records'!$C$9), AND(E264='club records'!$B$10, F264&lt;='club records'!$C$10))), "CR", " ")</f>
        <v xml:space="preserve"> </v>
      </c>
      <c r="L264" s="7" t="str">
        <f>IF(AND(B264=200, OR(AND(E264='club records'!$B$11, F264&lt;='club records'!$C$11), AND(E264='club records'!$B$12, F264&lt;='club records'!$C$12), AND(E264='club records'!$B$13, F264&lt;='club records'!$C$13), AND(E264='club records'!$B$14, F264&lt;='club records'!$C$14), AND(E264='club records'!$B$15, F264&lt;='club records'!$C$15))), "CR", " ")</f>
        <v xml:space="preserve"> </v>
      </c>
      <c r="M264" s="7" t="str">
        <f>IF(AND(B264=300, OR(AND(E264='club records'!$B$5, F264&lt;='club records'!$C$5), AND(E264='club records'!$B$16, F264&lt;='club records'!$C$16), AND(E264='club records'!$B$17, F264&lt;='club records'!$C$17))), "CR", " ")</f>
        <v xml:space="preserve"> </v>
      </c>
      <c r="N264" s="7" t="str">
        <f>IF(AND(B264=400, OR(AND(E264='club records'!$B$18, F264&lt;='club records'!$C$18), AND(E264='club records'!$B$19, F264&lt;='club records'!$C$19), AND(E264='club records'!$B$20, F264&lt;='club records'!$C$20), AND(E264='club records'!$B$21, F264&lt;='club records'!$C$21))), "CR", " ")</f>
        <v xml:space="preserve"> </v>
      </c>
      <c r="O264" s="7" t="str">
        <f>IF(AND(B264=800, OR(AND(E264='club records'!$B$22, F264&lt;='club records'!$C$22), AND(E264='club records'!$B$23, F264&lt;='club records'!$C$23), AND(E264='club records'!$B$24, F264&lt;='club records'!$C$24), AND(E264='club records'!$B$25, F264&lt;='club records'!$C$25), AND(E264='club records'!$B$26, F264&lt;='club records'!$C$26))), "CR", " ")</f>
        <v xml:space="preserve"> </v>
      </c>
      <c r="P264" s="7" t="str">
        <f>IF(AND(B264=1000, OR(AND(E264='club records'!$B$27, F264&lt;='club records'!$C$27), AND(E264='club records'!$B$28, F264&lt;='club records'!$C$28))), "CR", " ")</f>
        <v xml:space="preserve"> </v>
      </c>
      <c r="Q264" s="7" t="str">
        <f>IF(AND(B264=1500, OR(AND(E264='club records'!$B$29, F264&lt;='club records'!$C$29), AND(E264='club records'!$B$30, F264&lt;='club records'!$C$30), AND(E264='club records'!$B$31, F264&lt;='club records'!$C$31), AND(E264='club records'!$B$32, F264&lt;='club records'!$C$32), AND(E264='club records'!$B$33, F264&lt;='club records'!$C$33))), "CR", " ")</f>
        <v xml:space="preserve"> </v>
      </c>
      <c r="R264" s="7" t="str">
        <f>IF(AND(B264="1600 (Mile)",OR(AND(E264='club records'!$B$34,F264&lt;='club records'!$C$34),AND(E264='club records'!$B$35,F264&lt;='club records'!$C$35),AND(E264='club records'!$B$36,F264&lt;='club records'!$C$36),AND(E264='club records'!$B$37,F264&lt;='club records'!$C$37))),"CR"," ")</f>
        <v xml:space="preserve"> </v>
      </c>
      <c r="S264" s="7" t="str">
        <f>IF(AND(B264=3000, OR(AND(E264='club records'!$B$38, F264&lt;='club records'!$C$38), AND(E264='club records'!$B$39, F264&lt;='club records'!$C$39), AND(E264='club records'!$B$40, F264&lt;='club records'!$C$40), AND(E264='club records'!$B$41, F264&lt;='club records'!$C$41))), "CR", " ")</f>
        <v xml:space="preserve"> </v>
      </c>
      <c r="T264" s="7" t="str">
        <f>IF(AND(B264=5000, OR(AND(E264='club records'!$B$42, F264&lt;='club records'!$C$42), AND(E264='club records'!$B$43, F264&lt;='club records'!$C$43))), "CR", " ")</f>
        <v xml:space="preserve"> </v>
      </c>
      <c r="U264" s="6" t="str">
        <f>IF(AND(B264=10000, OR(AND(E264='club records'!$B$44, F264&lt;='club records'!$C$44), AND(E264='club records'!$B$45, F264&lt;='club records'!$C$45))), "CR", " ")</f>
        <v xml:space="preserve"> </v>
      </c>
      <c r="V264" s="6" t="str">
        <f>IF(AND(B264="high jump", OR(AND(E264='club records'!$F$1, F264&gt;='club records'!$G$1), AND(E264='club records'!$F$2, F264&gt;='club records'!$G$2), AND(E264='club records'!$F$3, F264&gt;='club records'!$G$3), AND(E264='club records'!$F$4, F264&gt;='club records'!$G$4), AND(E264='club records'!$F$5, F264&gt;='club records'!$G$5))), "CR", " ")</f>
        <v xml:space="preserve"> </v>
      </c>
      <c r="W264" s="6" t="str">
        <f>IF(AND(B264="long jump", OR(AND(E264='club records'!$F$6, F264&gt;='club records'!$G$6), AND(E264='club records'!$F$7, F264&gt;='club records'!$G$7), AND(E264='club records'!$F$8, F264&gt;='club records'!$G$8), AND(E264='club records'!$F$9, F264&gt;='club records'!$G$9), AND(E264='club records'!$F$10, F264&gt;='club records'!$G$10))), "CR", " ")</f>
        <v xml:space="preserve"> </v>
      </c>
      <c r="X264" s="6" t="str">
        <f>IF(AND(B264="triple jump", OR(AND(E264='club records'!$F$11, F264&gt;='club records'!$G$11), AND(E264='club records'!$F$12, F264&gt;='club records'!$G$12), AND(E264='club records'!$F$13, F264&gt;='club records'!$G$13), AND(E264='club records'!$F$14, F264&gt;='club records'!$G$14), AND(E264='club records'!$F$15, F264&gt;='club records'!$G$15))), "CR", " ")</f>
        <v xml:space="preserve"> </v>
      </c>
      <c r="Y264" s="6" t="str">
        <f>IF(AND(B264="pole vault", OR(AND(E264='club records'!$F$16, F264&gt;='club records'!$G$16), AND(E264='club records'!$F$17, F264&gt;='club records'!$G$17), AND(E264='club records'!$F$18, F264&gt;='club records'!$G$18), AND(E264='club records'!$F$19, F264&gt;='club records'!$G$19), AND(E264='club records'!$F$20, F264&gt;='club records'!$G$20))), "CR", " ")</f>
        <v xml:space="preserve"> </v>
      </c>
      <c r="Z264" s="6" t="str">
        <f>IF(AND(B264="shot 3", E264='club records'!$F$36, F264&gt;='club records'!$G$36), "CR", " ")</f>
        <v xml:space="preserve"> </v>
      </c>
      <c r="AA264" s="6" t="str">
        <f>IF(AND(B264="shot 4", E264='club records'!$F$37, F264&gt;='club records'!$G$37), "CR", " ")</f>
        <v xml:space="preserve"> </v>
      </c>
      <c r="AB264" s="6" t="str">
        <f>IF(AND(B264="shot 5", E264='club records'!$F$38, F264&gt;='club records'!$G$38), "CR", " ")</f>
        <v xml:space="preserve"> </v>
      </c>
      <c r="AC264" s="6" t="str">
        <f>IF(AND(B264="shot 6", E264='club records'!$F$39, F264&gt;='club records'!$G$39), "CR", " ")</f>
        <v xml:space="preserve"> </v>
      </c>
      <c r="AD264" s="6" t="str">
        <f>IF(AND(B264="shot 7.26", E264='club records'!$F$40, F264&gt;='club records'!$G$40), "CR", " ")</f>
        <v xml:space="preserve"> </v>
      </c>
      <c r="AE264" s="6" t="str">
        <f>IF(AND(B264="60H",OR(AND(E264='club records'!$J$1,F264&lt;='club records'!$K$1),AND(E264='club records'!$J$2,F264&lt;='club records'!$K$2),AND(E264='club records'!$J$3,F264&lt;='club records'!$K$3),AND(E264='club records'!$J$4,F264&lt;='club records'!$K$4),AND(E264='club records'!$J$5,F264&lt;='club records'!$K$5))),"CR"," ")</f>
        <v xml:space="preserve"> </v>
      </c>
      <c r="AF264" s="7" t="str">
        <f>IF(AND(B264="4x200", OR(AND(E264='club records'!$N$6, F264&lt;='club records'!$O$6), AND(E264='club records'!$N$7, F264&lt;='club records'!$O$7), AND(E264='club records'!$N$8, F264&lt;='club records'!$O$8), AND(E264='club records'!$N$9, F264&lt;='club records'!$O$9), AND(E264='club records'!$N$10, F264&lt;='club records'!$O$10))), "CR", " ")</f>
        <v xml:space="preserve"> </v>
      </c>
      <c r="AG264" s="7" t="str">
        <f>IF(AND(B264="4x300", AND(E264='club records'!$N$11, F264&lt;='club records'!$O$11)), "CR", " ")</f>
        <v xml:space="preserve"> </v>
      </c>
      <c r="AH264" s="7" t="str">
        <f>IF(AND(B264="4x400", OR(AND(E264='club records'!$N$12, F264&lt;='club records'!$O$12), AND(E264='club records'!$N$13, F264&lt;='club records'!$O$13), AND(E264='club records'!$N$14, F264&lt;='club records'!$O$14), AND(E264='club records'!$N$15, F264&lt;='club records'!$O$15))), "CR", " ")</f>
        <v xml:space="preserve"> </v>
      </c>
      <c r="AI264" s="7" t="str">
        <f>IF(AND(B264="pentathlon", OR(AND(E264='club records'!$N$21, F264&gt;='club records'!$O$21), AND(E264='club records'!$N$22, F264&gt;='club records'!$O$22),AND(E264='club records'!$N$23, F264&gt;='club records'!$O$23),AND(E264='club records'!$N$24, F264&gt;='club records'!$O$24))), "CR", " ")</f>
        <v xml:space="preserve"> </v>
      </c>
      <c r="AJ264" s="7" t="str">
        <f>IF(AND(B264="heptathlon", OR(AND(E264='club records'!$N$26, F264&gt;='club records'!$O$26), AND(E264='club records'!$N$27, F264&gt;='club records'!$O$27))), "CR", " ")</f>
        <v xml:space="preserve"> </v>
      </c>
    </row>
    <row r="265" spans="1:36" ht="14.5" x14ac:dyDescent="0.35">
      <c r="A265" s="1" t="s">
        <v>296</v>
      </c>
      <c r="E265" s="11" t="s">
        <v>10</v>
      </c>
      <c r="F265" s="12"/>
      <c r="J265" s="7" t="str">
        <f>IF(OR(K265="CR", L265="CR", M265="CR", N265="CR", O265="CR", P265="CR", Q265="CR", R265="CR", S265="CR", T265="CR",U265="CR", V265="CR", W265="CR", X265="CR", Y265="CR", Z265="CR", AA265="CR", AB265="CR", AC265="CR", AD265="CR", AE265="CR", AF265="CR", AG265="CR", AH265="CR", AI265="CR", AJ265="CR"), "***CLUB RECORD***", "")</f>
        <v/>
      </c>
      <c r="K265" s="7" t="str">
        <f>IF(AND(B265=60, OR(AND(E265='club records'!$B$6, F265&lt;='club records'!$C$6), AND(E265='club records'!$B$7, F265&lt;='club records'!$C$7), AND(E265='club records'!$B$8, F265&lt;='club records'!$C$8), AND(E265='club records'!$B$9, F265&lt;='club records'!$C$9), AND(E265='club records'!$B$10, F265&lt;='club records'!$C$10))), "CR", " ")</f>
        <v xml:space="preserve"> </v>
      </c>
      <c r="L265" s="7" t="str">
        <f>IF(AND(B265=200, OR(AND(E265='club records'!$B$11, F265&lt;='club records'!$C$11), AND(E265='club records'!$B$12, F265&lt;='club records'!$C$12), AND(E265='club records'!$B$13, F265&lt;='club records'!$C$13), AND(E265='club records'!$B$14, F265&lt;='club records'!$C$14), AND(E265='club records'!$B$15, F265&lt;='club records'!$C$15))), "CR", " ")</f>
        <v xml:space="preserve"> </v>
      </c>
      <c r="M265" s="7" t="str">
        <f>IF(AND(B265=300, OR(AND(E265='club records'!$B$5, F265&lt;='club records'!$C$5), AND(E265='club records'!$B$16, F265&lt;='club records'!$C$16), AND(E265='club records'!$B$17, F265&lt;='club records'!$C$17))), "CR", " ")</f>
        <v xml:space="preserve"> </v>
      </c>
      <c r="N265" s="7" t="str">
        <f>IF(AND(B265=400, OR(AND(E265='club records'!$B$18, F265&lt;='club records'!$C$18), AND(E265='club records'!$B$19, F265&lt;='club records'!$C$19), AND(E265='club records'!$B$20, F265&lt;='club records'!$C$20), AND(E265='club records'!$B$21, F265&lt;='club records'!$C$21))), "CR", " ")</f>
        <v xml:space="preserve"> </v>
      </c>
      <c r="O265" s="7" t="str">
        <f>IF(AND(B265=800, OR(AND(E265='club records'!$B$22, F265&lt;='club records'!$C$22), AND(E265='club records'!$B$23, F265&lt;='club records'!$C$23), AND(E265='club records'!$B$24, F265&lt;='club records'!$C$24), AND(E265='club records'!$B$25, F265&lt;='club records'!$C$25), AND(E265='club records'!$B$26, F265&lt;='club records'!$C$26))), "CR", " ")</f>
        <v xml:space="preserve"> </v>
      </c>
      <c r="P265" s="7" t="str">
        <f>IF(AND(B265=1000, OR(AND(E265='club records'!$B$27, F265&lt;='club records'!$C$27), AND(E265='club records'!$B$28, F265&lt;='club records'!$C$28))), "CR", " ")</f>
        <v xml:space="preserve"> </v>
      </c>
      <c r="Q265" s="7" t="str">
        <f>IF(AND(B265=1500, OR(AND(E265='club records'!$B$29, F265&lt;='club records'!$C$29), AND(E265='club records'!$B$30, F265&lt;='club records'!$C$30), AND(E265='club records'!$B$31, F265&lt;='club records'!$C$31), AND(E265='club records'!$B$32, F265&lt;='club records'!$C$32), AND(E265='club records'!$B$33, F265&lt;='club records'!$C$33))), "CR", " ")</f>
        <v xml:space="preserve"> </v>
      </c>
      <c r="R265" s="7" t="str">
        <f>IF(AND(B265="1600 (Mile)",OR(AND(E265='club records'!$B$34,F265&lt;='club records'!$C$34),AND(E265='club records'!$B$35,F265&lt;='club records'!$C$35),AND(E265='club records'!$B$36,F265&lt;='club records'!$C$36),AND(E265='club records'!$B$37,F265&lt;='club records'!$C$37))),"CR"," ")</f>
        <v xml:space="preserve"> </v>
      </c>
      <c r="S265" s="7" t="str">
        <f>IF(AND(B265=3000, OR(AND(E265='club records'!$B$38, F265&lt;='club records'!$C$38), AND(E265='club records'!$B$39, F265&lt;='club records'!$C$39), AND(E265='club records'!$B$40, F265&lt;='club records'!$C$40), AND(E265='club records'!$B$41, F265&lt;='club records'!$C$41))), "CR", " ")</f>
        <v xml:space="preserve"> </v>
      </c>
      <c r="T265" s="7" t="str">
        <f>IF(AND(B265=5000, OR(AND(E265='club records'!$B$42, F265&lt;='club records'!$C$42), AND(E265='club records'!$B$43, F265&lt;='club records'!$C$43))), "CR", " ")</f>
        <v xml:space="preserve"> </v>
      </c>
      <c r="U265" s="6" t="str">
        <f>IF(AND(B265=10000, OR(AND(E265='club records'!$B$44, F265&lt;='club records'!$C$44), AND(E265='club records'!$B$45, F265&lt;='club records'!$C$45))), "CR", " ")</f>
        <v xml:space="preserve"> </v>
      </c>
      <c r="V265" s="6" t="str">
        <f>IF(AND(B265="high jump", OR(AND(E265='club records'!$F$1, F265&gt;='club records'!$G$1), AND(E265='club records'!$F$2, F265&gt;='club records'!$G$2), AND(E265='club records'!$F$3, F265&gt;='club records'!$G$3), AND(E265='club records'!$F$4, F265&gt;='club records'!$G$4), AND(E265='club records'!$F$5, F265&gt;='club records'!$G$5))), "CR", " ")</f>
        <v xml:space="preserve"> </v>
      </c>
      <c r="W265" s="6" t="str">
        <f>IF(AND(B265="long jump", OR(AND(E265='club records'!$F$6, F265&gt;='club records'!$G$6), AND(E265='club records'!$F$7, F265&gt;='club records'!$G$7), AND(E265='club records'!$F$8, F265&gt;='club records'!$G$8), AND(E265='club records'!$F$9, F265&gt;='club records'!$G$9), AND(E265='club records'!$F$10, F265&gt;='club records'!$G$10))), "CR", " ")</f>
        <v xml:space="preserve"> </v>
      </c>
      <c r="X265" s="6" t="str">
        <f>IF(AND(B265="triple jump", OR(AND(E265='club records'!$F$11, F265&gt;='club records'!$G$11), AND(E265='club records'!$F$12, F265&gt;='club records'!$G$12), AND(E265='club records'!$F$13, F265&gt;='club records'!$G$13), AND(E265='club records'!$F$14, F265&gt;='club records'!$G$14), AND(E265='club records'!$F$15, F265&gt;='club records'!$G$15))), "CR", " ")</f>
        <v xml:space="preserve"> </v>
      </c>
      <c r="Y265" s="6" t="str">
        <f>IF(AND(B265="pole vault", OR(AND(E265='club records'!$F$16, F265&gt;='club records'!$G$16), AND(E265='club records'!$F$17, F265&gt;='club records'!$G$17), AND(E265='club records'!$F$18, F265&gt;='club records'!$G$18), AND(E265='club records'!$F$19, F265&gt;='club records'!$G$19), AND(E265='club records'!$F$20, F265&gt;='club records'!$G$20))), "CR", " ")</f>
        <v xml:space="preserve"> </v>
      </c>
      <c r="Z265" s="6" t="str">
        <f>IF(AND(B265="shot 3", E265='club records'!$F$36, F265&gt;='club records'!$G$36), "CR", " ")</f>
        <v xml:space="preserve"> </v>
      </c>
      <c r="AA265" s="6" t="str">
        <f>IF(AND(B265="shot 4", E265='club records'!$F$37, F265&gt;='club records'!$G$37), "CR", " ")</f>
        <v xml:space="preserve"> </v>
      </c>
      <c r="AB265" s="6" t="str">
        <f>IF(AND(B265="shot 5", E265='club records'!$F$38, F265&gt;='club records'!$G$38), "CR", " ")</f>
        <v xml:space="preserve"> </v>
      </c>
      <c r="AC265" s="6" t="str">
        <f>IF(AND(B265="shot 6", E265='club records'!$F$39, F265&gt;='club records'!$G$39), "CR", " ")</f>
        <v xml:space="preserve"> </v>
      </c>
      <c r="AD265" s="6" t="str">
        <f>IF(AND(B265="shot 7.26", E265='club records'!$F$40, F265&gt;='club records'!$G$40), "CR", " ")</f>
        <v xml:space="preserve"> </v>
      </c>
      <c r="AE265" s="6" t="str">
        <f>IF(AND(B265="60H",OR(AND(E265='club records'!$J$1,F265&lt;='club records'!$K$1),AND(E265='club records'!$J$2,F265&lt;='club records'!$K$2),AND(E265='club records'!$J$3,F265&lt;='club records'!$K$3),AND(E265='club records'!$J$4,F265&lt;='club records'!$K$4),AND(E265='club records'!$J$5,F265&lt;='club records'!$K$5))),"CR"," ")</f>
        <v xml:space="preserve"> </v>
      </c>
      <c r="AF265" s="7" t="str">
        <f>IF(AND(B265="4x200", OR(AND(E265='club records'!$N$6, F265&lt;='club records'!$O$6), AND(E265='club records'!$N$7, F265&lt;='club records'!$O$7), AND(E265='club records'!$N$8, F265&lt;='club records'!$O$8), AND(E265='club records'!$N$9, F265&lt;='club records'!$O$9), AND(E265='club records'!$N$10, F265&lt;='club records'!$O$10))), "CR", " ")</f>
        <v xml:space="preserve"> </v>
      </c>
      <c r="AG265" s="7" t="str">
        <f>IF(AND(B265="4x300", AND(E265='club records'!$N$11, F265&lt;='club records'!$O$11)), "CR", " ")</f>
        <v xml:space="preserve"> </v>
      </c>
      <c r="AH265" s="7" t="str">
        <f>IF(AND(B265="4x400", OR(AND(E265='club records'!$N$12, F265&lt;='club records'!$O$12), AND(E265='club records'!$N$13, F265&lt;='club records'!$O$13), AND(E265='club records'!$N$14, F265&lt;='club records'!$O$14), AND(E265='club records'!$N$15, F265&lt;='club records'!$O$15))), "CR", " ")</f>
        <v xml:space="preserve"> </v>
      </c>
      <c r="AI265" s="7" t="str">
        <f>IF(AND(B265="pentathlon", OR(AND(E265='club records'!$N$21, F265&gt;='club records'!$O$21), AND(E265='club records'!$N$22, F265&gt;='club records'!$O$22),AND(E265='club records'!$N$23, F265&gt;='club records'!$O$23),AND(E265='club records'!$N$24, F265&gt;='club records'!$O$24))), "CR", " ")</f>
        <v xml:space="preserve"> </v>
      </c>
      <c r="AJ265" s="7" t="str">
        <f>IF(AND(B265="heptathlon", OR(AND(E265='club records'!$N$26, F265&gt;='club records'!$O$26), AND(E265='club records'!$N$27, F265&gt;='club records'!$O$27))), "CR", " ")</f>
        <v xml:space="preserve"> </v>
      </c>
    </row>
    <row r="266" spans="1:36" ht="14.5" x14ac:dyDescent="0.35">
      <c r="A266" s="1" t="s">
        <v>296</v>
      </c>
      <c r="E266" s="11" t="s">
        <v>10</v>
      </c>
      <c r="F266" s="12"/>
      <c r="J266" s="7" t="str">
        <f>IF(OR(K266="CR", L266="CR", M266="CR", N266="CR", O266="CR", P266="CR", Q266="CR", R266="CR", S266="CR", T266="CR",U266="CR", V266="CR", W266="CR", X266="CR", Y266="CR", Z266="CR", AA266="CR", AB266="CR", AC266="CR", AD266="CR", AE266="CR", AF266="CR", AG266="CR", AH266="CR", AI266="CR", AJ266="CR"), "***CLUB RECORD***", "")</f>
        <v/>
      </c>
      <c r="K266" s="7" t="str">
        <f>IF(AND(B266=60, OR(AND(E266='club records'!$B$6, F266&lt;='club records'!$C$6), AND(E266='club records'!$B$7, F266&lt;='club records'!$C$7), AND(E266='club records'!$B$8, F266&lt;='club records'!$C$8), AND(E266='club records'!$B$9, F266&lt;='club records'!$C$9), AND(E266='club records'!$B$10, F266&lt;='club records'!$C$10))), "CR", " ")</f>
        <v xml:space="preserve"> </v>
      </c>
      <c r="L266" s="7" t="str">
        <f>IF(AND(B266=200, OR(AND(E266='club records'!$B$11, F266&lt;='club records'!$C$11), AND(E266='club records'!$B$12, F266&lt;='club records'!$C$12), AND(E266='club records'!$B$13, F266&lt;='club records'!$C$13), AND(E266='club records'!$B$14, F266&lt;='club records'!$C$14), AND(E266='club records'!$B$15, F266&lt;='club records'!$C$15))), "CR", " ")</f>
        <v xml:space="preserve"> </v>
      </c>
      <c r="M266" s="7" t="str">
        <f>IF(AND(B266=300, OR(AND(E266='club records'!$B$5, F266&lt;='club records'!$C$5), AND(E266='club records'!$B$16, F266&lt;='club records'!$C$16), AND(E266='club records'!$B$17, F266&lt;='club records'!$C$17))), "CR", " ")</f>
        <v xml:space="preserve"> </v>
      </c>
      <c r="N266" s="7" t="str">
        <f>IF(AND(B266=400, OR(AND(E266='club records'!$B$18, F266&lt;='club records'!$C$18), AND(E266='club records'!$B$19, F266&lt;='club records'!$C$19), AND(E266='club records'!$B$20, F266&lt;='club records'!$C$20), AND(E266='club records'!$B$21, F266&lt;='club records'!$C$21))), "CR", " ")</f>
        <v xml:space="preserve"> </v>
      </c>
      <c r="O266" s="7" t="str">
        <f>IF(AND(B266=800, OR(AND(E266='club records'!$B$22, F266&lt;='club records'!$C$22), AND(E266='club records'!$B$23, F266&lt;='club records'!$C$23), AND(E266='club records'!$B$24, F266&lt;='club records'!$C$24), AND(E266='club records'!$B$25, F266&lt;='club records'!$C$25), AND(E266='club records'!$B$26, F266&lt;='club records'!$C$26))), "CR", " ")</f>
        <v xml:space="preserve"> </v>
      </c>
      <c r="P266" s="7" t="str">
        <f>IF(AND(B266=1000, OR(AND(E266='club records'!$B$27, F266&lt;='club records'!$C$27), AND(E266='club records'!$B$28, F266&lt;='club records'!$C$28))), "CR", " ")</f>
        <v xml:space="preserve"> </v>
      </c>
      <c r="Q266" s="7" t="str">
        <f>IF(AND(B266=1500, OR(AND(E266='club records'!$B$29, F266&lt;='club records'!$C$29), AND(E266='club records'!$B$30, F266&lt;='club records'!$C$30), AND(E266='club records'!$B$31, F266&lt;='club records'!$C$31), AND(E266='club records'!$B$32, F266&lt;='club records'!$C$32), AND(E266='club records'!$B$33, F266&lt;='club records'!$C$33))), "CR", " ")</f>
        <v xml:space="preserve"> </v>
      </c>
      <c r="R266" s="7" t="str">
        <f>IF(AND(B266="1600 (Mile)",OR(AND(E266='club records'!$B$34,F266&lt;='club records'!$C$34),AND(E266='club records'!$B$35,F266&lt;='club records'!$C$35),AND(E266='club records'!$B$36,F266&lt;='club records'!$C$36),AND(E266='club records'!$B$37,F266&lt;='club records'!$C$37))),"CR"," ")</f>
        <v xml:space="preserve"> </v>
      </c>
      <c r="S266" s="7" t="str">
        <f>IF(AND(B266=3000, OR(AND(E266='club records'!$B$38, F266&lt;='club records'!$C$38), AND(E266='club records'!$B$39, F266&lt;='club records'!$C$39), AND(E266='club records'!$B$40, F266&lt;='club records'!$C$40), AND(E266='club records'!$B$41, F266&lt;='club records'!$C$41))), "CR", " ")</f>
        <v xml:space="preserve"> </v>
      </c>
      <c r="T266" s="7" t="str">
        <f>IF(AND(B266=5000, OR(AND(E266='club records'!$B$42, F266&lt;='club records'!$C$42), AND(E266='club records'!$B$43, F266&lt;='club records'!$C$43))), "CR", " ")</f>
        <v xml:space="preserve"> </v>
      </c>
      <c r="U266" s="6" t="str">
        <f>IF(AND(B266=10000, OR(AND(E266='club records'!$B$44, F266&lt;='club records'!$C$44), AND(E266='club records'!$B$45, F266&lt;='club records'!$C$45))), "CR", " ")</f>
        <v xml:space="preserve"> </v>
      </c>
      <c r="V266" s="6" t="str">
        <f>IF(AND(B266="high jump", OR(AND(E266='club records'!$F$1, F266&gt;='club records'!$G$1), AND(E266='club records'!$F$2, F266&gt;='club records'!$G$2), AND(E266='club records'!$F$3, F266&gt;='club records'!$G$3), AND(E266='club records'!$F$4, F266&gt;='club records'!$G$4), AND(E266='club records'!$F$5, F266&gt;='club records'!$G$5))), "CR", " ")</f>
        <v xml:space="preserve"> </v>
      </c>
      <c r="W266" s="6" t="str">
        <f>IF(AND(B266="long jump", OR(AND(E266='club records'!$F$6, F266&gt;='club records'!$G$6), AND(E266='club records'!$F$7, F266&gt;='club records'!$G$7), AND(E266='club records'!$F$8, F266&gt;='club records'!$G$8), AND(E266='club records'!$F$9, F266&gt;='club records'!$G$9), AND(E266='club records'!$F$10, F266&gt;='club records'!$G$10))), "CR", " ")</f>
        <v xml:space="preserve"> </v>
      </c>
      <c r="X266" s="6" t="str">
        <f>IF(AND(B266="triple jump", OR(AND(E266='club records'!$F$11, F266&gt;='club records'!$G$11), AND(E266='club records'!$F$12, F266&gt;='club records'!$G$12), AND(E266='club records'!$F$13, F266&gt;='club records'!$G$13), AND(E266='club records'!$F$14, F266&gt;='club records'!$G$14), AND(E266='club records'!$F$15, F266&gt;='club records'!$G$15))), "CR", " ")</f>
        <v xml:space="preserve"> </v>
      </c>
      <c r="Y266" s="6" t="str">
        <f>IF(AND(B266="pole vault", OR(AND(E266='club records'!$F$16, F266&gt;='club records'!$G$16), AND(E266='club records'!$F$17, F266&gt;='club records'!$G$17), AND(E266='club records'!$F$18, F266&gt;='club records'!$G$18), AND(E266='club records'!$F$19, F266&gt;='club records'!$G$19), AND(E266='club records'!$F$20, F266&gt;='club records'!$G$20))), "CR", " ")</f>
        <v xml:space="preserve"> </v>
      </c>
      <c r="Z266" s="6" t="str">
        <f>IF(AND(B266="shot 3", E266='club records'!$F$36, F266&gt;='club records'!$G$36), "CR", " ")</f>
        <v xml:space="preserve"> </v>
      </c>
      <c r="AA266" s="6" t="str">
        <f>IF(AND(B266="shot 4", E266='club records'!$F$37, F266&gt;='club records'!$G$37), "CR", " ")</f>
        <v xml:space="preserve"> </v>
      </c>
      <c r="AB266" s="6" t="str">
        <f>IF(AND(B266="shot 5", E266='club records'!$F$38, F266&gt;='club records'!$G$38), "CR", " ")</f>
        <v xml:space="preserve"> </v>
      </c>
      <c r="AC266" s="6" t="str">
        <f>IF(AND(B266="shot 6", E266='club records'!$F$39, F266&gt;='club records'!$G$39), "CR", " ")</f>
        <v xml:space="preserve"> </v>
      </c>
      <c r="AD266" s="6" t="str">
        <f>IF(AND(B266="shot 7.26", E266='club records'!$F$40, F266&gt;='club records'!$G$40), "CR", " ")</f>
        <v xml:space="preserve"> </v>
      </c>
      <c r="AE266" s="6" t="str">
        <f>IF(AND(B266="60H",OR(AND(E266='club records'!$J$1,F266&lt;='club records'!$K$1),AND(E266='club records'!$J$2,F266&lt;='club records'!$K$2),AND(E266='club records'!$J$3,F266&lt;='club records'!$K$3),AND(E266='club records'!$J$4,F266&lt;='club records'!$K$4),AND(E266='club records'!$J$5,F266&lt;='club records'!$K$5))),"CR"," ")</f>
        <v xml:space="preserve"> </v>
      </c>
      <c r="AF266" s="7" t="str">
        <f>IF(AND(B266="4x200", OR(AND(E266='club records'!$N$6, F266&lt;='club records'!$O$6), AND(E266='club records'!$N$7, F266&lt;='club records'!$O$7), AND(E266='club records'!$N$8, F266&lt;='club records'!$O$8), AND(E266='club records'!$N$9, F266&lt;='club records'!$O$9), AND(E266='club records'!$N$10, F266&lt;='club records'!$O$10))), "CR", " ")</f>
        <v xml:space="preserve"> </v>
      </c>
      <c r="AG266" s="7" t="str">
        <f>IF(AND(B266="4x300", AND(E266='club records'!$N$11, F266&lt;='club records'!$O$11)), "CR", " ")</f>
        <v xml:space="preserve"> </v>
      </c>
      <c r="AH266" s="7" t="str">
        <f>IF(AND(B266="4x400", OR(AND(E266='club records'!$N$12, F266&lt;='club records'!$O$12), AND(E266='club records'!$N$13, F266&lt;='club records'!$O$13), AND(E266='club records'!$N$14, F266&lt;='club records'!$O$14), AND(E266='club records'!$N$15, F266&lt;='club records'!$O$15))), "CR", " ")</f>
        <v xml:space="preserve"> </v>
      </c>
      <c r="AI266" s="7" t="str">
        <f>IF(AND(B266="pentathlon", OR(AND(E266='club records'!$N$21, F266&gt;='club records'!$O$21), AND(E266='club records'!$N$22, F266&gt;='club records'!$O$22),AND(E266='club records'!$N$23, F266&gt;='club records'!$O$23),AND(E266='club records'!$N$24, F266&gt;='club records'!$O$24))), "CR", " ")</f>
        <v xml:space="preserve"> </v>
      </c>
      <c r="AJ266" s="7" t="str">
        <f>IF(AND(B266="heptathlon", OR(AND(E266='club records'!$N$26, F266&gt;='club records'!$O$26), AND(E266='club records'!$N$27, F266&gt;='club records'!$O$27))), "CR", " ")</f>
        <v xml:space="preserve"> </v>
      </c>
    </row>
    <row r="267" spans="1:36" ht="14.5" x14ac:dyDescent="0.35">
      <c r="A267" s="1" t="s">
        <v>296</v>
      </c>
      <c r="E267" s="11" t="s">
        <v>10</v>
      </c>
      <c r="F267" s="12"/>
      <c r="J267" s="7" t="str">
        <f>IF(OR(K267="CR", L267="CR", M267="CR", N267="CR", O267="CR", P267="CR", Q267="CR", R267="CR", S267="CR", T267="CR",U267="CR", V267="CR", W267="CR", X267="CR", Y267="CR", Z267="CR", AA267="CR", AB267="CR", AC267="CR", AD267="CR", AE267="CR", AF267="CR", AG267="CR", AH267="CR", AI267="CR", AJ267="CR"), "***CLUB RECORD***", "")</f>
        <v/>
      </c>
      <c r="K267" s="7" t="str">
        <f>IF(AND(B267=60, OR(AND(E267='club records'!$B$6, F267&lt;='club records'!$C$6), AND(E267='club records'!$B$7, F267&lt;='club records'!$C$7), AND(E267='club records'!$B$8, F267&lt;='club records'!$C$8), AND(E267='club records'!$B$9, F267&lt;='club records'!$C$9), AND(E267='club records'!$B$10, F267&lt;='club records'!$C$10))), "CR", " ")</f>
        <v xml:space="preserve"> </v>
      </c>
      <c r="L267" s="7" t="str">
        <f>IF(AND(B267=200, OR(AND(E267='club records'!$B$11, F267&lt;='club records'!$C$11), AND(E267='club records'!$B$12, F267&lt;='club records'!$C$12), AND(E267='club records'!$B$13, F267&lt;='club records'!$C$13), AND(E267='club records'!$B$14, F267&lt;='club records'!$C$14), AND(E267='club records'!$B$15, F267&lt;='club records'!$C$15))), "CR", " ")</f>
        <v xml:space="preserve"> </v>
      </c>
      <c r="M267" s="7" t="str">
        <f>IF(AND(B267=300, OR(AND(E267='club records'!$B$5, F267&lt;='club records'!$C$5), AND(E267='club records'!$B$16, F267&lt;='club records'!$C$16), AND(E267='club records'!$B$17, F267&lt;='club records'!$C$17))), "CR", " ")</f>
        <v xml:space="preserve"> </v>
      </c>
      <c r="N267" s="7" t="str">
        <f>IF(AND(B267=400, OR(AND(E267='club records'!$B$18, F267&lt;='club records'!$C$18), AND(E267='club records'!$B$19, F267&lt;='club records'!$C$19), AND(E267='club records'!$B$20, F267&lt;='club records'!$C$20), AND(E267='club records'!$B$21, F267&lt;='club records'!$C$21))), "CR", " ")</f>
        <v xml:space="preserve"> </v>
      </c>
      <c r="O267" s="7" t="str">
        <f>IF(AND(B267=800, OR(AND(E267='club records'!$B$22, F267&lt;='club records'!$C$22), AND(E267='club records'!$B$23, F267&lt;='club records'!$C$23), AND(E267='club records'!$B$24, F267&lt;='club records'!$C$24), AND(E267='club records'!$B$25, F267&lt;='club records'!$C$25), AND(E267='club records'!$B$26, F267&lt;='club records'!$C$26))), "CR", " ")</f>
        <v xml:space="preserve"> </v>
      </c>
      <c r="P267" s="7" t="str">
        <f>IF(AND(B267=1000, OR(AND(E267='club records'!$B$27, F267&lt;='club records'!$C$27), AND(E267='club records'!$B$28, F267&lt;='club records'!$C$28))), "CR", " ")</f>
        <v xml:space="preserve"> </v>
      </c>
      <c r="Q267" s="7" t="str">
        <f>IF(AND(B267=1500, OR(AND(E267='club records'!$B$29, F267&lt;='club records'!$C$29), AND(E267='club records'!$B$30, F267&lt;='club records'!$C$30), AND(E267='club records'!$B$31, F267&lt;='club records'!$C$31), AND(E267='club records'!$B$32, F267&lt;='club records'!$C$32), AND(E267='club records'!$B$33, F267&lt;='club records'!$C$33))), "CR", " ")</f>
        <v xml:space="preserve"> </v>
      </c>
      <c r="R267" s="7" t="str">
        <f>IF(AND(B267="1600 (Mile)",OR(AND(E267='club records'!$B$34,F267&lt;='club records'!$C$34),AND(E267='club records'!$B$35,F267&lt;='club records'!$C$35),AND(E267='club records'!$B$36,F267&lt;='club records'!$C$36),AND(E267='club records'!$B$37,F267&lt;='club records'!$C$37))),"CR"," ")</f>
        <v xml:space="preserve"> </v>
      </c>
      <c r="S267" s="7" t="str">
        <f>IF(AND(B267=3000, OR(AND(E267='club records'!$B$38, F267&lt;='club records'!$C$38), AND(E267='club records'!$B$39, F267&lt;='club records'!$C$39), AND(E267='club records'!$B$40, F267&lt;='club records'!$C$40), AND(E267='club records'!$B$41, F267&lt;='club records'!$C$41))), "CR", " ")</f>
        <v xml:space="preserve"> </v>
      </c>
      <c r="T267" s="7" t="str">
        <f>IF(AND(B267=5000, OR(AND(E267='club records'!$B$42, F267&lt;='club records'!$C$42), AND(E267='club records'!$B$43, F267&lt;='club records'!$C$43))), "CR", " ")</f>
        <v xml:space="preserve"> </v>
      </c>
      <c r="U267" s="6" t="str">
        <f>IF(AND(B267=10000, OR(AND(E267='club records'!$B$44, F267&lt;='club records'!$C$44), AND(E267='club records'!$B$45, F267&lt;='club records'!$C$45))), "CR", " ")</f>
        <v xml:space="preserve"> </v>
      </c>
      <c r="V267" s="6" t="str">
        <f>IF(AND(B267="high jump", OR(AND(E267='club records'!$F$1, F267&gt;='club records'!$G$1), AND(E267='club records'!$F$2, F267&gt;='club records'!$G$2), AND(E267='club records'!$F$3, F267&gt;='club records'!$G$3), AND(E267='club records'!$F$4, F267&gt;='club records'!$G$4), AND(E267='club records'!$F$5, F267&gt;='club records'!$G$5))), "CR", " ")</f>
        <v xml:space="preserve"> </v>
      </c>
      <c r="W267" s="6" t="str">
        <f>IF(AND(B267="long jump", OR(AND(E267='club records'!$F$6, F267&gt;='club records'!$G$6), AND(E267='club records'!$F$7, F267&gt;='club records'!$G$7), AND(E267='club records'!$F$8, F267&gt;='club records'!$G$8), AND(E267='club records'!$F$9, F267&gt;='club records'!$G$9), AND(E267='club records'!$F$10, F267&gt;='club records'!$G$10))), "CR", " ")</f>
        <v xml:space="preserve"> </v>
      </c>
      <c r="X267" s="6" t="str">
        <f>IF(AND(B267="triple jump", OR(AND(E267='club records'!$F$11, F267&gt;='club records'!$G$11), AND(E267='club records'!$F$12, F267&gt;='club records'!$G$12), AND(E267='club records'!$F$13, F267&gt;='club records'!$G$13), AND(E267='club records'!$F$14, F267&gt;='club records'!$G$14), AND(E267='club records'!$F$15, F267&gt;='club records'!$G$15))), "CR", " ")</f>
        <v xml:space="preserve"> </v>
      </c>
      <c r="Y267" s="6" t="str">
        <f>IF(AND(B267="pole vault", OR(AND(E267='club records'!$F$16, F267&gt;='club records'!$G$16), AND(E267='club records'!$F$17, F267&gt;='club records'!$G$17), AND(E267='club records'!$F$18, F267&gt;='club records'!$G$18), AND(E267='club records'!$F$19, F267&gt;='club records'!$G$19), AND(E267='club records'!$F$20, F267&gt;='club records'!$G$20))), "CR", " ")</f>
        <v xml:space="preserve"> </v>
      </c>
      <c r="Z267" s="6" t="str">
        <f>IF(AND(B267="shot 3", E267='club records'!$F$36, F267&gt;='club records'!$G$36), "CR", " ")</f>
        <v xml:space="preserve"> </v>
      </c>
      <c r="AA267" s="6" t="str">
        <f>IF(AND(B267="shot 4", E267='club records'!$F$37, F267&gt;='club records'!$G$37), "CR", " ")</f>
        <v xml:space="preserve"> </v>
      </c>
      <c r="AB267" s="6" t="str">
        <f>IF(AND(B267="shot 5", E267='club records'!$F$38, F267&gt;='club records'!$G$38), "CR", " ")</f>
        <v xml:space="preserve"> </v>
      </c>
      <c r="AC267" s="6" t="str">
        <f>IF(AND(B267="shot 6", E267='club records'!$F$39, F267&gt;='club records'!$G$39), "CR", " ")</f>
        <v xml:space="preserve"> </v>
      </c>
      <c r="AD267" s="6" t="str">
        <f>IF(AND(B267="shot 7.26", E267='club records'!$F$40, F267&gt;='club records'!$G$40), "CR", " ")</f>
        <v xml:space="preserve"> </v>
      </c>
      <c r="AE267" s="6" t="str">
        <f>IF(AND(B267="60H",OR(AND(E267='club records'!$J$1,F267&lt;='club records'!$K$1),AND(E267='club records'!$J$2,F267&lt;='club records'!$K$2),AND(E267='club records'!$J$3,F267&lt;='club records'!$K$3),AND(E267='club records'!$J$4,F267&lt;='club records'!$K$4),AND(E267='club records'!$J$5,F267&lt;='club records'!$K$5))),"CR"," ")</f>
        <v xml:space="preserve"> </v>
      </c>
      <c r="AF267" s="7" t="str">
        <f>IF(AND(B267="4x200", OR(AND(E267='club records'!$N$6, F267&lt;='club records'!$O$6), AND(E267='club records'!$N$7, F267&lt;='club records'!$O$7), AND(E267='club records'!$N$8, F267&lt;='club records'!$O$8), AND(E267='club records'!$N$9, F267&lt;='club records'!$O$9), AND(E267='club records'!$N$10, F267&lt;='club records'!$O$10))), "CR", " ")</f>
        <v xml:space="preserve"> </v>
      </c>
      <c r="AG267" s="7" t="str">
        <f>IF(AND(B267="4x300", AND(E267='club records'!$N$11, F267&lt;='club records'!$O$11)), "CR", " ")</f>
        <v xml:space="preserve"> </v>
      </c>
      <c r="AH267" s="7" t="str">
        <f>IF(AND(B267="4x400", OR(AND(E267='club records'!$N$12, F267&lt;='club records'!$O$12), AND(E267='club records'!$N$13, F267&lt;='club records'!$O$13), AND(E267='club records'!$N$14, F267&lt;='club records'!$O$14), AND(E267='club records'!$N$15, F267&lt;='club records'!$O$15))), "CR", " ")</f>
        <v xml:space="preserve"> </v>
      </c>
      <c r="AI267" s="7" t="str">
        <f>IF(AND(B267="pentathlon", OR(AND(E267='club records'!$N$21, F267&gt;='club records'!$O$21), AND(E267='club records'!$N$22, F267&gt;='club records'!$O$22),AND(E267='club records'!$N$23, F267&gt;='club records'!$O$23),AND(E267='club records'!$N$24, F267&gt;='club records'!$O$24))), "CR", " ")</f>
        <v xml:space="preserve"> </v>
      </c>
      <c r="AJ267" s="7" t="str">
        <f>IF(AND(B267="heptathlon", OR(AND(E267='club records'!$N$26, F267&gt;='club records'!$O$26), AND(E267='club records'!$N$27, F267&gt;='club records'!$O$27))), "CR", " ")</f>
        <v xml:space="preserve"> </v>
      </c>
    </row>
    <row r="268" spans="1:36" ht="14.5" x14ac:dyDescent="0.35">
      <c r="A268" s="1" t="s">
        <v>296</v>
      </c>
      <c r="E268" s="11" t="s">
        <v>10</v>
      </c>
      <c r="F268" s="12"/>
      <c r="J268" s="7" t="str">
        <f>IF(OR(K268="CR", L268="CR", M268="CR", N268="CR", O268="CR", P268="CR", Q268="CR", R268="CR", S268="CR", T268="CR",U268="CR", V268="CR", W268="CR", X268="CR", Y268="CR", Z268="CR", AA268="CR", AB268="CR", AC268="CR", AD268="CR", AE268="CR", AF268="CR", AG268="CR", AH268="CR", AI268="CR", AJ268="CR"), "***CLUB RECORD***", "")</f>
        <v/>
      </c>
      <c r="K268" s="7" t="str">
        <f>IF(AND(B268=60, OR(AND(E268='club records'!$B$6, F268&lt;='club records'!$C$6), AND(E268='club records'!$B$7, F268&lt;='club records'!$C$7), AND(E268='club records'!$B$8, F268&lt;='club records'!$C$8), AND(E268='club records'!$B$9, F268&lt;='club records'!$C$9), AND(E268='club records'!$B$10, F268&lt;='club records'!$C$10))), "CR", " ")</f>
        <v xml:space="preserve"> </v>
      </c>
      <c r="L268" s="7" t="str">
        <f>IF(AND(B268=200, OR(AND(E268='club records'!$B$11, F268&lt;='club records'!$C$11), AND(E268='club records'!$B$12, F268&lt;='club records'!$C$12), AND(E268='club records'!$B$13, F268&lt;='club records'!$C$13), AND(E268='club records'!$B$14, F268&lt;='club records'!$C$14), AND(E268='club records'!$B$15, F268&lt;='club records'!$C$15))), "CR", " ")</f>
        <v xml:space="preserve"> </v>
      </c>
      <c r="M268" s="7" t="str">
        <f>IF(AND(B268=300, OR(AND(E268='club records'!$B$5, F268&lt;='club records'!$C$5), AND(E268='club records'!$B$16, F268&lt;='club records'!$C$16), AND(E268='club records'!$B$17, F268&lt;='club records'!$C$17))), "CR", " ")</f>
        <v xml:space="preserve"> </v>
      </c>
      <c r="N268" s="7" t="str">
        <f>IF(AND(B268=400, OR(AND(E268='club records'!$B$18, F268&lt;='club records'!$C$18), AND(E268='club records'!$B$19, F268&lt;='club records'!$C$19), AND(E268='club records'!$B$20, F268&lt;='club records'!$C$20), AND(E268='club records'!$B$21, F268&lt;='club records'!$C$21))), "CR", " ")</f>
        <v xml:space="preserve"> </v>
      </c>
      <c r="O268" s="7" t="str">
        <f>IF(AND(B268=800, OR(AND(E268='club records'!$B$22, F268&lt;='club records'!$C$22), AND(E268='club records'!$B$23, F268&lt;='club records'!$C$23), AND(E268='club records'!$B$24, F268&lt;='club records'!$C$24), AND(E268='club records'!$B$25, F268&lt;='club records'!$C$25), AND(E268='club records'!$B$26, F268&lt;='club records'!$C$26))), "CR", " ")</f>
        <v xml:space="preserve"> </v>
      </c>
      <c r="P268" s="7" t="str">
        <f>IF(AND(B268=1000, OR(AND(E268='club records'!$B$27, F268&lt;='club records'!$C$27), AND(E268='club records'!$B$28, F268&lt;='club records'!$C$28))), "CR", " ")</f>
        <v xml:space="preserve"> </v>
      </c>
      <c r="Q268" s="7" t="str">
        <f>IF(AND(B268=1500, OR(AND(E268='club records'!$B$29, F268&lt;='club records'!$C$29), AND(E268='club records'!$B$30, F268&lt;='club records'!$C$30), AND(E268='club records'!$B$31, F268&lt;='club records'!$C$31), AND(E268='club records'!$B$32, F268&lt;='club records'!$C$32), AND(E268='club records'!$B$33, F268&lt;='club records'!$C$33))), "CR", " ")</f>
        <v xml:space="preserve"> </v>
      </c>
      <c r="R268" s="7" t="str">
        <f>IF(AND(B268="1600 (Mile)",OR(AND(E268='club records'!$B$34,F268&lt;='club records'!$C$34),AND(E268='club records'!$B$35,F268&lt;='club records'!$C$35),AND(E268='club records'!$B$36,F268&lt;='club records'!$C$36),AND(E268='club records'!$B$37,F268&lt;='club records'!$C$37))),"CR"," ")</f>
        <v xml:space="preserve"> </v>
      </c>
      <c r="S268" s="7" t="str">
        <f>IF(AND(B268=3000, OR(AND(E268='club records'!$B$38, F268&lt;='club records'!$C$38), AND(E268='club records'!$B$39, F268&lt;='club records'!$C$39), AND(E268='club records'!$B$40, F268&lt;='club records'!$C$40), AND(E268='club records'!$B$41, F268&lt;='club records'!$C$41))), "CR", " ")</f>
        <v xml:space="preserve"> </v>
      </c>
      <c r="T268" s="7" t="str">
        <f>IF(AND(B268=5000, OR(AND(E268='club records'!$B$42, F268&lt;='club records'!$C$42), AND(E268='club records'!$B$43, F268&lt;='club records'!$C$43))), "CR", " ")</f>
        <v xml:space="preserve"> </v>
      </c>
      <c r="U268" s="6" t="str">
        <f>IF(AND(B268=10000, OR(AND(E268='club records'!$B$44, F268&lt;='club records'!$C$44), AND(E268='club records'!$B$45, F268&lt;='club records'!$C$45))), "CR", " ")</f>
        <v xml:space="preserve"> </v>
      </c>
      <c r="V268" s="6" t="str">
        <f>IF(AND(B268="high jump", OR(AND(E268='club records'!$F$1, F268&gt;='club records'!$G$1), AND(E268='club records'!$F$2, F268&gt;='club records'!$G$2), AND(E268='club records'!$F$3, F268&gt;='club records'!$G$3), AND(E268='club records'!$F$4, F268&gt;='club records'!$G$4), AND(E268='club records'!$F$5, F268&gt;='club records'!$G$5))), "CR", " ")</f>
        <v xml:space="preserve"> </v>
      </c>
      <c r="W268" s="6" t="str">
        <f>IF(AND(B268="long jump", OR(AND(E268='club records'!$F$6, F268&gt;='club records'!$G$6), AND(E268='club records'!$F$7, F268&gt;='club records'!$G$7), AND(E268='club records'!$F$8, F268&gt;='club records'!$G$8), AND(E268='club records'!$F$9, F268&gt;='club records'!$G$9), AND(E268='club records'!$F$10, F268&gt;='club records'!$G$10))), "CR", " ")</f>
        <v xml:space="preserve"> </v>
      </c>
      <c r="X268" s="6" t="str">
        <f>IF(AND(B268="triple jump", OR(AND(E268='club records'!$F$11, F268&gt;='club records'!$G$11), AND(E268='club records'!$F$12, F268&gt;='club records'!$G$12), AND(E268='club records'!$F$13, F268&gt;='club records'!$G$13), AND(E268='club records'!$F$14, F268&gt;='club records'!$G$14), AND(E268='club records'!$F$15, F268&gt;='club records'!$G$15))), "CR", " ")</f>
        <v xml:space="preserve"> </v>
      </c>
      <c r="Y268" s="6" t="str">
        <f>IF(AND(B268="pole vault", OR(AND(E268='club records'!$F$16, F268&gt;='club records'!$G$16), AND(E268='club records'!$F$17, F268&gt;='club records'!$G$17), AND(E268='club records'!$F$18, F268&gt;='club records'!$G$18), AND(E268='club records'!$F$19, F268&gt;='club records'!$G$19), AND(E268='club records'!$F$20, F268&gt;='club records'!$G$20))), "CR", " ")</f>
        <v xml:space="preserve"> </v>
      </c>
      <c r="Z268" s="6" t="str">
        <f>IF(AND(B268="shot 3", E268='club records'!$F$36, F268&gt;='club records'!$G$36), "CR", " ")</f>
        <v xml:space="preserve"> </v>
      </c>
      <c r="AA268" s="6" t="str">
        <f>IF(AND(B268="shot 4", E268='club records'!$F$37, F268&gt;='club records'!$G$37), "CR", " ")</f>
        <v xml:space="preserve"> </v>
      </c>
      <c r="AB268" s="6" t="str">
        <f>IF(AND(B268="shot 5", E268='club records'!$F$38, F268&gt;='club records'!$G$38), "CR", " ")</f>
        <v xml:space="preserve"> </v>
      </c>
      <c r="AC268" s="6" t="str">
        <f>IF(AND(B268="shot 6", E268='club records'!$F$39, F268&gt;='club records'!$G$39), "CR", " ")</f>
        <v xml:space="preserve"> </v>
      </c>
      <c r="AD268" s="6" t="str">
        <f>IF(AND(B268="shot 7.26", E268='club records'!$F$40, F268&gt;='club records'!$G$40), "CR", " ")</f>
        <v xml:space="preserve"> </v>
      </c>
      <c r="AE268" s="6" t="str">
        <f>IF(AND(B268="60H",OR(AND(E268='club records'!$J$1,F268&lt;='club records'!$K$1),AND(E268='club records'!$J$2,F268&lt;='club records'!$K$2),AND(E268='club records'!$J$3,F268&lt;='club records'!$K$3),AND(E268='club records'!$J$4,F268&lt;='club records'!$K$4),AND(E268='club records'!$J$5,F268&lt;='club records'!$K$5))),"CR"," ")</f>
        <v xml:space="preserve"> </v>
      </c>
      <c r="AF268" s="7" t="str">
        <f>IF(AND(B268="4x200", OR(AND(E268='club records'!$N$6, F268&lt;='club records'!$O$6), AND(E268='club records'!$N$7, F268&lt;='club records'!$O$7), AND(E268='club records'!$N$8, F268&lt;='club records'!$O$8), AND(E268='club records'!$N$9, F268&lt;='club records'!$O$9), AND(E268='club records'!$N$10, F268&lt;='club records'!$O$10))), "CR", " ")</f>
        <v xml:space="preserve"> </v>
      </c>
      <c r="AG268" s="7" t="str">
        <f>IF(AND(B268="4x300", AND(E268='club records'!$N$11, F268&lt;='club records'!$O$11)), "CR", " ")</f>
        <v xml:space="preserve"> </v>
      </c>
      <c r="AH268" s="7" t="str">
        <f>IF(AND(B268="4x400", OR(AND(E268='club records'!$N$12, F268&lt;='club records'!$O$12), AND(E268='club records'!$N$13, F268&lt;='club records'!$O$13), AND(E268='club records'!$N$14, F268&lt;='club records'!$O$14), AND(E268='club records'!$N$15, F268&lt;='club records'!$O$15))), "CR", " ")</f>
        <v xml:space="preserve"> </v>
      </c>
      <c r="AI268" s="7" t="str">
        <f>IF(AND(B268="pentathlon", OR(AND(E268='club records'!$N$21, F268&gt;='club records'!$O$21), AND(E268='club records'!$N$22, F268&gt;='club records'!$O$22),AND(E268='club records'!$N$23, F268&gt;='club records'!$O$23),AND(E268='club records'!$N$24, F268&gt;='club records'!$O$24))), "CR", " ")</f>
        <v xml:space="preserve"> </v>
      </c>
      <c r="AJ268" s="7" t="str">
        <f>IF(AND(B268="heptathlon", OR(AND(E268='club records'!$N$26, F268&gt;='club records'!$O$26), AND(E268='club records'!$N$27, F268&gt;='club records'!$O$27))), "CR", " ")</f>
        <v xml:space="preserve"> </v>
      </c>
    </row>
    <row r="269" spans="1:36" ht="14.5" x14ac:dyDescent="0.35">
      <c r="A269" s="1" t="s">
        <v>296</v>
      </c>
      <c r="E269" s="11" t="s">
        <v>10</v>
      </c>
      <c r="F269" s="12"/>
      <c r="G269" s="16"/>
      <c r="J269" s="7" t="str">
        <f>IF(OR(K269="CR", L269="CR", M269="CR", N269="CR", O269="CR", P269="CR", Q269="CR", R269="CR", S269="CR", T269="CR",U269="CR", V269="CR", W269="CR", X269="CR", Y269="CR", Z269="CR", AA269="CR", AB269="CR", AC269="CR", AD269="CR", AE269="CR", AF269="CR", AG269="CR", AH269="CR", AI269="CR", AJ269="CR"), "***CLUB RECORD***", "")</f>
        <v/>
      </c>
      <c r="K269" s="7" t="str">
        <f>IF(AND(B269=60, OR(AND(E269='club records'!$B$6, F269&lt;='club records'!$C$6), AND(E269='club records'!$B$7, F269&lt;='club records'!$C$7), AND(E269='club records'!$B$8, F269&lt;='club records'!$C$8), AND(E269='club records'!$B$9, F269&lt;='club records'!$C$9), AND(E269='club records'!$B$10, F269&lt;='club records'!$C$10))), "CR", " ")</f>
        <v xml:space="preserve"> </v>
      </c>
      <c r="L269" s="7" t="str">
        <f>IF(AND(B269=200, OR(AND(E269='club records'!$B$11, F269&lt;='club records'!$C$11), AND(E269='club records'!$B$12, F269&lt;='club records'!$C$12), AND(E269='club records'!$B$13, F269&lt;='club records'!$C$13), AND(E269='club records'!$B$14, F269&lt;='club records'!$C$14), AND(E269='club records'!$B$15, F269&lt;='club records'!$C$15))), "CR", " ")</f>
        <v xml:space="preserve"> </v>
      </c>
      <c r="M269" s="7" t="str">
        <f>IF(AND(B269=300, OR(AND(E269='club records'!$B$5, F269&lt;='club records'!$C$5), AND(E269='club records'!$B$16, F269&lt;='club records'!$C$16), AND(E269='club records'!$B$17, F269&lt;='club records'!$C$17))), "CR", " ")</f>
        <v xml:space="preserve"> </v>
      </c>
      <c r="N269" s="7" t="str">
        <f>IF(AND(B269=400, OR(AND(E269='club records'!$B$18, F269&lt;='club records'!$C$18), AND(E269='club records'!$B$19, F269&lt;='club records'!$C$19), AND(E269='club records'!$B$20, F269&lt;='club records'!$C$20), AND(E269='club records'!$B$21, F269&lt;='club records'!$C$21))), "CR", " ")</f>
        <v xml:space="preserve"> </v>
      </c>
      <c r="O269" s="7" t="str">
        <f>IF(AND(B269=800, OR(AND(E269='club records'!$B$22, F269&lt;='club records'!$C$22), AND(E269='club records'!$B$23, F269&lt;='club records'!$C$23), AND(E269='club records'!$B$24, F269&lt;='club records'!$C$24), AND(E269='club records'!$B$25, F269&lt;='club records'!$C$25), AND(E269='club records'!$B$26, F269&lt;='club records'!$C$26))), "CR", " ")</f>
        <v xml:space="preserve"> </v>
      </c>
      <c r="P269" s="7" t="str">
        <f>IF(AND(B269=1000, OR(AND(E269='club records'!$B$27, F269&lt;='club records'!$C$27), AND(E269='club records'!$B$28, F269&lt;='club records'!$C$28))), "CR", " ")</f>
        <v xml:space="preserve"> </v>
      </c>
      <c r="Q269" s="7" t="str">
        <f>IF(AND(B269=1500, OR(AND(E269='club records'!$B$29, F269&lt;='club records'!$C$29), AND(E269='club records'!$B$30, F269&lt;='club records'!$C$30), AND(E269='club records'!$B$31, F269&lt;='club records'!$C$31), AND(E269='club records'!$B$32, F269&lt;='club records'!$C$32), AND(E269='club records'!$B$33, F269&lt;='club records'!$C$33))), "CR", " ")</f>
        <v xml:space="preserve"> </v>
      </c>
      <c r="R269" s="7" t="str">
        <f>IF(AND(B269="1600 (Mile)",OR(AND(E269='club records'!$B$34,F269&lt;='club records'!$C$34),AND(E269='club records'!$B$35,F269&lt;='club records'!$C$35),AND(E269='club records'!$B$36,F269&lt;='club records'!$C$36),AND(E269='club records'!$B$37,F269&lt;='club records'!$C$37))),"CR"," ")</f>
        <v xml:space="preserve"> </v>
      </c>
      <c r="S269" s="7" t="str">
        <f>IF(AND(B269=3000, OR(AND(E269='club records'!$B$38, F269&lt;='club records'!$C$38), AND(E269='club records'!$B$39, F269&lt;='club records'!$C$39), AND(E269='club records'!$B$40, F269&lt;='club records'!$C$40), AND(E269='club records'!$B$41, F269&lt;='club records'!$C$41))), "CR", " ")</f>
        <v xml:space="preserve"> </v>
      </c>
      <c r="T269" s="7" t="str">
        <f>IF(AND(B269=5000, OR(AND(E269='club records'!$B$42, F269&lt;='club records'!$C$42), AND(E269='club records'!$B$43, F269&lt;='club records'!$C$43))), "CR", " ")</f>
        <v xml:space="preserve"> </v>
      </c>
      <c r="U269" s="6" t="str">
        <f>IF(AND(B269=10000, OR(AND(E269='club records'!$B$44, F269&lt;='club records'!$C$44), AND(E269='club records'!$B$45, F269&lt;='club records'!$C$45))), "CR", " ")</f>
        <v xml:space="preserve"> </v>
      </c>
      <c r="V269" s="6" t="str">
        <f>IF(AND(B269="high jump", OR(AND(E269='club records'!$F$1, F269&gt;='club records'!$G$1), AND(E269='club records'!$F$2, F269&gt;='club records'!$G$2), AND(E269='club records'!$F$3, F269&gt;='club records'!$G$3), AND(E269='club records'!$F$4, F269&gt;='club records'!$G$4), AND(E269='club records'!$F$5, F269&gt;='club records'!$G$5))), "CR", " ")</f>
        <v xml:space="preserve"> </v>
      </c>
      <c r="W269" s="6" t="str">
        <f>IF(AND(B269="long jump", OR(AND(E269='club records'!$F$6, F269&gt;='club records'!$G$6), AND(E269='club records'!$F$7, F269&gt;='club records'!$G$7), AND(E269='club records'!$F$8, F269&gt;='club records'!$G$8), AND(E269='club records'!$F$9, F269&gt;='club records'!$G$9), AND(E269='club records'!$F$10, F269&gt;='club records'!$G$10))), "CR", " ")</f>
        <v xml:space="preserve"> </v>
      </c>
      <c r="X269" s="6" t="str">
        <f>IF(AND(B269="triple jump", OR(AND(E269='club records'!$F$11, F269&gt;='club records'!$G$11), AND(E269='club records'!$F$12, F269&gt;='club records'!$G$12), AND(E269='club records'!$F$13, F269&gt;='club records'!$G$13), AND(E269='club records'!$F$14, F269&gt;='club records'!$G$14), AND(E269='club records'!$F$15, F269&gt;='club records'!$G$15))), "CR", " ")</f>
        <v xml:space="preserve"> </v>
      </c>
      <c r="Y269" s="6" t="str">
        <f>IF(AND(B269="pole vault", OR(AND(E269='club records'!$F$16, F269&gt;='club records'!$G$16), AND(E269='club records'!$F$17, F269&gt;='club records'!$G$17), AND(E269='club records'!$F$18, F269&gt;='club records'!$G$18), AND(E269='club records'!$F$19, F269&gt;='club records'!$G$19), AND(E269='club records'!$F$20, F269&gt;='club records'!$G$20))), "CR", " ")</f>
        <v xml:space="preserve"> </v>
      </c>
      <c r="Z269" s="6" t="str">
        <f>IF(AND(B269="shot 3", E269='club records'!$F$36, F269&gt;='club records'!$G$36), "CR", " ")</f>
        <v xml:space="preserve"> </v>
      </c>
      <c r="AA269" s="6" t="str">
        <f>IF(AND(B269="shot 4", E269='club records'!$F$37, F269&gt;='club records'!$G$37), "CR", " ")</f>
        <v xml:space="preserve"> </v>
      </c>
      <c r="AB269" s="6" t="str">
        <f>IF(AND(B269="shot 5", E269='club records'!$F$38, F269&gt;='club records'!$G$38), "CR", " ")</f>
        <v xml:space="preserve"> </v>
      </c>
      <c r="AC269" s="6" t="str">
        <f>IF(AND(B269="shot 6", E269='club records'!$F$39, F269&gt;='club records'!$G$39), "CR", " ")</f>
        <v xml:space="preserve"> </v>
      </c>
      <c r="AD269" s="6" t="str">
        <f>IF(AND(B269="shot 7.26", E269='club records'!$F$40, F269&gt;='club records'!$G$40), "CR", " ")</f>
        <v xml:space="preserve"> </v>
      </c>
      <c r="AE269" s="6" t="str">
        <f>IF(AND(B269="60H",OR(AND(E269='club records'!$J$1,F269&lt;='club records'!$K$1),AND(E269='club records'!$J$2,F269&lt;='club records'!$K$2),AND(E269='club records'!$J$3,F269&lt;='club records'!$K$3),AND(E269='club records'!$J$4,F269&lt;='club records'!$K$4),AND(E269='club records'!$J$5,F269&lt;='club records'!$K$5))),"CR"," ")</f>
        <v xml:space="preserve"> </v>
      </c>
      <c r="AF269" s="7" t="str">
        <f>IF(AND(B269="4x200", OR(AND(E269='club records'!$N$6, F269&lt;='club records'!$O$6), AND(E269='club records'!$N$7, F269&lt;='club records'!$O$7), AND(E269='club records'!$N$8, F269&lt;='club records'!$O$8), AND(E269='club records'!$N$9, F269&lt;='club records'!$O$9), AND(E269='club records'!$N$10, F269&lt;='club records'!$O$10))), "CR", " ")</f>
        <v xml:space="preserve"> </v>
      </c>
      <c r="AG269" s="7" t="str">
        <f>IF(AND(B269="4x300", AND(E269='club records'!$N$11, F269&lt;='club records'!$O$11)), "CR", " ")</f>
        <v xml:space="preserve"> </v>
      </c>
      <c r="AH269" s="7" t="str">
        <f>IF(AND(B269="4x400", OR(AND(E269='club records'!$N$12, F269&lt;='club records'!$O$12), AND(E269='club records'!$N$13, F269&lt;='club records'!$O$13), AND(E269='club records'!$N$14, F269&lt;='club records'!$O$14), AND(E269='club records'!$N$15, F269&lt;='club records'!$O$15))), "CR", " ")</f>
        <v xml:space="preserve"> </v>
      </c>
      <c r="AI269" s="7" t="str">
        <f>IF(AND(B269="pentathlon", OR(AND(E269='club records'!$N$21, F269&gt;='club records'!$O$21), AND(E269='club records'!$N$22, F269&gt;='club records'!$O$22),AND(E269='club records'!$N$23, F269&gt;='club records'!$O$23),AND(E269='club records'!$N$24, F269&gt;='club records'!$O$24))), "CR", " ")</f>
        <v xml:space="preserve"> </v>
      </c>
      <c r="AJ269" s="7" t="str">
        <f>IF(AND(B269="heptathlon", OR(AND(E269='club records'!$N$26, F269&gt;='club records'!$O$26), AND(E269='club records'!$N$27, F269&gt;='club records'!$O$27))), "CR", " ")</f>
        <v xml:space="preserve"> </v>
      </c>
    </row>
    <row r="270" spans="1:36" ht="14.5" x14ac:dyDescent="0.35">
      <c r="A270" s="1" t="s">
        <v>296</v>
      </c>
      <c r="E270" s="11" t="s">
        <v>10</v>
      </c>
      <c r="F270" s="12"/>
      <c r="G270" s="16"/>
      <c r="J270" s="7" t="str">
        <f>IF(OR(K270="CR", L270="CR", M270="CR", N270="CR", O270="CR", P270="CR", Q270="CR", R270="CR", S270="CR", T270="CR",U270="CR", V270="CR", W270="CR", X270="CR", Y270="CR", Z270="CR", AA270="CR", AB270="CR", AC270="CR", AD270="CR", AE270="CR", AF270="CR", AG270="CR", AH270="CR", AI270="CR", AJ270="CR"), "***CLUB RECORD***", "")</f>
        <v/>
      </c>
      <c r="K270" s="7" t="str">
        <f>IF(AND(B270=60, OR(AND(E270='club records'!$B$6, F270&lt;='club records'!$C$6), AND(E270='club records'!$B$7, F270&lt;='club records'!$C$7), AND(E270='club records'!$B$8, F270&lt;='club records'!$C$8), AND(E270='club records'!$B$9, F270&lt;='club records'!$C$9), AND(E270='club records'!$B$10, F270&lt;='club records'!$C$10))), "CR", " ")</f>
        <v xml:space="preserve"> </v>
      </c>
      <c r="L270" s="7" t="str">
        <f>IF(AND(B270=200, OR(AND(E270='club records'!$B$11, F270&lt;='club records'!$C$11), AND(E270='club records'!$B$12, F270&lt;='club records'!$C$12), AND(E270='club records'!$B$13, F270&lt;='club records'!$C$13), AND(E270='club records'!$B$14, F270&lt;='club records'!$C$14), AND(E270='club records'!$B$15, F270&lt;='club records'!$C$15))), "CR", " ")</f>
        <v xml:space="preserve"> </v>
      </c>
      <c r="M270" s="7" t="str">
        <f>IF(AND(B270=300, OR(AND(E270='club records'!$B$5, F270&lt;='club records'!$C$5), AND(E270='club records'!$B$16, F270&lt;='club records'!$C$16), AND(E270='club records'!$B$17, F270&lt;='club records'!$C$17))), "CR", " ")</f>
        <v xml:space="preserve"> </v>
      </c>
      <c r="N270" s="7" t="str">
        <f>IF(AND(B270=400, OR(AND(E270='club records'!$B$18, F270&lt;='club records'!$C$18), AND(E270='club records'!$B$19, F270&lt;='club records'!$C$19), AND(E270='club records'!$B$20, F270&lt;='club records'!$C$20), AND(E270='club records'!$B$21, F270&lt;='club records'!$C$21))), "CR", " ")</f>
        <v xml:space="preserve"> </v>
      </c>
      <c r="O270" s="7" t="str">
        <f>IF(AND(B270=800, OR(AND(E270='club records'!$B$22, F270&lt;='club records'!$C$22), AND(E270='club records'!$B$23, F270&lt;='club records'!$C$23), AND(E270='club records'!$B$24, F270&lt;='club records'!$C$24), AND(E270='club records'!$B$25, F270&lt;='club records'!$C$25), AND(E270='club records'!$B$26, F270&lt;='club records'!$C$26))), "CR", " ")</f>
        <v xml:space="preserve"> </v>
      </c>
      <c r="P270" s="7" t="str">
        <f>IF(AND(B270=1000, OR(AND(E270='club records'!$B$27, F270&lt;='club records'!$C$27), AND(E270='club records'!$B$28, F270&lt;='club records'!$C$28))), "CR", " ")</f>
        <v xml:space="preserve"> </v>
      </c>
      <c r="Q270" s="7" t="str">
        <f>IF(AND(B270=1500, OR(AND(E270='club records'!$B$29, F270&lt;='club records'!$C$29), AND(E270='club records'!$B$30, F270&lt;='club records'!$C$30), AND(E270='club records'!$B$31, F270&lt;='club records'!$C$31), AND(E270='club records'!$B$32, F270&lt;='club records'!$C$32), AND(E270='club records'!$B$33, F270&lt;='club records'!$C$33))), "CR", " ")</f>
        <v xml:space="preserve"> </v>
      </c>
      <c r="R270" s="7" t="str">
        <f>IF(AND(B270="1600 (Mile)",OR(AND(E270='club records'!$B$34,F270&lt;='club records'!$C$34),AND(E270='club records'!$B$35,F270&lt;='club records'!$C$35),AND(E270='club records'!$B$36,F270&lt;='club records'!$C$36),AND(E270='club records'!$B$37,F270&lt;='club records'!$C$37))),"CR"," ")</f>
        <v xml:space="preserve"> </v>
      </c>
      <c r="S270" s="7" t="str">
        <f>IF(AND(B270=3000, OR(AND(E270='club records'!$B$38, F270&lt;='club records'!$C$38), AND(E270='club records'!$B$39, F270&lt;='club records'!$C$39), AND(E270='club records'!$B$40, F270&lt;='club records'!$C$40), AND(E270='club records'!$B$41, F270&lt;='club records'!$C$41))), "CR", " ")</f>
        <v xml:space="preserve"> </v>
      </c>
      <c r="T270" s="7" t="str">
        <f>IF(AND(B270=5000, OR(AND(E270='club records'!$B$42, F270&lt;='club records'!$C$42), AND(E270='club records'!$B$43, F270&lt;='club records'!$C$43))), "CR", " ")</f>
        <v xml:space="preserve"> </v>
      </c>
      <c r="U270" s="6" t="str">
        <f>IF(AND(B270=10000, OR(AND(E270='club records'!$B$44, F270&lt;='club records'!$C$44), AND(E270='club records'!$B$45, F270&lt;='club records'!$C$45))), "CR", " ")</f>
        <v xml:space="preserve"> </v>
      </c>
      <c r="V270" s="6" t="str">
        <f>IF(AND(B270="high jump", OR(AND(E270='club records'!$F$1, F270&gt;='club records'!$G$1), AND(E270='club records'!$F$2, F270&gt;='club records'!$G$2), AND(E270='club records'!$F$3, F270&gt;='club records'!$G$3), AND(E270='club records'!$F$4, F270&gt;='club records'!$G$4), AND(E270='club records'!$F$5, F270&gt;='club records'!$G$5))), "CR", " ")</f>
        <v xml:space="preserve"> </v>
      </c>
      <c r="W270" s="6" t="str">
        <f>IF(AND(B270="long jump", OR(AND(E270='club records'!$F$6, F270&gt;='club records'!$G$6), AND(E270='club records'!$F$7, F270&gt;='club records'!$G$7), AND(E270='club records'!$F$8, F270&gt;='club records'!$G$8), AND(E270='club records'!$F$9, F270&gt;='club records'!$G$9), AND(E270='club records'!$F$10, F270&gt;='club records'!$G$10))), "CR", " ")</f>
        <v xml:space="preserve"> </v>
      </c>
      <c r="X270" s="6" t="str">
        <f>IF(AND(B270="triple jump", OR(AND(E270='club records'!$F$11, F270&gt;='club records'!$G$11), AND(E270='club records'!$F$12, F270&gt;='club records'!$G$12), AND(E270='club records'!$F$13, F270&gt;='club records'!$G$13), AND(E270='club records'!$F$14, F270&gt;='club records'!$G$14), AND(E270='club records'!$F$15, F270&gt;='club records'!$G$15))), "CR", " ")</f>
        <v xml:space="preserve"> </v>
      </c>
      <c r="Y270" s="6" t="str">
        <f>IF(AND(B270="pole vault", OR(AND(E270='club records'!$F$16, F270&gt;='club records'!$G$16), AND(E270='club records'!$F$17, F270&gt;='club records'!$G$17), AND(E270='club records'!$F$18, F270&gt;='club records'!$G$18), AND(E270='club records'!$F$19, F270&gt;='club records'!$G$19), AND(E270='club records'!$F$20, F270&gt;='club records'!$G$20))), "CR", " ")</f>
        <v xml:space="preserve"> </v>
      </c>
      <c r="Z270" s="6" t="str">
        <f>IF(AND(B270="shot 3", E270='club records'!$F$36, F270&gt;='club records'!$G$36), "CR", " ")</f>
        <v xml:space="preserve"> </v>
      </c>
      <c r="AA270" s="6" t="str">
        <f>IF(AND(B270="shot 4", E270='club records'!$F$37, F270&gt;='club records'!$G$37), "CR", " ")</f>
        <v xml:space="preserve"> </v>
      </c>
      <c r="AB270" s="6" t="str">
        <f>IF(AND(B270="shot 5", E270='club records'!$F$38, F270&gt;='club records'!$G$38), "CR", " ")</f>
        <v xml:space="preserve"> </v>
      </c>
      <c r="AC270" s="6" t="str">
        <f>IF(AND(B270="shot 6", E270='club records'!$F$39, F270&gt;='club records'!$G$39), "CR", " ")</f>
        <v xml:space="preserve"> </v>
      </c>
      <c r="AD270" s="6" t="str">
        <f>IF(AND(B270="shot 7.26", E270='club records'!$F$40, F270&gt;='club records'!$G$40), "CR", " ")</f>
        <v xml:space="preserve"> </v>
      </c>
      <c r="AE270" s="6" t="str">
        <f>IF(AND(B270="60H",OR(AND(E270='club records'!$J$1,F270&lt;='club records'!$K$1),AND(E270='club records'!$J$2,F270&lt;='club records'!$K$2),AND(E270='club records'!$J$3,F270&lt;='club records'!$K$3),AND(E270='club records'!$J$4,F270&lt;='club records'!$K$4),AND(E270='club records'!$J$5,F270&lt;='club records'!$K$5))),"CR"," ")</f>
        <v xml:space="preserve"> </v>
      </c>
      <c r="AF270" s="7" t="str">
        <f>IF(AND(B270="4x200", OR(AND(E270='club records'!$N$6, F270&lt;='club records'!$O$6), AND(E270='club records'!$N$7, F270&lt;='club records'!$O$7), AND(E270='club records'!$N$8, F270&lt;='club records'!$O$8), AND(E270='club records'!$N$9, F270&lt;='club records'!$O$9), AND(E270='club records'!$N$10, F270&lt;='club records'!$O$10))), "CR", " ")</f>
        <v xml:space="preserve"> </v>
      </c>
      <c r="AG270" s="7" t="str">
        <f>IF(AND(B270="4x300", AND(E270='club records'!$N$11, F270&lt;='club records'!$O$11)), "CR", " ")</f>
        <v xml:space="preserve"> </v>
      </c>
      <c r="AH270" s="7" t="str">
        <f>IF(AND(B270="4x400", OR(AND(E270='club records'!$N$12, F270&lt;='club records'!$O$12), AND(E270='club records'!$N$13, F270&lt;='club records'!$O$13), AND(E270='club records'!$N$14, F270&lt;='club records'!$O$14), AND(E270='club records'!$N$15, F270&lt;='club records'!$O$15))), "CR", " ")</f>
        <v xml:space="preserve"> </v>
      </c>
      <c r="AI270" s="7" t="str">
        <f>IF(AND(B270="pentathlon", OR(AND(E270='club records'!$N$21, F270&gt;='club records'!$O$21), AND(E270='club records'!$N$22, F270&gt;='club records'!$O$22),AND(E270='club records'!$N$23, F270&gt;='club records'!$O$23),AND(E270='club records'!$N$24, F270&gt;='club records'!$O$24))), "CR", " ")</f>
        <v xml:space="preserve"> </v>
      </c>
      <c r="AJ270" s="7" t="str">
        <f>IF(AND(B270="heptathlon", OR(AND(E270='club records'!$N$26, F270&gt;='club records'!$O$26), AND(E270='club records'!$N$27, F270&gt;='club records'!$O$27))), "CR", " ")</f>
        <v xml:space="preserve"> </v>
      </c>
    </row>
    <row r="271" spans="1:36" ht="14.5" x14ac:dyDescent="0.35">
      <c r="A271" s="1" t="s">
        <v>296</v>
      </c>
      <c r="E271" s="11" t="s">
        <v>10</v>
      </c>
      <c r="F271" s="12"/>
      <c r="G271" s="16"/>
      <c r="J271" s="7" t="str">
        <f>IF(OR(K271="CR", L271="CR", M271="CR", N271="CR", O271="CR", P271="CR", Q271="CR", R271="CR", S271="CR", T271="CR",U271="CR", V271="CR", W271="CR", X271="CR", Y271="CR", Z271="CR", AA271="CR", AB271="CR", AC271="CR", AD271="CR", AE271="CR", AF271="CR", AG271="CR", AH271="CR", AI271="CR", AJ271="CR"), "***CLUB RECORD***", "")</f>
        <v/>
      </c>
      <c r="K271" s="7" t="str">
        <f>IF(AND(B271=60, OR(AND(E271='club records'!$B$6, F271&lt;='club records'!$C$6), AND(E271='club records'!$B$7, F271&lt;='club records'!$C$7), AND(E271='club records'!$B$8, F271&lt;='club records'!$C$8), AND(E271='club records'!$B$9, F271&lt;='club records'!$C$9), AND(E271='club records'!$B$10, F271&lt;='club records'!$C$10))), "CR", " ")</f>
        <v xml:space="preserve"> </v>
      </c>
      <c r="L271" s="7" t="str">
        <f>IF(AND(B271=200, OR(AND(E271='club records'!$B$11, F271&lt;='club records'!$C$11), AND(E271='club records'!$B$12, F271&lt;='club records'!$C$12), AND(E271='club records'!$B$13, F271&lt;='club records'!$C$13), AND(E271='club records'!$B$14, F271&lt;='club records'!$C$14), AND(E271='club records'!$B$15, F271&lt;='club records'!$C$15))), "CR", " ")</f>
        <v xml:space="preserve"> </v>
      </c>
      <c r="M271" s="7" t="str">
        <f>IF(AND(B271=300, OR(AND(E271='club records'!$B$5, F271&lt;='club records'!$C$5), AND(E271='club records'!$B$16, F271&lt;='club records'!$C$16), AND(E271='club records'!$B$17, F271&lt;='club records'!$C$17))), "CR", " ")</f>
        <v xml:space="preserve"> </v>
      </c>
      <c r="N271" s="7" t="str">
        <f>IF(AND(B271=400, OR(AND(E271='club records'!$B$18, F271&lt;='club records'!$C$18), AND(E271='club records'!$B$19, F271&lt;='club records'!$C$19), AND(E271='club records'!$B$20, F271&lt;='club records'!$C$20), AND(E271='club records'!$B$21, F271&lt;='club records'!$C$21))), "CR", " ")</f>
        <v xml:space="preserve"> </v>
      </c>
      <c r="O271" s="7" t="str">
        <f>IF(AND(B271=800, OR(AND(E271='club records'!$B$22, F271&lt;='club records'!$C$22), AND(E271='club records'!$B$23, F271&lt;='club records'!$C$23), AND(E271='club records'!$B$24, F271&lt;='club records'!$C$24), AND(E271='club records'!$B$25, F271&lt;='club records'!$C$25), AND(E271='club records'!$B$26, F271&lt;='club records'!$C$26))), "CR", " ")</f>
        <v xml:space="preserve"> </v>
      </c>
      <c r="P271" s="7" t="str">
        <f>IF(AND(B271=1000, OR(AND(E271='club records'!$B$27, F271&lt;='club records'!$C$27), AND(E271='club records'!$B$28, F271&lt;='club records'!$C$28))), "CR", " ")</f>
        <v xml:space="preserve"> </v>
      </c>
      <c r="Q271" s="7" t="str">
        <f>IF(AND(B271=1500, OR(AND(E271='club records'!$B$29, F271&lt;='club records'!$C$29), AND(E271='club records'!$B$30, F271&lt;='club records'!$C$30), AND(E271='club records'!$B$31, F271&lt;='club records'!$C$31), AND(E271='club records'!$B$32, F271&lt;='club records'!$C$32), AND(E271='club records'!$B$33, F271&lt;='club records'!$C$33))), "CR", " ")</f>
        <v xml:space="preserve"> </v>
      </c>
      <c r="R271" s="7" t="str">
        <f>IF(AND(B271="1600 (Mile)",OR(AND(E271='club records'!$B$34,F271&lt;='club records'!$C$34),AND(E271='club records'!$B$35,F271&lt;='club records'!$C$35),AND(E271='club records'!$B$36,F271&lt;='club records'!$C$36),AND(E271='club records'!$B$37,F271&lt;='club records'!$C$37))),"CR"," ")</f>
        <v xml:space="preserve"> </v>
      </c>
      <c r="S271" s="7" t="str">
        <f>IF(AND(B271=3000, OR(AND(E271='club records'!$B$38, F271&lt;='club records'!$C$38), AND(E271='club records'!$B$39, F271&lt;='club records'!$C$39), AND(E271='club records'!$B$40, F271&lt;='club records'!$C$40), AND(E271='club records'!$B$41, F271&lt;='club records'!$C$41))), "CR", " ")</f>
        <v xml:space="preserve"> </v>
      </c>
      <c r="T271" s="7" t="str">
        <f>IF(AND(B271=5000, OR(AND(E271='club records'!$B$42, F271&lt;='club records'!$C$42), AND(E271='club records'!$B$43, F271&lt;='club records'!$C$43))), "CR", " ")</f>
        <v xml:space="preserve"> </v>
      </c>
      <c r="U271" s="6" t="str">
        <f>IF(AND(B271=10000, OR(AND(E271='club records'!$B$44, F271&lt;='club records'!$C$44), AND(E271='club records'!$B$45, F271&lt;='club records'!$C$45))), "CR", " ")</f>
        <v xml:space="preserve"> </v>
      </c>
      <c r="V271" s="6" t="str">
        <f>IF(AND(B271="high jump", OR(AND(E271='club records'!$F$1, F271&gt;='club records'!$G$1), AND(E271='club records'!$F$2, F271&gt;='club records'!$G$2), AND(E271='club records'!$F$3, F271&gt;='club records'!$G$3), AND(E271='club records'!$F$4, F271&gt;='club records'!$G$4), AND(E271='club records'!$F$5, F271&gt;='club records'!$G$5))), "CR", " ")</f>
        <v xml:space="preserve"> </v>
      </c>
      <c r="W271" s="6" t="str">
        <f>IF(AND(B271="long jump", OR(AND(E271='club records'!$F$6, F271&gt;='club records'!$G$6), AND(E271='club records'!$F$7, F271&gt;='club records'!$G$7), AND(E271='club records'!$F$8, F271&gt;='club records'!$G$8), AND(E271='club records'!$F$9, F271&gt;='club records'!$G$9), AND(E271='club records'!$F$10, F271&gt;='club records'!$G$10))), "CR", " ")</f>
        <v xml:space="preserve"> </v>
      </c>
      <c r="X271" s="6" t="str">
        <f>IF(AND(B271="triple jump", OR(AND(E271='club records'!$F$11, F271&gt;='club records'!$G$11), AND(E271='club records'!$F$12, F271&gt;='club records'!$G$12), AND(E271='club records'!$F$13, F271&gt;='club records'!$G$13), AND(E271='club records'!$F$14, F271&gt;='club records'!$G$14), AND(E271='club records'!$F$15, F271&gt;='club records'!$G$15))), "CR", " ")</f>
        <v xml:space="preserve"> </v>
      </c>
      <c r="Y271" s="6" t="str">
        <f>IF(AND(B271="pole vault", OR(AND(E271='club records'!$F$16, F271&gt;='club records'!$G$16), AND(E271='club records'!$F$17, F271&gt;='club records'!$G$17), AND(E271='club records'!$F$18, F271&gt;='club records'!$G$18), AND(E271='club records'!$F$19, F271&gt;='club records'!$G$19), AND(E271='club records'!$F$20, F271&gt;='club records'!$G$20))), "CR", " ")</f>
        <v xml:space="preserve"> </v>
      </c>
      <c r="Z271" s="6" t="str">
        <f>IF(AND(B271="shot 3", E271='club records'!$F$36, F271&gt;='club records'!$G$36), "CR", " ")</f>
        <v xml:space="preserve"> </v>
      </c>
      <c r="AA271" s="6" t="str">
        <f>IF(AND(B271="shot 4", E271='club records'!$F$37, F271&gt;='club records'!$G$37), "CR", " ")</f>
        <v xml:space="preserve"> </v>
      </c>
      <c r="AB271" s="6" t="str">
        <f>IF(AND(B271="shot 5", E271='club records'!$F$38, F271&gt;='club records'!$G$38), "CR", " ")</f>
        <v xml:space="preserve"> </v>
      </c>
      <c r="AC271" s="6" t="str">
        <f>IF(AND(B271="shot 6", E271='club records'!$F$39, F271&gt;='club records'!$G$39), "CR", " ")</f>
        <v xml:space="preserve"> </v>
      </c>
      <c r="AD271" s="6" t="str">
        <f>IF(AND(B271="shot 7.26", E271='club records'!$F$40, F271&gt;='club records'!$G$40), "CR", " ")</f>
        <v xml:space="preserve"> </v>
      </c>
      <c r="AE271" s="6" t="str">
        <f>IF(AND(B271="60H",OR(AND(E271='club records'!$J$1,F271&lt;='club records'!$K$1),AND(E271='club records'!$J$2,F271&lt;='club records'!$K$2),AND(E271='club records'!$J$3,F271&lt;='club records'!$K$3),AND(E271='club records'!$J$4,F271&lt;='club records'!$K$4),AND(E271='club records'!$J$5,F271&lt;='club records'!$K$5))),"CR"," ")</f>
        <v xml:space="preserve"> </v>
      </c>
      <c r="AF271" s="7" t="str">
        <f>IF(AND(B271="4x200", OR(AND(E271='club records'!$N$6, F271&lt;='club records'!$O$6), AND(E271='club records'!$N$7, F271&lt;='club records'!$O$7), AND(E271='club records'!$N$8, F271&lt;='club records'!$O$8), AND(E271='club records'!$N$9, F271&lt;='club records'!$O$9), AND(E271='club records'!$N$10, F271&lt;='club records'!$O$10))), "CR", " ")</f>
        <v xml:space="preserve"> </v>
      </c>
      <c r="AG271" s="7" t="str">
        <f>IF(AND(B271="4x300", AND(E271='club records'!$N$11, F271&lt;='club records'!$O$11)), "CR", " ")</f>
        <v xml:space="preserve"> </v>
      </c>
      <c r="AH271" s="7" t="str">
        <f>IF(AND(B271="4x400", OR(AND(E271='club records'!$N$12, F271&lt;='club records'!$O$12), AND(E271='club records'!$N$13, F271&lt;='club records'!$O$13), AND(E271='club records'!$N$14, F271&lt;='club records'!$O$14), AND(E271='club records'!$N$15, F271&lt;='club records'!$O$15))), "CR", " ")</f>
        <v xml:space="preserve"> </v>
      </c>
      <c r="AI271" s="7" t="str">
        <f>IF(AND(B271="pentathlon", OR(AND(E271='club records'!$N$21, F271&gt;='club records'!$O$21), AND(E271='club records'!$N$22, F271&gt;='club records'!$O$22),AND(E271='club records'!$N$23, F271&gt;='club records'!$O$23),AND(E271='club records'!$N$24, F271&gt;='club records'!$O$24))), "CR", " ")</f>
        <v xml:space="preserve"> </v>
      </c>
      <c r="AJ271" s="7" t="str">
        <f>IF(AND(B271="heptathlon", OR(AND(E271='club records'!$N$26, F271&gt;='club records'!$O$26), AND(E271='club records'!$N$27, F271&gt;='club records'!$O$27))), "CR", " ")</f>
        <v xml:space="preserve"> </v>
      </c>
    </row>
    <row r="272" spans="1:36" ht="14.5" x14ac:dyDescent="0.35">
      <c r="A272" s="1" t="s">
        <v>296</v>
      </c>
      <c r="E272" s="11" t="s">
        <v>10</v>
      </c>
      <c r="F272" s="12"/>
      <c r="G272" s="16"/>
      <c r="J272" s="7" t="str">
        <f>IF(OR(K272="CR", L272="CR", M272="CR", N272="CR", O272="CR", P272="CR", Q272="CR", R272="CR", S272="CR", T272="CR",U272="CR", V272="CR", W272="CR", X272="CR", Y272="CR", Z272="CR", AA272="CR", AB272="CR", AC272="CR", AD272="CR", AE272="CR", AF272="CR", AG272="CR", AH272="CR", AI272="CR", AJ272="CR"), "***CLUB RECORD***", "")</f>
        <v/>
      </c>
      <c r="K272" s="7" t="str">
        <f>IF(AND(B272=60, OR(AND(E272='club records'!$B$6, F272&lt;='club records'!$C$6), AND(E272='club records'!$B$7, F272&lt;='club records'!$C$7), AND(E272='club records'!$B$8, F272&lt;='club records'!$C$8), AND(E272='club records'!$B$9, F272&lt;='club records'!$C$9), AND(E272='club records'!$B$10, F272&lt;='club records'!$C$10))), "CR", " ")</f>
        <v xml:space="preserve"> </v>
      </c>
      <c r="L272" s="7" t="str">
        <f>IF(AND(B272=200, OR(AND(E272='club records'!$B$11, F272&lt;='club records'!$C$11), AND(E272='club records'!$B$12, F272&lt;='club records'!$C$12), AND(E272='club records'!$B$13, F272&lt;='club records'!$C$13), AND(E272='club records'!$B$14, F272&lt;='club records'!$C$14), AND(E272='club records'!$B$15, F272&lt;='club records'!$C$15))), "CR", " ")</f>
        <v xml:space="preserve"> </v>
      </c>
      <c r="M272" s="7" t="str">
        <f>IF(AND(B272=300, OR(AND(E272='club records'!$B$5, F272&lt;='club records'!$C$5), AND(E272='club records'!$B$16, F272&lt;='club records'!$C$16), AND(E272='club records'!$B$17, F272&lt;='club records'!$C$17))), "CR", " ")</f>
        <v xml:space="preserve"> </v>
      </c>
      <c r="N272" s="7" t="str">
        <f>IF(AND(B272=400, OR(AND(E272='club records'!$B$18, F272&lt;='club records'!$C$18), AND(E272='club records'!$B$19, F272&lt;='club records'!$C$19), AND(E272='club records'!$B$20, F272&lt;='club records'!$C$20), AND(E272='club records'!$B$21, F272&lt;='club records'!$C$21))), "CR", " ")</f>
        <v xml:space="preserve"> </v>
      </c>
      <c r="O272" s="7" t="str">
        <f>IF(AND(B272=800, OR(AND(E272='club records'!$B$22, F272&lt;='club records'!$C$22), AND(E272='club records'!$B$23, F272&lt;='club records'!$C$23), AND(E272='club records'!$B$24, F272&lt;='club records'!$C$24), AND(E272='club records'!$B$25, F272&lt;='club records'!$C$25), AND(E272='club records'!$B$26, F272&lt;='club records'!$C$26))), "CR", " ")</f>
        <v xml:space="preserve"> </v>
      </c>
      <c r="P272" s="7" t="str">
        <f>IF(AND(B272=1000, OR(AND(E272='club records'!$B$27, F272&lt;='club records'!$C$27), AND(E272='club records'!$B$28, F272&lt;='club records'!$C$28))), "CR", " ")</f>
        <v xml:space="preserve"> </v>
      </c>
      <c r="Q272" s="7" t="str">
        <f>IF(AND(B272=1500, OR(AND(E272='club records'!$B$29, F272&lt;='club records'!$C$29), AND(E272='club records'!$B$30, F272&lt;='club records'!$C$30), AND(E272='club records'!$B$31, F272&lt;='club records'!$C$31), AND(E272='club records'!$B$32, F272&lt;='club records'!$C$32), AND(E272='club records'!$B$33, F272&lt;='club records'!$C$33))), "CR", " ")</f>
        <v xml:space="preserve"> </v>
      </c>
      <c r="R272" s="7" t="str">
        <f>IF(AND(B272="1600 (Mile)",OR(AND(E272='club records'!$B$34,F272&lt;='club records'!$C$34),AND(E272='club records'!$B$35,F272&lt;='club records'!$C$35),AND(E272='club records'!$B$36,F272&lt;='club records'!$C$36),AND(E272='club records'!$B$37,F272&lt;='club records'!$C$37))),"CR"," ")</f>
        <v xml:space="preserve"> </v>
      </c>
      <c r="S272" s="7" t="str">
        <f>IF(AND(B272=3000, OR(AND(E272='club records'!$B$38, F272&lt;='club records'!$C$38), AND(E272='club records'!$B$39, F272&lt;='club records'!$C$39), AND(E272='club records'!$B$40, F272&lt;='club records'!$C$40), AND(E272='club records'!$B$41, F272&lt;='club records'!$C$41))), "CR", " ")</f>
        <v xml:space="preserve"> </v>
      </c>
      <c r="T272" s="7" t="str">
        <f>IF(AND(B272=5000, OR(AND(E272='club records'!$B$42, F272&lt;='club records'!$C$42), AND(E272='club records'!$B$43, F272&lt;='club records'!$C$43))), "CR", " ")</f>
        <v xml:space="preserve"> </v>
      </c>
      <c r="U272" s="6" t="str">
        <f>IF(AND(B272=10000, OR(AND(E272='club records'!$B$44, F272&lt;='club records'!$C$44), AND(E272='club records'!$B$45, F272&lt;='club records'!$C$45))), "CR", " ")</f>
        <v xml:space="preserve"> </v>
      </c>
      <c r="V272" s="6" t="str">
        <f>IF(AND(B272="high jump", OR(AND(E272='club records'!$F$1, F272&gt;='club records'!$G$1), AND(E272='club records'!$F$2, F272&gt;='club records'!$G$2), AND(E272='club records'!$F$3, F272&gt;='club records'!$G$3), AND(E272='club records'!$F$4, F272&gt;='club records'!$G$4), AND(E272='club records'!$F$5, F272&gt;='club records'!$G$5))), "CR", " ")</f>
        <v xml:space="preserve"> </v>
      </c>
      <c r="W272" s="6" t="str">
        <f>IF(AND(B272="long jump", OR(AND(E272='club records'!$F$6, F272&gt;='club records'!$G$6), AND(E272='club records'!$F$7, F272&gt;='club records'!$G$7), AND(E272='club records'!$F$8, F272&gt;='club records'!$G$8), AND(E272='club records'!$F$9, F272&gt;='club records'!$G$9), AND(E272='club records'!$F$10, F272&gt;='club records'!$G$10))), "CR", " ")</f>
        <v xml:space="preserve"> </v>
      </c>
      <c r="X272" s="6" t="str">
        <f>IF(AND(B272="triple jump", OR(AND(E272='club records'!$F$11, F272&gt;='club records'!$G$11), AND(E272='club records'!$F$12, F272&gt;='club records'!$G$12), AND(E272='club records'!$F$13, F272&gt;='club records'!$G$13), AND(E272='club records'!$F$14, F272&gt;='club records'!$G$14), AND(E272='club records'!$F$15, F272&gt;='club records'!$G$15))), "CR", " ")</f>
        <v xml:space="preserve"> </v>
      </c>
      <c r="Y272" s="6" t="str">
        <f>IF(AND(B272="pole vault", OR(AND(E272='club records'!$F$16, F272&gt;='club records'!$G$16), AND(E272='club records'!$F$17, F272&gt;='club records'!$G$17), AND(E272='club records'!$F$18, F272&gt;='club records'!$G$18), AND(E272='club records'!$F$19, F272&gt;='club records'!$G$19), AND(E272='club records'!$F$20, F272&gt;='club records'!$G$20))), "CR", " ")</f>
        <v xml:space="preserve"> </v>
      </c>
      <c r="Z272" s="6" t="str">
        <f>IF(AND(B272="shot 3", E272='club records'!$F$36, F272&gt;='club records'!$G$36), "CR", " ")</f>
        <v xml:space="preserve"> </v>
      </c>
      <c r="AA272" s="6" t="str">
        <f>IF(AND(B272="shot 4", E272='club records'!$F$37, F272&gt;='club records'!$G$37), "CR", " ")</f>
        <v xml:space="preserve"> </v>
      </c>
      <c r="AB272" s="6" t="str">
        <f>IF(AND(B272="shot 5", E272='club records'!$F$38, F272&gt;='club records'!$G$38), "CR", " ")</f>
        <v xml:space="preserve"> </v>
      </c>
      <c r="AC272" s="6" t="str">
        <f>IF(AND(B272="shot 6", E272='club records'!$F$39, F272&gt;='club records'!$G$39), "CR", " ")</f>
        <v xml:space="preserve"> </v>
      </c>
      <c r="AD272" s="6" t="str">
        <f>IF(AND(B272="shot 7.26", E272='club records'!$F$40, F272&gt;='club records'!$G$40), "CR", " ")</f>
        <v xml:space="preserve"> </v>
      </c>
      <c r="AE272" s="6" t="str">
        <f>IF(AND(B272="60H",OR(AND(E272='club records'!$J$1,F272&lt;='club records'!$K$1),AND(E272='club records'!$J$2,F272&lt;='club records'!$K$2),AND(E272='club records'!$J$3,F272&lt;='club records'!$K$3),AND(E272='club records'!$J$4,F272&lt;='club records'!$K$4),AND(E272='club records'!$J$5,F272&lt;='club records'!$K$5))),"CR"," ")</f>
        <v xml:space="preserve"> </v>
      </c>
      <c r="AF272" s="7" t="str">
        <f>IF(AND(B272="4x200", OR(AND(E272='club records'!$N$6, F272&lt;='club records'!$O$6), AND(E272='club records'!$N$7, F272&lt;='club records'!$O$7), AND(E272='club records'!$N$8, F272&lt;='club records'!$O$8), AND(E272='club records'!$N$9, F272&lt;='club records'!$O$9), AND(E272='club records'!$N$10, F272&lt;='club records'!$O$10))), "CR", " ")</f>
        <v xml:space="preserve"> </v>
      </c>
      <c r="AG272" s="7" t="str">
        <f>IF(AND(B272="4x300", AND(E272='club records'!$N$11, F272&lt;='club records'!$O$11)), "CR", " ")</f>
        <v xml:space="preserve"> </v>
      </c>
      <c r="AH272" s="7" t="str">
        <f>IF(AND(B272="4x400", OR(AND(E272='club records'!$N$12, F272&lt;='club records'!$O$12), AND(E272='club records'!$N$13, F272&lt;='club records'!$O$13), AND(E272='club records'!$N$14, F272&lt;='club records'!$O$14), AND(E272='club records'!$N$15, F272&lt;='club records'!$O$15))), "CR", " ")</f>
        <v xml:space="preserve"> </v>
      </c>
      <c r="AI272" s="7" t="str">
        <f>IF(AND(B272="pentathlon", OR(AND(E272='club records'!$N$21, F272&gt;='club records'!$O$21), AND(E272='club records'!$N$22, F272&gt;='club records'!$O$22),AND(E272='club records'!$N$23, F272&gt;='club records'!$O$23),AND(E272='club records'!$N$24, F272&gt;='club records'!$O$24))), "CR", " ")</f>
        <v xml:space="preserve"> </v>
      </c>
      <c r="AJ272" s="7" t="str">
        <f>IF(AND(B272="heptathlon", OR(AND(E272='club records'!$N$26, F272&gt;='club records'!$O$26), AND(E272='club records'!$N$27, F272&gt;='club records'!$O$27))), "CR", " ")</f>
        <v xml:space="preserve"> </v>
      </c>
    </row>
    <row r="273" spans="1:36" ht="14.5" x14ac:dyDescent="0.35">
      <c r="A273" s="1" t="s">
        <v>296</v>
      </c>
      <c r="E273" s="11" t="s">
        <v>10</v>
      </c>
      <c r="F273" s="12"/>
      <c r="G273" s="16"/>
      <c r="J273" s="7" t="str">
        <f>IF(OR(K273="CR", L273="CR", M273="CR", N273="CR", O273="CR", P273="CR", Q273="CR", R273="CR", S273="CR", T273="CR",U273="CR", V273="CR", W273="CR", X273="CR", Y273="CR", Z273="CR", AA273="CR", AB273="CR", AC273="CR", AD273="CR", AE273="CR", AF273="CR", AG273="CR", AH273="CR", AI273="CR", AJ273="CR"), "***CLUB RECORD***", "")</f>
        <v/>
      </c>
      <c r="K273" s="7" t="str">
        <f>IF(AND(B273=60, OR(AND(E273='club records'!$B$6, F273&lt;='club records'!$C$6), AND(E273='club records'!$B$7, F273&lt;='club records'!$C$7), AND(E273='club records'!$B$8, F273&lt;='club records'!$C$8), AND(E273='club records'!$B$9, F273&lt;='club records'!$C$9), AND(E273='club records'!$B$10, F273&lt;='club records'!$C$10))), "CR", " ")</f>
        <v xml:space="preserve"> </v>
      </c>
      <c r="L273" s="7" t="str">
        <f>IF(AND(B273=200, OR(AND(E273='club records'!$B$11, F273&lt;='club records'!$C$11), AND(E273='club records'!$B$12, F273&lt;='club records'!$C$12), AND(E273='club records'!$B$13, F273&lt;='club records'!$C$13), AND(E273='club records'!$B$14, F273&lt;='club records'!$C$14), AND(E273='club records'!$B$15, F273&lt;='club records'!$C$15))), "CR", " ")</f>
        <v xml:space="preserve"> </v>
      </c>
      <c r="M273" s="7" t="str">
        <f>IF(AND(B273=300, OR(AND(E273='club records'!$B$5, F273&lt;='club records'!$C$5), AND(E273='club records'!$B$16, F273&lt;='club records'!$C$16), AND(E273='club records'!$B$17, F273&lt;='club records'!$C$17))), "CR", " ")</f>
        <v xml:space="preserve"> </v>
      </c>
      <c r="N273" s="7" t="str">
        <f>IF(AND(B273=400, OR(AND(E273='club records'!$B$18, F273&lt;='club records'!$C$18), AND(E273='club records'!$B$19, F273&lt;='club records'!$C$19), AND(E273='club records'!$B$20, F273&lt;='club records'!$C$20), AND(E273='club records'!$B$21, F273&lt;='club records'!$C$21))), "CR", " ")</f>
        <v xml:space="preserve"> </v>
      </c>
      <c r="O273" s="7" t="str">
        <f>IF(AND(B273=800, OR(AND(E273='club records'!$B$22, F273&lt;='club records'!$C$22), AND(E273='club records'!$B$23, F273&lt;='club records'!$C$23), AND(E273='club records'!$B$24, F273&lt;='club records'!$C$24), AND(E273='club records'!$B$25, F273&lt;='club records'!$C$25), AND(E273='club records'!$B$26, F273&lt;='club records'!$C$26))), "CR", " ")</f>
        <v xml:space="preserve"> </v>
      </c>
      <c r="P273" s="7" t="str">
        <f>IF(AND(B273=1000, OR(AND(E273='club records'!$B$27, F273&lt;='club records'!$C$27), AND(E273='club records'!$B$28, F273&lt;='club records'!$C$28))), "CR", " ")</f>
        <v xml:space="preserve"> </v>
      </c>
      <c r="Q273" s="7" t="str">
        <f>IF(AND(B273=1500, OR(AND(E273='club records'!$B$29, F273&lt;='club records'!$C$29), AND(E273='club records'!$B$30, F273&lt;='club records'!$C$30), AND(E273='club records'!$B$31, F273&lt;='club records'!$C$31), AND(E273='club records'!$B$32, F273&lt;='club records'!$C$32), AND(E273='club records'!$B$33, F273&lt;='club records'!$C$33))), "CR", " ")</f>
        <v xml:space="preserve"> </v>
      </c>
      <c r="R273" s="7" t="str">
        <f>IF(AND(B273="1600 (Mile)",OR(AND(E273='club records'!$B$34,F273&lt;='club records'!$C$34),AND(E273='club records'!$B$35,F273&lt;='club records'!$C$35),AND(E273='club records'!$B$36,F273&lt;='club records'!$C$36),AND(E273='club records'!$B$37,F273&lt;='club records'!$C$37))),"CR"," ")</f>
        <v xml:space="preserve"> </v>
      </c>
      <c r="S273" s="7" t="str">
        <f>IF(AND(B273=3000, OR(AND(E273='club records'!$B$38, F273&lt;='club records'!$C$38), AND(E273='club records'!$B$39, F273&lt;='club records'!$C$39), AND(E273='club records'!$B$40, F273&lt;='club records'!$C$40), AND(E273='club records'!$B$41, F273&lt;='club records'!$C$41))), "CR", " ")</f>
        <v xml:space="preserve"> </v>
      </c>
      <c r="T273" s="7" t="str">
        <f>IF(AND(B273=5000, OR(AND(E273='club records'!$B$42, F273&lt;='club records'!$C$42), AND(E273='club records'!$B$43, F273&lt;='club records'!$C$43))), "CR", " ")</f>
        <v xml:space="preserve"> </v>
      </c>
      <c r="U273" s="6" t="str">
        <f>IF(AND(B273=10000, OR(AND(E273='club records'!$B$44, F273&lt;='club records'!$C$44), AND(E273='club records'!$B$45, F273&lt;='club records'!$C$45))), "CR", " ")</f>
        <v xml:space="preserve"> </v>
      </c>
      <c r="V273" s="6" t="str">
        <f>IF(AND(B273="high jump", OR(AND(E273='club records'!$F$1, F273&gt;='club records'!$G$1), AND(E273='club records'!$F$2, F273&gt;='club records'!$G$2), AND(E273='club records'!$F$3, F273&gt;='club records'!$G$3), AND(E273='club records'!$F$4, F273&gt;='club records'!$G$4), AND(E273='club records'!$F$5, F273&gt;='club records'!$G$5))), "CR", " ")</f>
        <v xml:space="preserve"> </v>
      </c>
      <c r="W273" s="6" t="str">
        <f>IF(AND(B273="long jump", OR(AND(E273='club records'!$F$6, F273&gt;='club records'!$G$6), AND(E273='club records'!$F$7, F273&gt;='club records'!$G$7), AND(E273='club records'!$F$8, F273&gt;='club records'!$G$8), AND(E273='club records'!$F$9, F273&gt;='club records'!$G$9), AND(E273='club records'!$F$10, F273&gt;='club records'!$G$10))), "CR", " ")</f>
        <v xml:space="preserve"> </v>
      </c>
      <c r="X273" s="6" t="str">
        <f>IF(AND(B273="triple jump", OR(AND(E273='club records'!$F$11, F273&gt;='club records'!$G$11), AND(E273='club records'!$F$12, F273&gt;='club records'!$G$12), AND(E273='club records'!$F$13, F273&gt;='club records'!$G$13), AND(E273='club records'!$F$14, F273&gt;='club records'!$G$14), AND(E273='club records'!$F$15, F273&gt;='club records'!$G$15))), "CR", " ")</f>
        <v xml:space="preserve"> </v>
      </c>
      <c r="Y273" s="6" t="str">
        <f>IF(AND(B273="pole vault", OR(AND(E273='club records'!$F$16, F273&gt;='club records'!$G$16), AND(E273='club records'!$F$17, F273&gt;='club records'!$G$17), AND(E273='club records'!$F$18, F273&gt;='club records'!$G$18), AND(E273='club records'!$F$19, F273&gt;='club records'!$G$19), AND(E273='club records'!$F$20, F273&gt;='club records'!$G$20))), "CR", " ")</f>
        <v xml:space="preserve"> </v>
      </c>
      <c r="Z273" s="6" t="str">
        <f>IF(AND(B273="shot 3", E273='club records'!$F$36, F273&gt;='club records'!$G$36), "CR", " ")</f>
        <v xml:space="preserve"> </v>
      </c>
      <c r="AA273" s="6" t="str">
        <f>IF(AND(B273="shot 4", E273='club records'!$F$37, F273&gt;='club records'!$G$37), "CR", " ")</f>
        <v xml:space="preserve"> </v>
      </c>
      <c r="AB273" s="6" t="str">
        <f>IF(AND(B273="shot 5", E273='club records'!$F$38, F273&gt;='club records'!$G$38), "CR", " ")</f>
        <v xml:space="preserve"> </v>
      </c>
      <c r="AC273" s="6" t="str">
        <f>IF(AND(B273="shot 6", E273='club records'!$F$39, F273&gt;='club records'!$G$39), "CR", " ")</f>
        <v xml:space="preserve"> </v>
      </c>
      <c r="AD273" s="6" t="str">
        <f>IF(AND(B273="shot 7.26", E273='club records'!$F$40, F273&gt;='club records'!$G$40), "CR", " ")</f>
        <v xml:space="preserve"> </v>
      </c>
      <c r="AE273" s="6" t="str">
        <f>IF(AND(B273="60H",OR(AND(E273='club records'!$J$1,F273&lt;='club records'!$K$1),AND(E273='club records'!$J$2,F273&lt;='club records'!$K$2),AND(E273='club records'!$J$3,F273&lt;='club records'!$K$3),AND(E273='club records'!$J$4,F273&lt;='club records'!$K$4),AND(E273='club records'!$J$5,F273&lt;='club records'!$K$5))),"CR"," ")</f>
        <v xml:space="preserve"> </v>
      </c>
      <c r="AF273" s="7" t="str">
        <f>IF(AND(B273="4x200", OR(AND(E273='club records'!$N$6, F273&lt;='club records'!$O$6), AND(E273='club records'!$N$7, F273&lt;='club records'!$O$7), AND(E273='club records'!$N$8, F273&lt;='club records'!$O$8), AND(E273='club records'!$N$9, F273&lt;='club records'!$O$9), AND(E273='club records'!$N$10, F273&lt;='club records'!$O$10))), "CR", " ")</f>
        <v xml:space="preserve"> </v>
      </c>
      <c r="AG273" s="7" t="str">
        <f>IF(AND(B273="4x300", AND(E273='club records'!$N$11, F273&lt;='club records'!$O$11)), "CR", " ")</f>
        <v xml:space="preserve"> </v>
      </c>
      <c r="AH273" s="7" t="str">
        <f>IF(AND(B273="4x400", OR(AND(E273='club records'!$N$12, F273&lt;='club records'!$O$12), AND(E273='club records'!$N$13, F273&lt;='club records'!$O$13), AND(E273='club records'!$N$14, F273&lt;='club records'!$O$14), AND(E273='club records'!$N$15, F273&lt;='club records'!$O$15))), "CR", " ")</f>
        <v xml:space="preserve"> </v>
      </c>
      <c r="AI273" s="7" t="str">
        <f>IF(AND(B273="pentathlon", OR(AND(E273='club records'!$N$21, F273&gt;='club records'!$O$21), AND(E273='club records'!$N$22, F273&gt;='club records'!$O$22),AND(E273='club records'!$N$23, F273&gt;='club records'!$O$23),AND(E273='club records'!$N$24, F273&gt;='club records'!$O$24))), "CR", " ")</f>
        <v xml:space="preserve"> </v>
      </c>
      <c r="AJ273" s="7" t="str">
        <f>IF(AND(B273="heptathlon", OR(AND(E273='club records'!$N$26, F273&gt;='club records'!$O$26), AND(E273='club records'!$N$27, F273&gt;='club records'!$O$27))), "CR", " ")</f>
        <v xml:space="preserve"> </v>
      </c>
    </row>
    <row r="274" spans="1:36" ht="14.5" x14ac:dyDescent="0.35">
      <c r="A274" s="1" t="s">
        <v>296</v>
      </c>
      <c r="E274" s="11" t="s">
        <v>10</v>
      </c>
      <c r="F274" s="12"/>
      <c r="G274" s="16"/>
      <c r="J274" s="7" t="str">
        <f>IF(OR(K274="CR", L274="CR", M274="CR", N274="CR", O274="CR", P274="CR", Q274="CR", R274="CR", S274="CR", T274="CR",U274="CR", V274="CR", W274="CR", X274="CR", Y274="CR", Z274="CR", AA274="CR", AB274="CR", AC274="CR", AD274="CR", AE274="CR", AF274="CR", AG274="CR", AH274="CR", AI274="CR", AJ274="CR"), "***CLUB RECORD***", "")</f>
        <v/>
      </c>
      <c r="K274" s="7" t="str">
        <f>IF(AND(B274=60, OR(AND(E274='club records'!$B$6, F274&lt;='club records'!$C$6), AND(E274='club records'!$B$7, F274&lt;='club records'!$C$7), AND(E274='club records'!$B$8, F274&lt;='club records'!$C$8), AND(E274='club records'!$B$9, F274&lt;='club records'!$C$9), AND(E274='club records'!$B$10, F274&lt;='club records'!$C$10))), "CR", " ")</f>
        <v xml:space="preserve"> </v>
      </c>
      <c r="L274" s="7" t="str">
        <f>IF(AND(B274=200, OR(AND(E274='club records'!$B$11, F274&lt;='club records'!$C$11), AND(E274='club records'!$B$12, F274&lt;='club records'!$C$12), AND(E274='club records'!$B$13, F274&lt;='club records'!$C$13), AND(E274='club records'!$B$14, F274&lt;='club records'!$C$14), AND(E274='club records'!$B$15, F274&lt;='club records'!$C$15))), "CR", " ")</f>
        <v xml:space="preserve"> </v>
      </c>
      <c r="M274" s="7" t="str">
        <f>IF(AND(B274=300, OR(AND(E274='club records'!$B$5, F274&lt;='club records'!$C$5), AND(E274='club records'!$B$16, F274&lt;='club records'!$C$16), AND(E274='club records'!$B$17, F274&lt;='club records'!$C$17))), "CR", " ")</f>
        <v xml:space="preserve"> </v>
      </c>
      <c r="N274" s="7" t="str">
        <f>IF(AND(B274=400, OR(AND(E274='club records'!$B$18, F274&lt;='club records'!$C$18), AND(E274='club records'!$B$19, F274&lt;='club records'!$C$19), AND(E274='club records'!$B$20, F274&lt;='club records'!$C$20), AND(E274='club records'!$B$21, F274&lt;='club records'!$C$21))), "CR", " ")</f>
        <v xml:space="preserve"> </v>
      </c>
      <c r="O274" s="7" t="str">
        <f>IF(AND(B274=800, OR(AND(E274='club records'!$B$22, F274&lt;='club records'!$C$22), AND(E274='club records'!$B$23, F274&lt;='club records'!$C$23), AND(E274='club records'!$B$24, F274&lt;='club records'!$C$24), AND(E274='club records'!$B$25, F274&lt;='club records'!$C$25), AND(E274='club records'!$B$26, F274&lt;='club records'!$C$26))), "CR", " ")</f>
        <v xml:space="preserve"> </v>
      </c>
      <c r="P274" s="7" t="str">
        <f>IF(AND(B274=1000, OR(AND(E274='club records'!$B$27, F274&lt;='club records'!$C$27), AND(E274='club records'!$B$28, F274&lt;='club records'!$C$28))), "CR", " ")</f>
        <v xml:space="preserve"> </v>
      </c>
      <c r="Q274" s="7" t="str">
        <f>IF(AND(B274=1500, OR(AND(E274='club records'!$B$29, F274&lt;='club records'!$C$29), AND(E274='club records'!$B$30, F274&lt;='club records'!$C$30), AND(E274='club records'!$B$31, F274&lt;='club records'!$C$31), AND(E274='club records'!$B$32, F274&lt;='club records'!$C$32), AND(E274='club records'!$B$33, F274&lt;='club records'!$C$33))), "CR", " ")</f>
        <v xml:space="preserve"> </v>
      </c>
      <c r="R274" s="7" t="str">
        <f>IF(AND(B274="1600 (Mile)",OR(AND(E274='club records'!$B$34,F274&lt;='club records'!$C$34),AND(E274='club records'!$B$35,F274&lt;='club records'!$C$35),AND(E274='club records'!$B$36,F274&lt;='club records'!$C$36),AND(E274='club records'!$B$37,F274&lt;='club records'!$C$37))),"CR"," ")</f>
        <v xml:space="preserve"> </v>
      </c>
      <c r="S274" s="7" t="str">
        <f>IF(AND(B274=3000, OR(AND(E274='club records'!$B$38, F274&lt;='club records'!$C$38), AND(E274='club records'!$B$39, F274&lt;='club records'!$C$39), AND(E274='club records'!$B$40, F274&lt;='club records'!$C$40), AND(E274='club records'!$B$41, F274&lt;='club records'!$C$41))), "CR", " ")</f>
        <v xml:space="preserve"> </v>
      </c>
      <c r="T274" s="7" t="str">
        <f>IF(AND(B274=5000, OR(AND(E274='club records'!$B$42, F274&lt;='club records'!$C$42), AND(E274='club records'!$B$43, F274&lt;='club records'!$C$43))), "CR", " ")</f>
        <v xml:space="preserve"> </v>
      </c>
      <c r="U274" s="6" t="str">
        <f>IF(AND(B274=10000, OR(AND(E274='club records'!$B$44, F274&lt;='club records'!$C$44), AND(E274='club records'!$B$45, F274&lt;='club records'!$C$45))), "CR", " ")</f>
        <v xml:space="preserve"> </v>
      </c>
      <c r="V274" s="6" t="str">
        <f>IF(AND(B274="high jump", OR(AND(E274='club records'!$F$1, F274&gt;='club records'!$G$1), AND(E274='club records'!$F$2, F274&gt;='club records'!$G$2), AND(E274='club records'!$F$3, F274&gt;='club records'!$G$3), AND(E274='club records'!$F$4, F274&gt;='club records'!$G$4), AND(E274='club records'!$F$5, F274&gt;='club records'!$G$5))), "CR", " ")</f>
        <v xml:space="preserve"> </v>
      </c>
      <c r="W274" s="6" t="str">
        <f>IF(AND(B274="long jump", OR(AND(E274='club records'!$F$6, F274&gt;='club records'!$G$6), AND(E274='club records'!$F$7, F274&gt;='club records'!$G$7), AND(E274='club records'!$F$8, F274&gt;='club records'!$G$8), AND(E274='club records'!$F$9, F274&gt;='club records'!$G$9), AND(E274='club records'!$F$10, F274&gt;='club records'!$G$10))), "CR", " ")</f>
        <v xml:space="preserve"> </v>
      </c>
      <c r="X274" s="6" t="str">
        <f>IF(AND(B274="triple jump", OR(AND(E274='club records'!$F$11, F274&gt;='club records'!$G$11), AND(E274='club records'!$F$12, F274&gt;='club records'!$G$12), AND(E274='club records'!$F$13, F274&gt;='club records'!$G$13), AND(E274='club records'!$F$14, F274&gt;='club records'!$G$14), AND(E274='club records'!$F$15, F274&gt;='club records'!$G$15))), "CR", " ")</f>
        <v xml:space="preserve"> </v>
      </c>
      <c r="Y274" s="6" t="str">
        <f>IF(AND(B274="pole vault", OR(AND(E274='club records'!$F$16, F274&gt;='club records'!$G$16), AND(E274='club records'!$F$17, F274&gt;='club records'!$G$17), AND(E274='club records'!$F$18, F274&gt;='club records'!$G$18), AND(E274='club records'!$F$19, F274&gt;='club records'!$G$19), AND(E274='club records'!$F$20, F274&gt;='club records'!$G$20))), "CR", " ")</f>
        <v xml:space="preserve"> </v>
      </c>
      <c r="Z274" s="6" t="str">
        <f>IF(AND(B274="shot 3", E274='club records'!$F$36, F274&gt;='club records'!$G$36), "CR", " ")</f>
        <v xml:space="preserve"> </v>
      </c>
      <c r="AA274" s="6" t="str">
        <f>IF(AND(B274="shot 4", E274='club records'!$F$37, F274&gt;='club records'!$G$37), "CR", " ")</f>
        <v xml:space="preserve"> </v>
      </c>
      <c r="AB274" s="6" t="str">
        <f>IF(AND(B274="shot 5", E274='club records'!$F$38, F274&gt;='club records'!$G$38), "CR", " ")</f>
        <v xml:space="preserve"> </v>
      </c>
      <c r="AC274" s="6" t="str">
        <f>IF(AND(B274="shot 6", E274='club records'!$F$39, F274&gt;='club records'!$G$39), "CR", " ")</f>
        <v xml:space="preserve"> </v>
      </c>
      <c r="AD274" s="6" t="str">
        <f>IF(AND(B274="shot 7.26", E274='club records'!$F$40, F274&gt;='club records'!$G$40), "CR", " ")</f>
        <v xml:space="preserve"> </v>
      </c>
      <c r="AE274" s="6" t="str">
        <f>IF(AND(B274="60H",OR(AND(E274='club records'!$J$1,F274&lt;='club records'!$K$1),AND(E274='club records'!$J$2,F274&lt;='club records'!$K$2),AND(E274='club records'!$J$3,F274&lt;='club records'!$K$3),AND(E274='club records'!$J$4,F274&lt;='club records'!$K$4),AND(E274='club records'!$J$5,F274&lt;='club records'!$K$5))),"CR"," ")</f>
        <v xml:space="preserve"> </v>
      </c>
      <c r="AF274" s="7" t="str">
        <f>IF(AND(B274="4x200", OR(AND(E274='club records'!$N$6, F274&lt;='club records'!$O$6), AND(E274='club records'!$N$7, F274&lt;='club records'!$O$7), AND(E274='club records'!$N$8, F274&lt;='club records'!$O$8), AND(E274='club records'!$N$9, F274&lt;='club records'!$O$9), AND(E274='club records'!$N$10, F274&lt;='club records'!$O$10))), "CR", " ")</f>
        <v xml:space="preserve"> </v>
      </c>
      <c r="AG274" s="7" t="str">
        <f>IF(AND(B274="4x300", AND(E274='club records'!$N$11, F274&lt;='club records'!$O$11)), "CR", " ")</f>
        <v xml:space="preserve"> </v>
      </c>
      <c r="AH274" s="7" t="str">
        <f>IF(AND(B274="4x400", OR(AND(E274='club records'!$N$12, F274&lt;='club records'!$O$12), AND(E274='club records'!$N$13, F274&lt;='club records'!$O$13), AND(E274='club records'!$N$14, F274&lt;='club records'!$O$14), AND(E274='club records'!$N$15, F274&lt;='club records'!$O$15))), "CR", " ")</f>
        <v xml:space="preserve"> </v>
      </c>
      <c r="AI274" s="7" t="str">
        <f>IF(AND(B274="pentathlon", OR(AND(E274='club records'!$N$21, F274&gt;='club records'!$O$21), AND(E274='club records'!$N$22, F274&gt;='club records'!$O$22),AND(E274='club records'!$N$23, F274&gt;='club records'!$O$23),AND(E274='club records'!$N$24, F274&gt;='club records'!$O$24))), "CR", " ")</f>
        <v xml:space="preserve"> </v>
      </c>
      <c r="AJ274" s="7" t="str">
        <f>IF(AND(B274="heptathlon", OR(AND(E274='club records'!$N$26, F274&gt;='club records'!$O$26), AND(E274='club records'!$N$27, F274&gt;='club records'!$O$27))), "CR", " ")</f>
        <v xml:space="preserve"> </v>
      </c>
    </row>
    <row r="275" spans="1:36" ht="14.5" x14ac:dyDescent="0.35">
      <c r="A275" s="1" t="s">
        <v>296</v>
      </c>
      <c r="E275" s="11" t="s">
        <v>10</v>
      </c>
      <c r="F275" s="12"/>
      <c r="G275" s="16"/>
      <c r="J275" s="7" t="str">
        <f>IF(OR(K275="CR", L275="CR", M275="CR", N275="CR", O275="CR", P275="CR", Q275="CR", R275="CR", S275="CR", T275="CR",U275="CR", V275="CR", W275="CR", X275="CR", Y275="CR", Z275="CR", AA275="CR", AB275="CR", AC275="CR", AD275="CR", AE275="CR", AF275="CR", AG275="CR", AH275="CR", AI275="CR", AJ275="CR"), "***CLUB RECORD***", "")</f>
        <v/>
      </c>
      <c r="K275" s="7" t="str">
        <f>IF(AND(B275=60, OR(AND(E275='club records'!$B$6, F275&lt;='club records'!$C$6), AND(E275='club records'!$B$7, F275&lt;='club records'!$C$7), AND(E275='club records'!$B$8, F275&lt;='club records'!$C$8), AND(E275='club records'!$B$9, F275&lt;='club records'!$C$9), AND(E275='club records'!$B$10, F275&lt;='club records'!$C$10))), "CR", " ")</f>
        <v xml:space="preserve"> </v>
      </c>
      <c r="L275" s="7" t="str">
        <f>IF(AND(B275=200, OR(AND(E275='club records'!$B$11, F275&lt;='club records'!$C$11), AND(E275='club records'!$B$12, F275&lt;='club records'!$C$12), AND(E275='club records'!$B$13, F275&lt;='club records'!$C$13), AND(E275='club records'!$B$14, F275&lt;='club records'!$C$14), AND(E275='club records'!$B$15, F275&lt;='club records'!$C$15))), "CR", " ")</f>
        <v xml:space="preserve"> </v>
      </c>
      <c r="M275" s="7" t="str">
        <f>IF(AND(B275=300, OR(AND(E275='club records'!$B$5, F275&lt;='club records'!$C$5), AND(E275='club records'!$B$16, F275&lt;='club records'!$C$16), AND(E275='club records'!$B$17, F275&lt;='club records'!$C$17))), "CR", " ")</f>
        <v xml:space="preserve"> </v>
      </c>
      <c r="N275" s="7" t="str">
        <f>IF(AND(B275=400, OR(AND(E275='club records'!$B$18, F275&lt;='club records'!$C$18), AND(E275='club records'!$B$19, F275&lt;='club records'!$C$19), AND(E275='club records'!$B$20, F275&lt;='club records'!$C$20), AND(E275='club records'!$B$21, F275&lt;='club records'!$C$21))), "CR", " ")</f>
        <v xml:space="preserve"> </v>
      </c>
      <c r="O275" s="7" t="str">
        <f>IF(AND(B275=800, OR(AND(E275='club records'!$B$22, F275&lt;='club records'!$C$22), AND(E275='club records'!$B$23, F275&lt;='club records'!$C$23), AND(E275='club records'!$B$24, F275&lt;='club records'!$C$24), AND(E275='club records'!$B$25, F275&lt;='club records'!$C$25), AND(E275='club records'!$B$26, F275&lt;='club records'!$C$26))), "CR", " ")</f>
        <v xml:space="preserve"> </v>
      </c>
      <c r="P275" s="7" t="str">
        <f>IF(AND(B275=1000, OR(AND(E275='club records'!$B$27, F275&lt;='club records'!$C$27), AND(E275='club records'!$B$28, F275&lt;='club records'!$C$28))), "CR", " ")</f>
        <v xml:space="preserve"> </v>
      </c>
      <c r="Q275" s="7" t="str">
        <f>IF(AND(B275=1500, OR(AND(E275='club records'!$B$29, F275&lt;='club records'!$C$29), AND(E275='club records'!$B$30, F275&lt;='club records'!$C$30), AND(E275='club records'!$B$31, F275&lt;='club records'!$C$31), AND(E275='club records'!$B$32, F275&lt;='club records'!$C$32), AND(E275='club records'!$B$33, F275&lt;='club records'!$C$33))), "CR", " ")</f>
        <v xml:space="preserve"> </v>
      </c>
      <c r="R275" s="7" t="str">
        <f>IF(AND(B275="1600 (Mile)",OR(AND(E275='club records'!$B$34,F275&lt;='club records'!$C$34),AND(E275='club records'!$B$35,F275&lt;='club records'!$C$35),AND(E275='club records'!$B$36,F275&lt;='club records'!$C$36),AND(E275='club records'!$B$37,F275&lt;='club records'!$C$37))),"CR"," ")</f>
        <v xml:space="preserve"> </v>
      </c>
      <c r="S275" s="7" t="str">
        <f>IF(AND(B275=3000, OR(AND(E275='club records'!$B$38, F275&lt;='club records'!$C$38), AND(E275='club records'!$B$39, F275&lt;='club records'!$C$39), AND(E275='club records'!$B$40, F275&lt;='club records'!$C$40), AND(E275='club records'!$B$41, F275&lt;='club records'!$C$41))), "CR", " ")</f>
        <v xml:space="preserve"> </v>
      </c>
      <c r="T275" s="7" t="str">
        <f>IF(AND(B275=5000, OR(AND(E275='club records'!$B$42, F275&lt;='club records'!$C$42), AND(E275='club records'!$B$43, F275&lt;='club records'!$C$43))), "CR", " ")</f>
        <v xml:space="preserve"> </v>
      </c>
      <c r="U275" s="6" t="str">
        <f>IF(AND(B275=10000, OR(AND(E275='club records'!$B$44, F275&lt;='club records'!$C$44), AND(E275='club records'!$B$45, F275&lt;='club records'!$C$45))), "CR", " ")</f>
        <v xml:space="preserve"> </v>
      </c>
      <c r="V275" s="6" t="str">
        <f>IF(AND(B275="high jump", OR(AND(E275='club records'!$F$1, F275&gt;='club records'!$G$1), AND(E275='club records'!$F$2, F275&gt;='club records'!$G$2), AND(E275='club records'!$F$3, F275&gt;='club records'!$G$3), AND(E275='club records'!$F$4, F275&gt;='club records'!$G$4), AND(E275='club records'!$F$5, F275&gt;='club records'!$G$5))), "CR", " ")</f>
        <v xml:space="preserve"> </v>
      </c>
      <c r="W275" s="6" t="str">
        <f>IF(AND(B275="long jump", OR(AND(E275='club records'!$F$6, F275&gt;='club records'!$G$6), AND(E275='club records'!$F$7, F275&gt;='club records'!$G$7), AND(E275='club records'!$F$8, F275&gt;='club records'!$G$8), AND(E275='club records'!$F$9, F275&gt;='club records'!$G$9), AND(E275='club records'!$F$10, F275&gt;='club records'!$G$10))), "CR", " ")</f>
        <v xml:space="preserve"> </v>
      </c>
      <c r="X275" s="6" t="str">
        <f>IF(AND(B275="triple jump", OR(AND(E275='club records'!$F$11, F275&gt;='club records'!$G$11), AND(E275='club records'!$F$12, F275&gt;='club records'!$G$12), AND(E275='club records'!$F$13, F275&gt;='club records'!$G$13), AND(E275='club records'!$F$14, F275&gt;='club records'!$G$14), AND(E275='club records'!$F$15, F275&gt;='club records'!$G$15))), "CR", " ")</f>
        <v xml:space="preserve"> </v>
      </c>
      <c r="Y275" s="6" t="str">
        <f>IF(AND(B275="pole vault", OR(AND(E275='club records'!$F$16, F275&gt;='club records'!$G$16), AND(E275='club records'!$F$17, F275&gt;='club records'!$G$17), AND(E275='club records'!$F$18, F275&gt;='club records'!$G$18), AND(E275='club records'!$F$19, F275&gt;='club records'!$G$19), AND(E275='club records'!$F$20, F275&gt;='club records'!$G$20))), "CR", " ")</f>
        <v xml:space="preserve"> </v>
      </c>
      <c r="Z275" s="6" t="str">
        <f>IF(AND(B275="shot 3", E275='club records'!$F$36, F275&gt;='club records'!$G$36), "CR", " ")</f>
        <v xml:space="preserve"> </v>
      </c>
      <c r="AA275" s="6" t="str">
        <f>IF(AND(B275="shot 4", E275='club records'!$F$37, F275&gt;='club records'!$G$37), "CR", " ")</f>
        <v xml:space="preserve"> </v>
      </c>
      <c r="AB275" s="6" t="str">
        <f>IF(AND(B275="shot 5", E275='club records'!$F$38, F275&gt;='club records'!$G$38), "CR", " ")</f>
        <v xml:space="preserve"> </v>
      </c>
      <c r="AC275" s="6" t="str">
        <f>IF(AND(B275="shot 6", E275='club records'!$F$39, F275&gt;='club records'!$G$39), "CR", " ")</f>
        <v xml:space="preserve"> </v>
      </c>
      <c r="AD275" s="6" t="str">
        <f>IF(AND(B275="shot 7.26", E275='club records'!$F$40, F275&gt;='club records'!$G$40), "CR", " ")</f>
        <v xml:space="preserve"> </v>
      </c>
      <c r="AE275" s="6" t="str">
        <f>IF(AND(B275="60H",OR(AND(E275='club records'!$J$1,F275&lt;='club records'!$K$1),AND(E275='club records'!$J$2,F275&lt;='club records'!$K$2),AND(E275='club records'!$J$3,F275&lt;='club records'!$K$3),AND(E275='club records'!$J$4,F275&lt;='club records'!$K$4),AND(E275='club records'!$J$5,F275&lt;='club records'!$K$5))),"CR"," ")</f>
        <v xml:space="preserve"> </v>
      </c>
      <c r="AF275" s="7" t="str">
        <f>IF(AND(B275="4x200", OR(AND(E275='club records'!$N$6, F275&lt;='club records'!$O$6), AND(E275='club records'!$N$7, F275&lt;='club records'!$O$7), AND(E275='club records'!$N$8, F275&lt;='club records'!$O$8), AND(E275='club records'!$N$9, F275&lt;='club records'!$O$9), AND(E275='club records'!$N$10, F275&lt;='club records'!$O$10))), "CR", " ")</f>
        <v xml:space="preserve"> </v>
      </c>
      <c r="AG275" s="7" t="str">
        <f>IF(AND(B275="4x300", AND(E275='club records'!$N$11, F275&lt;='club records'!$O$11)), "CR", " ")</f>
        <v xml:space="preserve"> </v>
      </c>
      <c r="AH275" s="7" t="str">
        <f>IF(AND(B275="4x400", OR(AND(E275='club records'!$N$12, F275&lt;='club records'!$O$12), AND(E275='club records'!$N$13, F275&lt;='club records'!$O$13), AND(E275='club records'!$N$14, F275&lt;='club records'!$O$14), AND(E275='club records'!$N$15, F275&lt;='club records'!$O$15))), "CR", " ")</f>
        <v xml:space="preserve"> </v>
      </c>
      <c r="AI275" s="7" t="str">
        <f>IF(AND(B275="pentathlon", OR(AND(E275='club records'!$N$21, F275&gt;='club records'!$O$21), AND(E275='club records'!$N$22, F275&gt;='club records'!$O$22),AND(E275='club records'!$N$23, F275&gt;='club records'!$O$23),AND(E275='club records'!$N$24, F275&gt;='club records'!$O$24))), "CR", " ")</f>
        <v xml:space="preserve"> </v>
      </c>
      <c r="AJ275" s="7" t="str">
        <f>IF(AND(B275="heptathlon", OR(AND(E275='club records'!$N$26, F275&gt;='club records'!$O$26), AND(E275='club records'!$N$27, F275&gt;='club records'!$O$27))), "CR", " ")</f>
        <v xml:space="preserve"> </v>
      </c>
    </row>
    <row r="276" spans="1:36" ht="14.5" x14ac:dyDescent="0.35">
      <c r="A276" s="1" t="s">
        <v>296</v>
      </c>
      <c r="E276" s="11" t="s">
        <v>10</v>
      </c>
      <c r="F276" s="12"/>
      <c r="G276" s="16"/>
      <c r="J276" s="7" t="str">
        <f>IF(OR(K276="CR", L276="CR", M276="CR", N276="CR", O276="CR", P276="CR", Q276="CR", R276="CR", S276="CR", T276="CR",U276="CR", V276="CR", W276="CR", X276="CR", Y276="CR", Z276="CR", AA276="CR", AB276="CR", AC276="CR", AD276="CR", AE276="CR", AF276="CR", AG276="CR", AH276="CR", AI276="CR", AJ276="CR"), "***CLUB RECORD***", "")</f>
        <v/>
      </c>
      <c r="K276" s="7" t="str">
        <f>IF(AND(B276=60, OR(AND(E276='club records'!$B$6, F276&lt;='club records'!$C$6), AND(E276='club records'!$B$7, F276&lt;='club records'!$C$7), AND(E276='club records'!$B$8, F276&lt;='club records'!$C$8), AND(E276='club records'!$B$9, F276&lt;='club records'!$C$9), AND(E276='club records'!$B$10, F276&lt;='club records'!$C$10))), "CR", " ")</f>
        <v xml:space="preserve"> </v>
      </c>
      <c r="L276" s="7" t="str">
        <f>IF(AND(B276=200, OR(AND(E276='club records'!$B$11, F276&lt;='club records'!$C$11), AND(E276='club records'!$B$12, F276&lt;='club records'!$C$12), AND(E276='club records'!$B$13, F276&lt;='club records'!$C$13), AND(E276='club records'!$B$14, F276&lt;='club records'!$C$14), AND(E276='club records'!$B$15, F276&lt;='club records'!$C$15))), "CR", " ")</f>
        <v xml:space="preserve"> </v>
      </c>
      <c r="M276" s="7" t="str">
        <f>IF(AND(B276=300, OR(AND(E276='club records'!$B$5, F276&lt;='club records'!$C$5), AND(E276='club records'!$B$16, F276&lt;='club records'!$C$16), AND(E276='club records'!$B$17, F276&lt;='club records'!$C$17))), "CR", " ")</f>
        <v xml:space="preserve"> </v>
      </c>
      <c r="N276" s="7" t="str">
        <f>IF(AND(B276=400, OR(AND(E276='club records'!$B$18, F276&lt;='club records'!$C$18), AND(E276='club records'!$B$19, F276&lt;='club records'!$C$19), AND(E276='club records'!$B$20, F276&lt;='club records'!$C$20), AND(E276='club records'!$B$21, F276&lt;='club records'!$C$21))), "CR", " ")</f>
        <v xml:space="preserve"> </v>
      </c>
      <c r="O276" s="7" t="str">
        <f>IF(AND(B276=800, OR(AND(E276='club records'!$B$22, F276&lt;='club records'!$C$22), AND(E276='club records'!$B$23, F276&lt;='club records'!$C$23), AND(E276='club records'!$B$24, F276&lt;='club records'!$C$24), AND(E276='club records'!$B$25, F276&lt;='club records'!$C$25), AND(E276='club records'!$B$26, F276&lt;='club records'!$C$26))), "CR", " ")</f>
        <v xml:space="preserve"> </v>
      </c>
      <c r="P276" s="7" t="str">
        <f>IF(AND(B276=1000, OR(AND(E276='club records'!$B$27, F276&lt;='club records'!$C$27), AND(E276='club records'!$B$28, F276&lt;='club records'!$C$28))), "CR", " ")</f>
        <v xml:space="preserve"> </v>
      </c>
      <c r="Q276" s="7" t="str">
        <f>IF(AND(B276=1500, OR(AND(E276='club records'!$B$29, F276&lt;='club records'!$C$29), AND(E276='club records'!$B$30, F276&lt;='club records'!$C$30), AND(E276='club records'!$B$31, F276&lt;='club records'!$C$31), AND(E276='club records'!$B$32, F276&lt;='club records'!$C$32), AND(E276='club records'!$B$33, F276&lt;='club records'!$C$33))), "CR", " ")</f>
        <v xml:space="preserve"> </v>
      </c>
      <c r="R276" s="7" t="str">
        <f>IF(AND(B276="1600 (Mile)",OR(AND(E276='club records'!$B$34,F276&lt;='club records'!$C$34),AND(E276='club records'!$B$35,F276&lt;='club records'!$C$35),AND(E276='club records'!$B$36,F276&lt;='club records'!$C$36),AND(E276='club records'!$B$37,F276&lt;='club records'!$C$37))),"CR"," ")</f>
        <v xml:space="preserve"> </v>
      </c>
      <c r="S276" s="7" t="str">
        <f>IF(AND(B276=3000, OR(AND(E276='club records'!$B$38, F276&lt;='club records'!$C$38), AND(E276='club records'!$B$39, F276&lt;='club records'!$C$39), AND(E276='club records'!$B$40, F276&lt;='club records'!$C$40), AND(E276='club records'!$B$41, F276&lt;='club records'!$C$41))), "CR", " ")</f>
        <v xml:space="preserve"> </v>
      </c>
      <c r="T276" s="7" t="str">
        <f>IF(AND(B276=5000, OR(AND(E276='club records'!$B$42, F276&lt;='club records'!$C$42), AND(E276='club records'!$B$43, F276&lt;='club records'!$C$43))), "CR", " ")</f>
        <v xml:space="preserve"> </v>
      </c>
      <c r="U276" s="6" t="str">
        <f>IF(AND(B276=10000, OR(AND(E276='club records'!$B$44, F276&lt;='club records'!$C$44), AND(E276='club records'!$B$45, F276&lt;='club records'!$C$45))), "CR", " ")</f>
        <v xml:space="preserve"> </v>
      </c>
      <c r="V276" s="6" t="str">
        <f>IF(AND(B276="high jump", OR(AND(E276='club records'!$F$1, F276&gt;='club records'!$G$1), AND(E276='club records'!$F$2, F276&gt;='club records'!$G$2), AND(E276='club records'!$F$3, F276&gt;='club records'!$G$3), AND(E276='club records'!$F$4, F276&gt;='club records'!$G$4), AND(E276='club records'!$F$5, F276&gt;='club records'!$G$5))), "CR", " ")</f>
        <v xml:space="preserve"> </v>
      </c>
      <c r="W276" s="6" t="str">
        <f>IF(AND(B276="long jump", OR(AND(E276='club records'!$F$6, F276&gt;='club records'!$G$6), AND(E276='club records'!$F$7, F276&gt;='club records'!$G$7), AND(E276='club records'!$F$8, F276&gt;='club records'!$G$8), AND(E276='club records'!$F$9, F276&gt;='club records'!$G$9), AND(E276='club records'!$F$10, F276&gt;='club records'!$G$10))), "CR", " ")</f>
        <v xml:space="preserve"> </v>
      </c>
      <c r="X276" s="6" t="str">
        <f>IF(AND(B276="triple jump", OR(AND(E276='club records'!$F$11, F276&gt;='club records'!$G$11), AND(E276='club records'!$F$12, F276&gt;='club records'!$G$12), AND(E276='club records'!$F$13, F276&gt;='club records'!$G$13), AND(E276='club records'!$F$14, F276&gt;='club records'!$G$14), AND(E276='club records'!$F$15, F276&gt;='club records'!$G$15))), "CR", " ")</f>
        <v xml:space="preserve"> </v>
      </c>
      <c r="Y276" s="6" t="str">
        <f>IF(AND(B276="pole vault", OR(AND(E276='club records'!$F$16, F276&gt;='club records'!$G$16), AND(E276='club records'!$F$17, F276&gt;='club records'!$G$17), AND(E276='club records'!$F$18, F276&gt;='club records'!$G$18), AND(E276='club records'!$F$19, F276&gt;='club records'!$G$19), AND(E276='club records'!$F$20, F276&gt;='club records'!$G$20))), "CR", " ")</f>
        <v xml:space="preserve"> </v>
      </c>
      <c r="Z276" s="6" t="str">
        <f>IF(AND(B276="shot 3", E276='club records'!$F$36, F276&gt;='club records'!$G$36), "CR", " ")</f>
        <v xml:space="preserve"> </v>
      </c>
      <c r="AA276" s="6" t="str">
        <f>IF(AND(B276="shot 4", E276='club records'!$F$37, F276&gt;='club records'!$G$37), "CR", " ")</f>
        <v xml:space="preserve"> </v>
      </c>
      <c r="AB276" s="6" t="str">
        <f>IF(AND(B276="shot 5", E276='club records'!$F$38, F276&gt;='club records'!$G$38), "CR", " ")</f>
        <v xml:space="preserve"> </v>
      </c>
      <c r="AC276" s="6" t="str">
        <f>IF(AND(B276="shot 6", E276='club records'!$F$39, F276&gt;='club records'!$G$39), "CR", " ")</f>
        <v xml:space="preserve"> </v>
      </c>
      <c r="AD276" s="6" t="str">
        <f>IF(AND(B276="shot 7.26", E276='club records'!$F$40, F276&gt;='club records'!$G$40), "CR", " ")</f>
        <v xml:space="preserve"> </v>
      </c>
      <c r="AE276" s="6" t="str">
        <f>IF(AND(B276="60H",OR(AND(E276='club records'!$J$1,F276&lt;='club records'!$K$1),AND(E276='club records'!$J$2,F276&lt;='club records'!$K$2),AND(E276='club records'!$J$3,F276&lt;='club records'!$K$3),AND(E276='club records'!$J$4,F276&lt;='club records'!$K$4),AND(E276='club records'!$J$5,F276&lt;='club records'!$K$5))),"CR"," ")</f>
        <v xml:space="preserve"> </v>
      </c>
      <c r="AF276" s="7" t="str">
        <f>IF(AND(B276="4x200", OR(AND(E276='club records'!$N$6, F276&lt;='club records'!$O$6), AND(E276='club records'!$N$7, F276&lt;='club records'!$O$7), AND(E276='club records'!$N$8, F276&lt;='club records'!$O$8), AND(E276='club records'!$N$9, F276&lt;='club records'!$O$9), AND(E276='club records'!$N$10, F276&lt;='club records'!$O$10))), "CR", " ")</f>
        <v xml:space="preserve"> </v>
      </c>
      <c r="AG276" s="7" t="str">
        <f>IF(AND(B276="4x300", AND(E276='club records'!$N$11, F276&lt;='club records'!$O$11)), "CR", " ")</f>
        <v xml:space="preserve"> </v>
      </c>
      <c r="AH276" s="7" t="str">
        <f>IF(AND(B276="4x400", OR(AND(E276='club records'!$N$12, F276&lt;='club records'!$O$12), AND(E276='club records'!$N$13, F276&lt;='club records'!$O$13), AND(E276='club records'!$N$14, F276&lt;='club records'!$O$14), AND(E276='club records'!$N$15, F276&lt;='club records'!$O$15))), "CR", " ")</f>
        <v xml:space="preserve"> </v>
      </c>
      <c r="AI276" s="7" t="str">
        <f>IF(AND(B276="pentathlon", OR(AND(E276='club records'!$N$21, F276&gt;='club records'!$O$21), AND(E276='club records'!$N$22, F276&gt;='club records'!$O$22),AND(E276='club records'!$N$23, F276&gt;='club records'!$O$23),AND(E276='club records'!$N$24, F276&gt;='club records'!$O$24))), "CR", " ")</f>
        <v xml:space="preserve"> </v>
      </c>
      <c r="AJ276" s="7" t="str">
        <f>IF(AND(B276="heptathlon", OR(AND(E276='club records'!$N$26, F276&gt;='club records'!$O$26), AND(E276='club records'!$N$27, F276&gt;='club records'!$O$27))), "CR", " ")</f>
        <v xml:space="preserve"> </v>
      </c>
    </row>
    <row r="277" spans="1:36" ht="14.5" x14ac:dyDescent="0.35">
      <c r="A277" s="1" t="s">
        <v>296</v>
      </c>
      <c r="E277" s="11" t="s">
        <v>10</v>
      </c>
      <c r="F277" s="12"/>
      <c r="G277" s="16"/>
      <c r="J277" s="7" t="str">
        <f>IF(OR(K277="CR", L277="CR", M277="CR", N277="CR", O277="CR", P277="CR", Q277="CR", R277="CR", S277="CR", T277="CR",U277="CR", V277="CR", W277="CR", X277="CR", Y277="CR", Z277="CR", AA277="CR", AB277="CR", AC277="CR", AD277="CR", AE277="CR", AF277="CR", AG277="CR", AH277="CR", AI277="CR", AJ277="CR"), "***CLUB RECORD***", "")</f>
        <v/>
      </c>
      <c r="K277" s="7" t="str">
        <f>IF(AND(B277=60, OR(AND(E277='club records'!$B$6, F277&lt;='club records'!$C$6), AND(E277='club records'!$B$7, F277&lt;='club records'!$C$7), AND(E277='club records'!$B$8, F277&lt;='club records'!$C$8), AND(E277='club records'!$B$9, F277&lt;='club records'!$C$9), AND(E277='club records'!$B$10, F277&lt;='club records'!$C$10))), "CR", " ")</f>
        <v xml:space="preserve"> </v>
      </c>
      <c r="L277" s="7" t="str">
        <f>IF(AND(B277=200, OR(AND(E277='club records'!$B$11, F277&lt;='club records'!$C$11), AND(E277='club records'!$B$12, F277&lt;='club records'!$C$12), AND(E277='club records'!$B$13, F277&lt;='club records'!$C$13), AND(E277='club records'!$B$14, F277&lt;='club records'!$C$14), AND(E277='club records'!$B$15, F277&lt;='club records'!$C$15))), "CR", " ")</f>
        <v xml:space="preserve"> </v>
      </c>
      <c r="M277" s="7" t="str">
        <f>IF(AND(B277=300, OR(AND(E277='club records'!$B$5, F277&lt;='club records'!$C$5), AND(E277='club records'!$B$16, F277&lt;='club records'!$C$16), AND(E277='club records'!$B$17, F277&lt;='club records'!$C$17))), "CR", " ")</f>
        <v xml:space="preserve"> </v>
      </c>
      <c r="N277" s="7" t="str">
        <f>IF(AND(B277=400, OR(AND(E277='club records'!$B$18, F277&lt;='club records'!$C$18), AND(E277='club records'!$B$19, F277&lt;='club records'!$C$19), AND(E277='club records'!$B$20, F277&lt;='club records'!$C$20), AND(E277='club records'!$B$21, F277&lt;='club records'!$C$21))), "CR", " ")</f>
        <v xml:space="preserve"> </v>
      </c>
      <c r="O277" s="7" t="str">
        <f>IF(AND(B277=800, OR(AND(E277='club records'!$B$22, F277&lt;='club records'!$C$22), AND(E277='club records'!$B$23, F277&lt;='club records'!$C$23), AND(E277='club records'!$B$24, F277&lt;='club records'!$C$24), AND(E277='club records'!$B$25, F277&lt;='club records'!$C$25), AND(E277='club records'!$B$26, F277&lt;='club records'!$C$26))), "CR", " ")</f>
        <v xml:space="preserve"> </v>
      </c>
      <c r="P277" s="7" t="str">
        <f>IF(AND(B277=1000, OR(AND(E277='club records'!$B$27, F277&lt;='club records'!$C$27), AND(E277='club records'!$B$28, F277&lt;='club records'!$C$28))), "CR", " ")</f>
        <v xml:space="preserve"> </v>
      </c>
      <c r="Q277" s="7" t="str">
        <f>IF(AND(B277=1500, OR(AND(E277='club records'!$B$29, F277&lt;='club records'!$C$29), AND(E277='club records'!$B$30, F277&lt;='club records'!$C$30), AND(E277='club records'!$B$31, F277&lt;='club records'!$C$31), AND(E277='club records'!$B$32, F277&lt;='club records'!$C$32), AND(E277='club records'!$B$33, F277&lt;='club records'!$C$33))), "CR", " ")</f>
        <v xml:space="preserve"> </v>
      </c>
      <c r="R277" s="7" t="str">
        <f>IF(AND(B277="1600 (Mile)",OR(AND(E277='club records'!$B$34,F277&lt;='club records'!$C$34),AND(E277='club records'!$B$35,F277&lt;='club records'!$C$35),AND(E277='club records'!$B$36,F277&lt;='club records'!$C$36),AND(E277='club records'!$B$37,F277&lt;='club records'!$C$37))),"CR"," ")</f>
        <v xml:space="preserve"> </v>
      </c>
      <c r="S277" s="7" t="str">
        <f>IF(AND(B277=3000, OR(AND(E277='club records'!$B$38, F277&lt;='club records'!$C$38), AND(E277='club records'!$B$39, F277&lt;='club records'!$C$39), AND(E277='club records'!$B$40, F277&lt;='club records'!$C$40), AND(E277='club records'!$B$41, F277&lt;='club records'!$C$41))), "CR", " ")</f>
        <v xml:space="preserve"> </v>
      </c>
      <c r="T277" s="7" t="str">
        <f>IF(AND(B277=5000, OR(AND(E277='club records'!$B$42, F277&lt;='club records'!$C$42), AND(E277='club records'!$B$43, F277&lt;='club records'!$C$43))), "CR", " ")</f>
        <v xml:space="preserve"> </v>
      </c>
      <c r="U277" s="6" t="str">
        <f>IF(AND(B277=10000, OR(AND(E277='club records'!$B$44, F277&lt;='club records'!$C$44), AND(E277='club records'!$B$45, F277&lt;='club records'!$C$45))), "CR", " ")</f>
        <v xml:space="preserve"> </v>
      </c>
      <c r="V277" s="6" t="str">
        <f>IF(AND(B277="high jump", OR(AND(E277='club records'!$F$1, F277&gt;='club records'!$G$1), AND(E277='club records'!$F$2, F277&gt;='club records'!$G$2), AND(E277='club records'!$F$3, F277&gt;='club records'!$G$3), AND(E277='club records'!$F$4, F277&gt;='club records'!$G$4), AND(E277='club records'!$F$5, F277&gt;='club records'!$G$5))), "CR", " ")</f>
        <v xml:space="preserve"> </v>
      </c>
      <c r="W277" s="6" t="str">
        <f>IF(AND(B277="long jump", OR(AND(E277='club records'!$F$6, F277&gt;='club records'!$G$6), AND(E277='club records'!$F$7, F277&gt;='club records'!$G$7), AND(E277='club records'!$F$8, F277&gt;='club records'!$G$8), AND(E277='club records'!$F$9, F277&gt;='club records'!$G$9), AND(E277='club records'!$F$10, F277&gt;='club records'!$G$10))), "CR", " ")</f>
        <v xml:space="preserve"> </v>
      </c>
      <c r="X277" s="6" t="str">
        <f>IF(AND(B277="triple jump", OR(AND(E277='club records'!$F$11, F277&gt;='club records'!$G$11), AND(E277='club records'!$F$12, F277&gt;='club records'!$G$12), AND(E277='club records'!$F$13, F277&gt;='club records'!$G$13), AND(E277='club records'!$F$14, F277&gt;='club records'!$G$14), AND(E277='club records'!$F$15, F277&gt;='club records'!$G$15))), "CR", " ")</f>
        <v xml:space="preserve"> </v>
      </c>
      <c r="Y277" s="6" t="str">
        <f>IF(AND(B277="pole vault", OR(AND(E277='club records'!$F$16, F277&gt;='club records'!$G$16), AND(E277='club records'!$F$17, F277&gt;='club records'!$G$17), AND(E277='club records'!$F$18, F277&gt;='club records'!$G$18), AND(E277='club records'!$F$19, F277&gt;='club records'!$G$19), AND(E277='club records'!$F$20, F277&gt;='club records'!$G$20))), "CR", " ")</f>
        <v xml:space="preserve"> </v>
      </c>
      <c r="Z277" s="6" t="str">
        <f>IF(AND(B277="shot 3", E277='club records'!$F$36, F277&gt;='club records'!$G$36), "CR", " ")</f>
        <v xml:space="preserve"> </v>
      </c>
      <c r="AA277" s="6" t="str">
        <f>IF(AND(B277="shot 4", E277='club records'!$F$37, F277&gt;='club records'!$G$37), "CR", " ")</f>
        <v xml:space="preserve"> </v>
      </c>
      <c r="AB277" s="6" t="str">
        <f>IF(AND(B277="shot 5", E277='club records'!$F$38, F277&gt;='club records'!$G$38), "CR", " ")</f>
        <v xml:space="preserve"> </v>
      </c>
      <c r="AC277" s="6" t="str">
        <f>IF(AND(B277="shot 6", E277='club records'!$F$39, F277&gt;='club records'!$G$39), "CR", " ")</f>
        <v xml:space="preserve"> </v>
      </c>
      <c r="AD277" s="6" t="str">
        <f>IF(AND(B277="shot 7.26", E277='club records'!$F$40, F277&gt;='club records'!$G$40), "CR", " ")</f>
        <v xml:space="preserve"> </v>
      </c>
      <c r="AE277" s="6" t="str">
        <f>IF(AND(B277="60H",OR(AND(E277='club records'!$J$1,F277&lt;='club records'!$K$1),AND(E277='club records'!$J$2,F277&lt;='club records'!$K$2),AND(E277='club records'!$J$3,F277&lt;='club records'!$K$3),AND(E277='club records'!$J$4,F277&lt;='club records'!$K$4),AND(E277='club records'!$J$5,F277&lt;='club records'!$K$5))),"CR"," ")</f>
        <v xml:space="preserve"> </v>
      </c>
      <c r="AF277" s="7" t="str">
        <f>IF(AND(B277="4x200", OR(AND(E277='club records'!$N$6, F277&lt;='club records'!$O$6), AND(E277='club records'!$N$7, F277&lt;='club records'!$O$7), AND(E277='club records'!$N$8, F277&lt;='club records'!$O$8), AND(E277='club records'!$N$9, F277&lt;='club records'!$O$9), AND(E277='club records'!$N$10, F277&lt;='club records'!$O$10))), "CR", " ")</f>
        <v xml:space="preserve"> </v>
      </c>
      <c r="AG277" s="7" t="str">
        <f>IF(AND(B277="4x300", AND(E277='club records'!$N$11, F277&lt;='club records'!$O$11)), "CR", " ")</f>
        <v xml:space="preserve"> </v>
      </c>
      <c r="AH277" s="7" t="str">
        <f>IF(AND(B277="4x400", OR(AND(E277='club records'!$N$12, F277&lt;='club records'!$O$12), AND(E277='club records'!$N$13, F277&lt;='club records'!$O$13), AND(E277='club records'!$N$14, F277&lt;='club records'!$O$14), AND(E277='club records'!$N$15, F277&lt;='club records'!$O$15))), "CR", " ")</f>
        <v xml:space="preserve"> </v>
      </c>
      <c r="AI277" s="7" t="str">
        <f>IF(AND(B277="pentathlon", OR(AND(E277='club records'!$N$21, F277&gt;='club records'!$O$21), AND(E277='club records'!$N$22, F277&gt;='club records'!$O$22),AND(E277='club records'!$N$23, F277&gt;='club records'!$O$23),AND(E277='club records'!$N$24, F277&gt;='club records'!$O$24))), "CR", " ")</f>
        <v xml:space="preserve"> </v>
      </c>
      <c r="AJ277" s="7" t="str">
        <f>IF(AND(B277="heptathlon", OR(AND(E277='club records'!$N$26, F277&gt;='club records'!$O$26), AND(E277='club records'!$N$27, F277&gt;='club records'!$O$27))), "CR", " ")</f>
        <v xml:space="preserve"> </v>
      </c>
    </row>
    <row r="278" spans="1:36" ht="14.5" x14ac:dyDescent="0.35">
      <c r="A278" s="1" t="s">
        <v>296</v>
      </c>
      <c r="E278" s="11" t="s">
        <v>10</v>
      </c>
      <c r="F278" s="12"/>
      <c r="G278" s="16"/>
      <c r="J278" s="7" t="str">
        <f>IF(OR(K278="CR", L278="CR", M278="CR", N278="CR", O278="CR", P278="CR", Q278="CR", R278="CR", S278="CR", T278="CR",U278="CR", V278="CR", W278="CR", X278="CR", Y278="CR", Z278="CR", AA278="CR", AB278="CR", AC278="CR", AD278="CR", AE278="CR", AF278="CR", AG278="CR", AH278="CR", AI278="CR", AJ278="CR"), "***CLUB RECORD***", "")</f>
        <v/>
      </c>
      <c r="K278" s="7" t="str">
        <f>IF(AND(B278=60, OR(AND(E278='club records'!$B$6, F278&lt;='club records'!$C$6), AND(E278='club records'!$B$7, F278&lt;='club records'!$C$7), AND(E278='club records'!$B$8, F278&lt;='club records'!$C$8), AND(E278='club records'!$B$9, F278&lt;='club records'!$C$9), AND(E278='club records'!$B$10, F278&lt;='club records'!$C$10))), "CR", " ")</f>
        <v xml:space="preserve"> </v>
      </c>
      <c r="L278" s="7" t="str">
        <f>IF(AND(B278=200, OR(AND(E278='club records'!$B$11, F278&lt;='club records'!$C$11), AND(E278='club records'!$B$12, F278&lt;='club records'!$C$12), AND(E278='club records'!$B$13, F278&lt;='club records'!$C$13), AND(E278='club records'!$B$14, F278&lt;='club records'!$C$14), AND(E278='club records'!$B$15, F278&lt;='club records'!$C$15))), "CR", " ")</f>
        <v xml:space="preserve"> </v>
      </c>
      <c r="M278" s="7" t="str">
        <f>IF(AND(B278=300, OR(AND(E278='club records'!$B$5, F278&lt;='club records'!$C$5), AND(E278='club records'!$B$16, F278&lt;='club records'!$C$16), AND(E278='club records'!$B$17, F278&lt;='club records'!$C$17))), "CR", " ")</f>
        <v xml:space="preserve"> </v>
      </c>
      <c r="N278" s="7" t="str">
        <f>IF(AND(B278=400, OR(AND(E278='club records'!$B$18, F278&lt;='club records'!$C$18), AND(E278='club records'!$B$19, F278&lt;='club records'!$C$19), AND(E278='club records'!$B$20, F278&lt;='club records'!$C$20), AND(E278='club records'!$B$21, F278&lt;='club records'!$C$21))), "CR", " ")</f>
        <v xml:space="preserve"> </v>
      </c>
      <c r="O278" s="7" t="str">
        <f>IF(AND(B278=800, OR(AND(E278='club records'!$B$22, F278&lt;='club records'!$C$22), AND(E278='club records'!$B$23, F278&lt;='club records'!$C$23), AND(E278='club records'!$B$24, F278&lt;='club records'!$C$24), AND(E278='club records'!$B$25, F278&lt;='club records'!$C$25), AND(E278='club records'!$B$26, F278&lt;='club records'!$C$26))), "CR", " ")</f>
        <v xml:space="preserve"> </v>
      </c>
      <c r="P278" s="7" t="str">
        <f>IF(AND(B278=1000, OR(AND(E278='club records'!$B$27, F278&lt;='club records'!$C$27), AND(E278='club records'!$B$28, F278&lt;='club records'!$C$28))), "CR", " ")</f>
        <v xml:space="preserve"> </v>
      </c>
      <c r="Q278" s="7" t="str">
        <f>IF(AND(B278=1500, OR(AND(E278='club records'!$B$29, F278&lt;='club records'!$C$29), AND(E278='club records'!$B$30, F278&lt;='club records'!$C$30), AND(E278='club records'!$B$31, F278&lt;='club records'!$C$31), AND(E278='club records'!$B$32, F278&lt;='club records'!$C$32), AND(E278='club records'!$B$33, F278&lt;='club records'!$C$33))), "CR", " ")</f>
        <v xml:space="preserve"> </v>
      </c>
      <c r="R278" s="7" t="str">
        <f>IF(AND(B278="1600 (Mile)",OR(AND(E278='club records'!$B$34,F278&lt;='club records'!$C$34),AND(E278='club records'!$B$35,F278&lt;='club records'!$C$35),AND(E278='club records'!$B$36,F278&lt;='club records'!$C$36),AND(E278='club records'!$B$37,F278&lt;='club records'!$C$37))),"CR"," ")</f>
        <v xml:space="preserve"> </v>
      </c>
      <c r="S278" s="7" t="str">
        <f>IF(AND(B278=3000, OR(AND(E278='club records'!$B$38, F278&lt;='club records'!$C$38), AND(E278='club records'!$B$39, F278&lt;='club records'!$C$39), AND(E278='club records'!$B$40, F278&lt;='club records'!$C$40), AND(E278='club records'!$B$41, F278&lt;='club records'!$C$41))), "CR", " ")</f>
        <v xml:space="preserve"> </v>
      </c>
      <c r="T278" s="7" t="str">
        <f>IF(AND(B278=5000, OR(AND(E278='club records'!$B$42, F278&lt;='club records'!$C$42), AND(E278='club records'!$B$43, F278&lt;='club records'!$C$43))), "CR", " ")</f>
        <v xml:space="preserve"> </v>
      </c>
      <c r="U278" s="6" t="str">
        <f>IF(AND(B278=10000, OR(AND(E278='club records'!$B$44, F278&lt;='club records'!$C$44), AND(E278='club records'!$B$45, F278&lt;='club records'!$C$45))), "CR", " ")</f>
        <v xml:space="preserve"> </v>
      </c>
      <c r="V278" s="6" t="str">
        <f>IF(AND(B278="high jump", OR(AND(E278='club records'!$F$1, F278&gt;='club records'!$G$1), AND(E278='club records'!$F$2, F278&gt;='club records'!$G$2), AND(E278='club records'!$F$3, F278&gt;='club records'!$G$3), AND(E278='club records'!$F$4, F278&gt;='club records'!$G$4), AND(E278='club records'!$F$5, F278&gt;='club records'!$G$5))), "CR", " ")</f>
        <v xml:space="preserve"> </v>
      </c>
      <c r="W278" s="6" t="str">
        <f>IF(AND(B278="long jump", OR(AND(E278='club records'!$F$6, F278&gt;='club records'!$G$6), AND(E278='club records'!$F$7, F278&gt;='club records'!$G$7), AND(E278='club records'!$F$8, F278&gt;='club records'!$G$8), AND(E278='club records'!$F$9, F278&gt;='club records'!$G$9), AND(E278='club records'!$F$10, F278&gt;='club records'!$G$10))), "CR", " ")</f>
        <v xml:space="preserve"> </v>
      </c>
      <c r="X278" s="6" t="str">
        <f>IF(AND(B278="triple jump", OR(AND(E278='club records'!$F$11, F278&gt;='club records'!$G$11), AND(E278='club records'!$F$12, F278&gt;='club records'!$G$12), AND(E278='club records'!$F$13, F278&gt;='club records'!$G$13), AND(E278='club records'!$F$14, F278&gt;='club records'!$G$14), AND(E278='club records'!$F$15, F278&gt;='club records'!$G$15))), "CR", " ")</f>
        <v xml:space="preserve"> </v>
      </c>
      <c r="Y278" s="6" t="str">
        <f>IF(AND(B278="pole vault", OR(AND(E278='club records'!$F$16, F278&gt;='club records'!$G$16), AND(E278='club records'!$F$17, F278&gt;='club records'!$G$17), AND(E278='club records'!$F$18, F278&gt;='club records'!$G$18), AND(E278='club records'!$F$19, F278&gt;='club records'!$G$19), AND(E278='club records'!$F$20, F278&gt;='club records'!$G$20))), "CR", " ")</f>
        <v xml:space="preserve"> </v>
      </c>
      <c r="Z278" s="6" t="str">
        <f>IF(AND(B278="shot 3", E278='club records'!$F$36, F278&gt;='club records'!$G$36), "CR", " ")</f>
        <v xml:space="preserve"> </v>
      </c>
      <c r="AA278" s="6" t="str">
        <f>IF(AND(B278="shot 4", E278='club records'!$F$37, F278&gt;='club records'!$G$37), "CR", " ")</f>
        <v xml:space="preserve"> </v>
      </c>
      <c r="AB278" s="6" t="str">
        <f>IF(AND(B278="shot 5", E278='club records'!$F$38, F278&gt;='club records'!$G$38), "CR", " ")</f>
        <v xml:space="preserve"> </v>
      </c>
      <c r="AC278" s="6" t="str">
        <f>IF(AND(B278="shot 6", E278='club records'!$F$39, F278&gt;='club records'!$G$39), "CR", " ")</f>
        <v xml:space="preserve"> </v>
      </c>
      <c r="AD278" s="6" t="str">
        <f>IF(AND(B278="shot 7.26", E278='club records'!$F$40, F278&gt;='club records'!$G$40), "CR", " ")</f>
        <v xml:space="preserve"> </v>
      </c>
      <c r="AE278" s="6" t="str">
        <f>IF(AND(B278="60H",OR(AND(E278='club records'!$J$1,F278&lt;='club records'!$K$1),AND(E278='club records'!$J$2,F278&lt;='club records'!$K$2),AND(E278='club records'!$J$3,F278&lt;='club records'!$K$3),AND(E278='club records'!$J$4,F278&lt;='club records'!$K$4),AND(E278='club records'!$J$5,F278&lt;='club records'!$K$5))),"CR"," ")</f>
        <v xml:space="preserve"> </v>
      </c>
      <c r="AF278" s="7" t="str">
        <f>IF(AND(B278="4x200", OR(AND(E278='club records'!$N$6, F278&lt;='club records'!$O$6), AND(E278='club records'!$N$7, F278&lt;='club records'!$O$7), AND(E278='club records'!$N$8, F278&lt;='club records'!$O$8), AND(E278='club records'!$N$9, F278&lt;='club records'!$O$9), AND(E278='club records'!$N$10, F278&lt;='club records'!$O$10))), "CR", " ")</f>
        <v xml:space="preserve"> </v>
      </c>
      <c r="AG278" s="7" t="str">
        <f>IF(AND(B278="4x300", AND(E278='club records'!$N$11, F278&lt;='club records'!$O$11)), "CR", " ")</f>
        <v xml:space="preserve"> </v>
      </c>
      <c r="AH278" s="7" t="str">
        <f>IF(AND(B278="4x400", OR(AND(E278='club records'!$N$12, F278&lt;='club records'!$O$12), AND(E278='club records'!$N$13, F278&lt;='club records'!$O$13), AND(E278='club records'!$N$14, F278&lt;='club records'!$O$14), AND(E278='club records'!$N$15, F278&lt;='club records'!$O$15))), "CR", " ")</f>
        <v xml:space="preserve"> </v>
      </c>
      <c r="AI278" s="7" t="str">
        <f>IF(AND(B278="pentathlon", OR(AND(E278='club records'!$N$21, F278&gt;='club records'!$O$21), AND(E278='club records'!$N$22, F278&gt;='club records'!$O$22),AND(E278='club records'!$N$23, F278&gt;='club records'!$O$23),AND(E278='club records'!$N$24, F278&gt;='club records'!$O$24))), "CR", " ")</f>
        <v xml:space="preserve"> </v>
      </c>
      <c r="AJ278" s="7" t="str">
        <f>IF(AND(B278="heptathlon", OR(AND(E278='club records'!$N$26, F278&gt;='club records'!$O$26), AND(E278='club records'!$N$27, F278&gt;='club records'!$O$27))), "CR", " ")</f>
        <v xml:space="preserve"> </v>
      </c>
    </row>
    <row r="279" spans="1:36" ht="14.5" x14ac:dyDescent="0.35">
      <c r="A279" s="1" t="s">
        <v>296</v>
      </c>
      <c r="E279" s="11" t="s">
        <v>10</v>
      </c>
      <c r="F279" s="12"/>
      <c r="G279" s="16"/>
      <c r="J279" s="7" t="str">
        <f>IF(OR(K279="CR", L279="CR", M279="CR", N279="CR", O279="CR", P279="CR", Q279="CR", R279="CR", S279="CR", T279="CR",U279="CR", V279="CR", W279="CR", X279="CR", Y279="CR", Z279="CR", AA279="CR", AB279="CR", AC279="CR", AD279="CR", AE279="CR", AF279="CR", AG279="CR", AH279="CR", AI279="CR", AJ279="CR"), "***CLUB RECORD***", "")</f>
        <v/>
      </c>
      <c r="K279" s="7" t="str">
        <f>IF(AND(B279=60, OR(AND(E279='club records'!$B$6, F279&lt;='club records'!$C$6), AND(E279='club records'!$B$7, F279&lt;='club records'!$C$7), AND(E279='club records'!$B$8, F279&lt;='club records'!$C$8), AND(E279='club records'!$B$9, F279&lt;='club records'!$C$9), AND(E279='club records'!$B$10, F279&lt;='club records'!$C$10))), "CR", " ")</f>
        <v xml:space="preserve"> </v>
      </c>
      <c r="L279" s="7" t="str">
        <f>IF(AND(B279=200, OR(AND(E279='club records'!$B$11, F279&lt;='club records'!$C$11), AND(E279='club records'!$B$12, F279&lt;='club records'!$C$12), AND(E279='club records'!$B$13, F279&lt;='club records'!$C$13), AND(E279='club records'!$B$14, F279&lt;='club records'!$C$14), AND(E279='club records'!$B$15, F279&lt;='club records'!$C$15))), "CR", " ")</f>
        <v xml:space="preserve"> </v>
      </c>
      <c r="M279" s="7" t="str">
        <f>IF(AND(B279=300, OR(AND(E279='club records'!$B$5, F279&lt;='club records'!$C$5), AND(E279='club records'!$B$16, F279&lt;='club records'!$C$16), AND(E279='club records'!$B$17, F279&lt;='club records'!$C$17))), "CR", " ")</f>
        <v xml:space="preserve"> </v>
      </c>
      <c r="N279" s="7" t="str">
        <f>IF(AND(B279=400, OR(AND(E279='club records'!$B$18, F279&lt;='club records'!$C$18), AND(E279='club records'!$B$19, F279&lt;='club records'!$C$19), AND(E279='club records'!$B$20, F279&lt;='club records'!$C$20), AND(E279='club records'!$B$21, F279&lt;='club records'!$C$21))), "CR", " ")</f>
        <v xml:space="preserve"> </v>
      </c>
      <c r="O279" s="7" t="str">
        <f>IF(AND(B279=800, OR(AND(E279='club records'!$B$22, F279&lt;='club records'!$C$22), AND(E279='club records'!$B$23, F279&lt;='club records'!$C$23), AND(E279='club records'!$B$24, F279&lt;='club records'!$C$24), AND(E279='club records'!$B$25, F279&lt;='club records'!$C$25), AND(E279='club records'!$B$26, F279&lt;='club records'!$C$26))), "CR", " ")</f>
        <v xml:space="preserve"> </v>
      </c>
      <c r="P279" s="7" t="str">
        <f>IF(AND(B279=1000, OR(AND(E279='club records'!$B$27, F279&lt;='club records'!$C$27), AND(E279='club records'!$B$28, F279&lt;='club records'!$C$28))), "CR", " ")</f>
        <v xml:space="preserve"> </v>
      </c>
      <c r="Q279" s="7" t="str">
        <f>IF(AND(B279=1500, OR(AND(E279='club records'!$B$29, F279&lt;='club records'!$C$29), AND(E279='club records'!$B$30, F279&lt;='club records'!$C$30), AND(E279='club records'!$B$31, F279&lt;='club records'!$C$31), AND(E279='club records'!$B$32, F279&lt;='club records'!$C$32), AND(E279='club records'!$B$33, F279&lt;='club records'!$C$33))), "CR", " ")</f>
        <v xml:space="preserve"> </v>
      </c>
      <c r="R279" s="7" t="str">
        <f>IF(AND(B279="1600 (Mile)",OR(AND(E279='club records'!$B$34,F279&lt;='club records'!$C$34),AND(E279='club records'!$B$35,F279&lt;='club records'!$C$35),AND(E279='club records'!$B$36,F279&lt;='club records'!$C$36),AND(E279='club records'!$B$37,F279&lt;='club records'!$C$37))),"CR"," ")</f>
        <v xml:space="preserve"> </v>
      </c>
      <c r="S279" s="7" t="str">
        <f>IF(AND(B279=3000, OR(AND(E279='club records'!$B$38, F279&lt;='club records'!$C$38), AND(E279='club records'!$B$39, F279&lt;='club records'!$C$39), AND(E279='club records'!$B$40, F279&lt;='club records'!$C$40), AND(E279='club records'!$B$41, F279&lt;='club records'!$C$41))), "CR", " ")</f>
        <v xml:space="preserve"> </v>
      </c>
      <c r="T279" s="7" t="str">
        <f>IF(AND(B279=5000, OR(AND(E279='club records'!$B$42, F279&lt;='club records'!$C$42), AND(E279='club records'!$B$43, F279&lt;='club records'!$C$43))), "CR", " ")</f>
        <v xml:space="preserve"> </v>
      </c>
      <c r="U279" s="6" t="str">
        <f>IF(AND(B279=10000, OR(AND(E279='club records'!$B$44, F279&lt;='club records'!$C$44), AND(E279='club records'!$B$45, F279&lt;='club records'!$C$45))), "CR", " ")</f>
        <v xml:space="preserve"> </v>
      </c>
      <c r="V279" s="6" t="str">
        <f>IF(AND(B279="high jump", OR(AND(E279='club records'!$F$1, F279&gt;='club records'!$G$1), AND(E279='club records'!$F$2, F279&gt;='club records'!$G$2), AND(E279='club records'!$F$3, F279&gt;='club records'!$G$3), AND(E279='club records'!$F$4, F279&gt;='club records'!$G$4), AND(E279='club records'!$F$5, F279&gt;='club records'!$G$5))), "CR", " ")</f>
        <v xml:space="preserve"> </v>
      </c>
      <c r="W279" s="6" t="str">
        <f>IF(AND(B279="long jump", OR(AND(E279='club records'!$F$6, F279&gt;='club records'!$G$6), AND(E279='club records'!$F$7, F279&gt;='club records'!$G$7), AND(E279='club records'!$F$8, F279&gt;='club records'!$G$8), AND(E279='club records'!$F$9, F279&gt;='club records'!$G$9), AND(E279='club records'!$F$10, F279&gt;='club records'!$G$10))), "CR", " ")</f>
        <v xml:space="preserve"> </v>
      </c>
      <c r="X279" s="6" t="str">
        <f>IF(AND(B279="triple jump", OR(AND(E279='club records'!$F$11, F279&gt;='club records'!$G$11), AND(E279='club records'!$F$12, F279&gt;='club records'!$G$12), AND(E279='club records'!$F$13, F279&gt;='club records'!$G$13), AND(E279='club records'!$F$14, F279&gt;='club records'!$G$14), AND(E279='club records'!$F$15, F279&gt;='club records'!$G$15))), "CR", " ")</f>
        <v xml:space="preserve"> </v>
      </c>
      <c r="Y279" s="6" t="str">
        <f>IF(AND(B279="pole vault", OR(AND(E279='club records'!$F$16, F279&gt;='club records'!$G$16), AND(E279='club records'!$F$17, F279&gt;='club records'!$G$17), AND(E279='club records'!$F$18, F279&gt;='club records'!$G$18), AND(E279='club records'!$F$19, F279&gt;='club records'!$G$19), AND(E279='club records'!$F$20, F279&gt;='club records'!$G$20))), "CR", " ")</f>
        <v xml:space="preserve"> </v>
      </c>
      <c r="Z279" s="6" t="str">
        <f>IF(AND(B279="shot 3", E279='club records'!$F$36, F279&gt;='club records'!$G$36), "CR", " ")</f>
        <v xml:space="preserve"> </v>
      </c>
      <c r="AA279" s="6" t="str">
        <f>IF(AND(B279="shot 4", E279='club records'!$F$37, F279&gt;='club records'!$G$37), "CR", " ")</f>
        <v xml:space="preserve"> </v>
      </c>
      <c r="AB279" s="6" t="str">
        <f>IF(AND(B279="shot 5", E279='club records'!$F$38, F279&gt;='club records'!$G$38), "CR", " ")</f>
        <v xml:space="preserve"> </v>
      </c>
      <c r="AC279" s="6" t="str">
        <f>IF(AND(B279="shot 6", E279='club records'!$F$39, F279&gt;='club records'!$G$39), "CR", " ")</f>
        <v xml:space="preserve"> </v>
      </c>
      <c r="AD279" s="6" t="str">
        <f>IF(AND(B279="shot 7.26", E279='club records'!$F$40, F279&gt;='club records'!$G$40), "CR", " ")</f>
        <v xml:space="preserve"> </v>
      </c>
      <c r="AE279" s="6" t="str">
        <f>IF(AND(B279="60H",OR(AND(E279='club records'!$J$1,F279&lt;='club records'!$K$1),AND(E279='club records'!$J$2,F279&lt;='club records'!$K$2),AND(E279='club records'!$J$3,F279&lt;='club records'!$K$3),AND(E279='club records'!$J$4,F279&lt;='club records'!$K$4),AND(E279='club records'!$J$5,F279&lt;='club records'!$K$5))),"CR"," ")</f>
        <v xml:space="preserve"> </v>
      </c>
      <c r="AF279" s="7" t="str">
        <f>IF(AND(B279="4x200", OR(AND(E279='club records'!$N$6, F279&lt;='club records'!$O$6), AND(E279='club records'!$N$7, F279&lt;='club records'!$O$7), AND(E279='club records'!$N$8, F279&lt;='club records'!$O$8), AND(E279='club records'!$N$9, F279&lt;='club records'!$O$9), AND(E279='club records'!$N$10, F279&lt;='club records'!$O$10))), "CR", " ")</f>
        <v xml:space="preserve"> </v>
      </c>
      <c r="AG279" s="7" t="str">
        <f>IF(AND(B279="4x300", AND(E279='club records'!$N$11, F279&lt;='club records'!$O$11)), "CR", " ")</f>
        <v xml:space="preserve"> </v>
      </c>
      <c r="AH279" s="7" t="str">
        <f>IF(AND(B279="4x400", OR(AND(E279='club records'!$N$12, F279&lt;='club records'!$O$12), AND(E279='club records'!$N$13, F279&lt;='club records'!$O$13), AND(E279='club records'!$N$14, F279&lt;='club records'!$O$14), AND(E279='club records'!$N$15, F279&lt;='club records'!$O$15))), "CR", " ")</f>
        <v xml:space="preserve"> </v>
      </c>
      <c r="AI279" s="7" t="str">
        <f>IF(AND(B279="pentathlon", OR(AND(E279='club records'!$N$21, F279&gt;='club records'!$O$21), AND(E279='club records'!$N$22, F279&gt;='club records'!$O$22),AND(E279='club records'!$N$23, F279&gt;='club records'!$O$23),AND(E279='club records'!$N$24, F279&gt;='club records'!$O$24))), "CR", " ")</f>
        <v xml:space="preserve"> </v>
      </c>
      <c r="AJ279" s="7" t="str">
        <f>IF(AND(B279="heptathlon", OR(AND(E279='club records'!$N$26, F279&gt;='club records'!$O$26), AND(E279='club records'!$N$27, F279&gt;='club records'!$O$27))), "CR", " ")</f>
        <v xml:space="preserve"> </v>
      </c>
    </row>
    <row r="280" spans="1:36" ht="14.5" x14ac:dyDescent="0.35">
      <c r="A280" s="1" t="s">
        <v>296</v>
      </c>
      <c r="E280" s="11" t="s">
        <v>10</v>
      </c>
      <c r="F280" s="12"/>
      <c r="G280" s="16"/>
      <c r="J280" s="7" t="str">
        <f>IF(OR(K280="CR", L280="CR", M280="CR", N280="CR", O280="CR", P280="CR", Q280="CR", R280="CR", S280="CR", T280="CR",U280="CR", V280="CR", W280="CR", X280="CR", Y280="CR", Z280="CR", AA280="CR", AB280="CR", AC280="CR", AD280="CR", AE280="CR", AF280="CR", AG280="CR", AH280="CR", AI280="CR", AJ280="CR"), "***CLUB RECORD***", "")</f>
        <v/>
      </c>
      <c r="K280" s="7" t="str">
        <f>IF(AND(B280=60, OR(AND(E280='club records'!$B$6, F280&lt;='club records'!$C$6), AND(E280='club records'!$B$7, F280&lt;='club records'!$C$7), AND(E280='club records'!$B$8, F280&lt;='club records'!$C$8), AND(E280='club records'!$B$9, F280&lt;='club records'!$C$9), AND(E280='club records'!$B$10, F280&lt;='club records'!$C$10))), "CR", " ")</f>
        <v xml:space="preserve"> </v>
      </c>
      <c r="L280" s="7" t="str">
        <f>IF(AND(B280=200, OR(AND(E280='club records'!$B$11, F280&lt;='club records'!$C$11), AND(E280='club records'!$B$12, F280&lt;='club records'!$C$12), AND(E280='club records'!$B$13, F280&lt;='club records'!$C$13), AND(E280='club records'!$B$14, F280&lt;='club records'!$C$14), AND(E280='club records'!$B$15, F280&lt;='club records'!$C$15))), "CR", " ")</f>
        <v xml:space="preserve"> </v>
      </c>
      <c r="M280" s="7" t="str">
        <f>IF(AND(B280=300, OR(AND(E280='club records'!$B$5, F280&lt;='club records'!$C$5), AND(E280='club records'!$B$16, F280&lt;='club records'!$C$16), AND(E280='club records'!$B$17, F280&lt;='club records'!$C$17))), "CR", " ")</f>
        <v xml:space="preserve"> </v>
      </c>
      <c r="N280" s="7" t="str">
        <f>IF(AND(B280=400, OR(AND(E280='club records'!$B$18, F280&lt;='club records'!$C$18), AND(E280='club records'!$B$19, F280&lt;='club records'!$C$19), AND(E280='club records'!$B$20, F280&lt;='club records'!$C$20), AND(E280='club records'!$B$21, F280&lt;='club records'!$C$21))), "CR", " ")</f>
        <v xml:space="preserve"> </v>
      </c>
      <c r="O280" s="7" t="str">
        <f>IF(AND(B280=800, OR(AND(E280='club records'!$B$22, F280&lt;='club records'!$C$22), AND(E280='club records'!$B$23, F280&lt;='club records'!$C$23), AND(E280='club records'!$B$24, F280&lt;='club records'!$C$24), AND(E280='club records'!$B$25, F280&lt;='club records'!$C$25), AND(E280='club records'!$B$26, F280&lt;='club records'!$C$26))), "CR", " ")</f>
        <v xml:space="preserve"> </v>
      </c>
      <c r="P280" s="7" t="str">
        <f>IF(AND(B280=1000, OR(AND(E280='club records'!$B$27, F280&lt;='club records'!$C$27), AND(E280='club records'!$B$28, F280&lt;='club records'!$C$28))), "CR", " ")</f>
        <v xml:space="preserve"> </v>
      </c>
      <c r="Q280" s="7" t="str">
        <f>IF(AND(B280=1500, OR(AND(E280='club records'!$B$29, F280&lt;='club records'!$C$29), AND(E280='club records'!$B$30, F280&lt;='club records'!$C$30), AND(E280='club records'!$B$31, F280&lt;='club records'!$C$31), AND(E280='club records'!$B$32, F280&lt;='club records'!$C$32), AND(E280='club records'!$B$33, F280&lt;='club records'!$C$33))), "CR", " ")</f>
        <v xml:space="preserve"> </v>
      </c>
      <c r="R280" s="7" t="str">
        <f>IF(AND(B280="1600 (Mile)",OR(AND(E280='club records'!$B$34,F280&lt;='club records'!$C$34),AND(E280='club records'!$B$35,F280&lt;='club records'!$C$35),AND(E280='club records'!$B$36,F280&lt;='club records'!$C$36),AND(E280='club records'!$B$37,F280&lt;='club records'!$C$37))),"CR"," ")</f>
        <v xml:space="preserve"> </v>
      </c>
      <c r="S280" s="7" t="str">
        <f>IF(AND(B280=3000, OR(AND(E280='club records'!$B$38, F280&lt;='club records'!$C$38), AND(E280='club records'!$B$39, F280&lt;='club records'!$C$39), AND(E280='club records'!$B$40, F280&lt;='club records'!$C$40), AND(E280='club records'!$B$41, F280&lt;='club records'!$C$41))), "CR", " ")</f>
        <v xml:space="preserve"> </v>
      </c>
      <c r="T280" s="7" t="str">
        <f>IF(AND(B280=5000, OR(AND(E280='club records'!$B$42, F280&lt;='club records'!$C$42), AND(E280='club records'!$B$43, F280&lt;='club records'!$C$43))), "CR", " ")</f>
        <v xml:space="preserve"> </v>
      </c>
      <c r="U280" s="6" t="str">
        <f>IF(AND(B280=10000, OR(AND(E280='club records'!$B$44, F280&lt;='club records'!$C$44), AND(E280='club records'!$B$45, F280&lt;='club records'!$C$45))), "CR", " ")</f>
        <v xml:space="preserve"> </v>
      </c>
      <c r="V280" s="6" t="str">
        <f>IF(AND(B280="high jump", OR(AND(E280='club records'!$F$1, F280&gt;='club records'!$G$1), AND(E280='club records'!$F$2, F280&gt;='club records'!$G$2), AND(E280='club records'!$F$3, F280&gt;='club records'!$G$3), AND(E280='club records'!$F$4, F280&gt;='club records'!$G$4), AND(E280='club records'!$F$5, F280&gt;='club records'!$G$5))), "CR", " ")</f>
        <v xml:space="preserve"> </v>
      </c>
      <c r="W280" s="6" t="str">
        <f>IF(AND(B280="long jump", OR(AND(E280='club records'!$F$6, F280&gt;='club records'!$G$6), AND(E280='club records'!$F$7, F280&gt;='club records'!$G$7), AND(E280='club records'!$F$8, F280&gt;='club records'!$G$8), AND(E280='club records'!$F$9, F280&gt;='club records'!$G$9), AND(E280='club records'!$F$10, F280&gt;='club records'!$G$10))), "CR", " ")</f>
        <v xml:space="preserve"> </v>
      </c>
      <c r="X280" s="6" t="str">
        <f>IF(AND(B280="triple jump", OR(AND(E280='club records'!$F$11, F280&gt;='club records'!$G$11), AND(E280='club records'!$F$12, F280&gt;='club records'!$G$12), AND(E280='club records'!$F$13, F280&gt;='club records'!$G$13), AND(E280='club records'!$F$14, F280&gt;='club records'!$G$14), AND(E280='club records'!$F$15, F280&gt;='club records'!$G$15))), "CR", " ")</f>
        <v xml:space="preserve"> </v>
      </c>
      <c r="Y280" s="6" t="str">
        <f>IF(AND(B280="pole vault", OR(AND(E280='club records'!$F$16, F280&gt;='club records'!$G$16), AND(E280='club records'!$F$17, F280&gt;='club records'!$G$17), AND(E280='club records'!$F$18, F280&gt;='club records'!$G$18), AND(E280='club records'!$F$19, F280&gt;='club records'!$G$19), AND(E280='club records'!$F$20, F280&gt;='club records'!$G$20))), "CR", " ")</f>
        <v xml:space="preserve"> </v>
      </c>
      <c r="Z280" s="6" t="str">
        <f>IF(AND(B280="shot 3", E280='club records'!$F$36, F280&gt;='club records'!$G$36), "CR", " ")</f>
        <v xml:space="preserve"> </v>
      </c>
      <c r="AA280" s="6" t="str">
        <f>IF(AND(B280="shot 4", E280='club records'!$F$37, F280&gt;='club records'!$G$37), "CR", " ")</f>
        <v xml:space="preserve"> </v>
      </c>
      <c r="AB280" s="6" t="str">
        <f>IF(AND(B280="shot 5", E280='club records'!$F$38, F280&gt;='club records'!$G$38), "CR", " ")</f>
        <v xml:space="preserve"> </v>
      </c>
      <c r="AC280" s="6" t="str">
        <f>IF(AND(B280="shot 6", E280='club records'!$F$39, F280&gt;='club records'!$G$39), "CR", " ")</f>
        <v xml:space="preserve"> </v>
      </c>
      <c r="AD280" s="6" t="str">
        <f>IF(AND(B280="shot 7.26", E280='club records'!$F$40, F280&gt;='club records'!$G$40), "CR", " ")</f>
        <v xml:space="preserve"> </v>
      </c>
      <c r="AE280" s="6" t="str">
        <f>IF(AND(B280="60H",OR(AND(E280='club records'!$J$1,F280&lt;='club records'!$K$1),AND(E280='club records'!$J$2,F280&lt;='club records'!$K$2),AND(E280='club records'!$J$3,F280&lt;='club records'!$K$3),AND(E280='club records'!$J$4,F280&lt;='club records'!$K$4),AND(E280='club records'!$J$5,F280&lt;='club records'!$K$5))),"CR"," ")</f>
        <v xml:space="preserve"> </v>
      </c>
      <c r="AF280" s="7" t="str">
        <f>IF(AND(B280="4x200", OR(AND(E280='club records'!$N$6, F280&lt;='club records'!$O$6), AND(E280='club records'!$N$7, F280&lt;='club records'!$O$7), AND(E280='club records'!$N$8, F280&lt;='club records'!$O$8), AND(E280='club records'!$N$9, F280&lt;='club records'!$O$9), AND(E280='club records'!$N$10, F280&lt;='club records'!$O$10))), "CR", " ")</f>
        <v xml:space="preserve"> </v>
      </c>
      <c r="AG280" s="7" t="str">
        <f>IF(AND(B280="4x300", AND(E280='club records'!$N$11, F280&lt;='club records'!$O$11)), "CR", " ")</f>
        <v xml:space="preserve"> </v>
      </c>
      <c r="AH280" s="7" t="str">
        <f>IF(AND(B280="4x400", OR(AND(E280='club records'!$N$12, F280&lt;='club records'!$O$12), AND(E280='club records'!$N$13, F280&lt;='club records'!$O$13), AND(E280='club records'!$N$14, F280&lt;='club records'!$O$14), AND(E280='club records'!$N$15, F280&lt;='club records'!$O$15))), "CR", " ")</f>
        <v xml:space="preserve"> </v>
      </c>
      <c r="AI280" s="7" t="str">
        <f>IF(AND(B280="pentathlon", OR(AND(E280='club records'!$N$21, F280&gt;='club records'!$O$21), AND(E280='club records'!$N$22, F280&gt;='club records'!$O$22),AND(E280='club records'!$N$23, F280&gt;='club records'!$O$23),AND(E280='club records'!$N$24, F280&gt;='club records'!$O$24))), "CR", " ")</f>
        <v xml:space="preserve"> </v>
      </c>
      <c r="AJ280" s="7" t="str">
        <f>IF(AND(B280="heptathlon", OR(AND(E280='club records'!$N$26, F280&gt;='club records'!$O$26), AND(E280='club records'!$N$27, F280&gt;='club records'!$O$27))), "CR", " ")</f>
        <v xml:space="preserve"> </v>
      </c>
    </row>
    <row r="281" spans="1:36" ht="14.5" x14ac:dyDescent="0.35">
      <c r="A281" s="1" t="s">
        <v>296</v>
      </c>
      <c r="E281" s="11" t="s">
        <v>10</v>
      </c>
      <c r="F281" s="12"/>
      <c r="G281" s="16"/>
      <c r="J281" s="7" t="str">
        <f>IF(OR(K281="CR", L281="CR", M281="CR", N281="CR", O281="CR", P281="CR", Q281="CR", R281="CR", S281="CR", T281="CR",U281="CR", V281="CR", W281="CR", X281="CR", Y281="CR", Z281="CR", AA281="CR", AB281="CR", AC281="CR", AD281="CR", AE281="CR", AF281="CR", AG281="CR", AH281="CR", AI281="CR", AJ281="CR"), "***CLUB RECORD***", "")</f>
        <v/>
      </c>
      <c r="K281" s="7" t="str">
        <f>IF(AND(B281=60, OR(AND(E281='club records'!$B$6, F281&lt;='club records'!$C$6), AND(E281='club records'!$B$7, F281&lt;='club records'!$C$7), AND(E281='club records'!$B$8, F281&lt;='club records'!$C$8), AND(E281='club records'!$B$9, F281&lt;='club records'!$C$9), AND(E281='club records'!$B$10, F281&lt;='club records'!$C$10))), "CR", " ")</f>
        <v xml:space="preserve"> </v>
      </c>
      <c r="L281" s="7" t="str">
        <f>IF(AND(B281=200, OR(AND(E281='club records'!$B$11, F281&lt;='club records'!$C$11), AND(E281='club records'!$B$12, F281&lt;='club records'!$C$12), AND(E281='club records'!$B$13, F281&lt;='club records'!$C$13), AND(E281='club records'!$B$14, F281&lt;='club records'!$C$14), AND(E281='club records'!$B$15, F281&lt;='club records'!$C$15))), "CR", " ")</f>
        <v xml:space="preserve"> </v>
      </c>
      <c r="M281" s="7" t="str">
        <f>IF(AND(B281=300, OR(AND(E281='club records'!$B$5, F281&lt;='club records'!$C$5), AND(E281='club records'!$B$16, F281&lt;='club records'!$C$16), AND(E281='club records'!$B$17, F281&lt;='club records'!$C$17))), "CR", " ")</f>
        <v xml:space="preserve"> </v>
      </c>
      <c r="N281" s="7" t="str">
        <f>IF(AND(B281=400, OR(AND(E281='club records'!$B$18, F281&lt;='club records'!$C$18), AND(E281='club records'!$B$19, F281&lt;='club records'!$C$19), AND(E281='club records'!$B$20, F281&lt;='club records'!$C$20), AND(E281='club records'!$B$21, F281&lt;='club records'!$C$21))), "CR", " ")</f>
        <v xml:space="preserve"> </v>
      </c>
      <c r="O281" s="7" t="str">
        <f>IF(AND(B281=800, OR(AND(E281='club records'!$B$22, F281&lt;='club records'!$C$22), AND(E281='club records'!$B$23, F281&lt;='club records'!$C$23), AND(E281='club records'!$B$24, F281&lt;='club records'!$C$24), AND(E281='club records'!$B$25, F281&lt;='club records'!$C$25), AND(E281='club records'!$B$26, F281&lt;='club records'!$C$26))), "CR", " ")</f>
        <v xml:space="preserve"> </v>
      </c>
      <c r="P281" s="7" t="str">
        <f>IF(AND(B281=1000, OR(AND(E281='club records'!$B$27, F281&lt;='club records'!$C$27), AND(E281='club records'!$B$28, F281&lt;='club records'!$C$28))), "CR", " ")</f>
        <v xml:space="preserve"> </v>
      </c>
      <c r="Q281" s="7" t="str">
        <f>IF(AND(B281=1500, OR(AND(E281='club records'!$B$29, F281&lt;='club records'!$C$29), AND(E281='club records'!$B$30, F281&lt;='club records'!$C$30), AND(E281='club records'!$B$31, F281&lt;='club records'!$C$31), AND(E281='club records'!$B$32, F281&lt;='club records'!$C$32), AND(E281='club records'!$B$33, F281&lt;='club records'!$C$33))), "CR", " ")</f>
        <v xml:space="preserve"> </v>
      </c>
      <c r="R281" s="7" t="str">
        <f>IF(AND(B281="1600 (Mile)",OR(AND(E281='club records'!$B$34,F281&lt;='club records'!$C$34),AND(E281='club records'!$B$35,F281&lt;='club records'!$C$35),AND(E281='club records'!$B$36,F281&lt;='club records'!$C$36),AND(E281='club records'!$B$37,F281&lt;='club records'!$C$37))),"CR"," ")</f>
        <v xml:space="preserve"> </v>
      </c>
      <c r="S281" s="7" t="str">
        <f>IF(AND(B281=3000, OR(AND(E281='club records'!$B$38, F281&lt;='club records'!$C$38), AND(E281='club records'!$B$39, F281&lt;='club records'!$C$39), AND(E281='club records'!$B$40, F281&lt;='club records'!$C$40), AND(E281='club records'!$B$41, F281&lt;='club records'!$C$41))), "CR", " ")</f>
        <v xml:space="preserve"> </v>
      </c>
      <c r="T281" s="7" t="str">
        <f>IF(AND(B281=5000, OR(AND(E281='club records'!$B$42, F281&lt;='club records'!$C$42), AND(E281='club records'!$B$43, F281&lt;='club records'!$C$43))), "CR", " ")</f>
        <v xml:space="preserve"> </v>
      </c>
      <c r="U281" s="6" t="str">
        <f>IF(AND(B281=10000, OR(AND(E281='club records'!$B$44, F281&lt;='club records'!$C$44), AND(E281='club records'!$B$45, F281&lt;='club records'!$C$45))), "CR", " ")</f>
        <v xml:space="preserve"> </v>
      </c>
      <c r="V281" s="6" t="str">
        <f>IF(AND(B281="high jump", OR(AND(E281='club records'!$F$1, F281&gt;='club records'!$G$1), AND(E281='club records'!$F$2, F281&gt;='club records'!$G$2), AND(E281='club records'!$F$3, F281&gt;='club records'!$G$3), AND(E281='club records'!$F$4, F281&gt;='club records'!$G$4), AND(E281='club records'!$F$5, F281&gt;='club records'!$G$5))), "CR", " ")</f>
        <v xml:space="preserve"> </v>
      </c>
      <c r="W281" s="6" t="str">
        <f>IF(AND(B281="long jump", OR(AND(E281='club records'!$F$6, F281&gt;='club records'!$G$6), AND(E281='club records'!$F$7, F281&gt;='club records'!$G$7), AND(E281='club records'!$F$8, F281&gt;='club records'!$G$8), AND(E281='club records'!$F$9, F281&gt;='club records'!$G$9), AND(E281='club records'!$F$10, F281&gt;='club records'!$G$10))), "CR", " ")</f>
        <v xml:space="preserve"> </v>
      </c>
      <c r="X281" s="6" t="str">
        <f>IF(AND(B281="triple jump", OR(AND(E281='club records'!$F$11, F281&gt;='club records'!$G$11), AND(E281='club records'!$F$12, F281&gt;='club records'!$G$12), AND(E281='club records'!$F$13, F281&gt;='club records'!$G$13), AND(E281='club records'!$F$14, F281&gt;='club records'!$G$14), AND(E281='club records'!$F$15, F281&gt;='club records'!$G$15))), "CR", " ")</f>
        <v xml:space="preserve"> </v>
      </c>
      <c r="Y281" s="6" t="str">
        <f>IF(AND(B281="pole vault", OR(AND(E281='club records'!$F$16, F281&gt;='club records'!$G$16), AND(E281='club records'!$F$17, F281&gt;='club records'!$G$17), AND(E281='club records'!$F$18, F281&gt;='club records'!$G$18), AND(E281='club records'!$F$19, F281&gt;='club records'!$G$19), AND(E281='club records'!$F$20, F281&gt;='club records'!$G$20))), "CR", " ")</f>
        <v xml:space="preserve"> </v>
      </c>
      <c r="Z281" s="6" t="str">
        <f>IF(AND(B281="shot 3", E281='club records'!$F$36, F281&gt;='club records'!$G$36), "CR", " ")</f>
        <v xml:space="preserve"> </v>
      </c>
      <c r="AA281" s="6" t="str">
        <f>IF(AND(B281="shot 4", E281='club records'!$F$37, F281&gt;='club records'!$G$37), "CR", " ")</f>
        <v xml:space="preserve"> </v>
      </c>
      <c r="AB281" s="6" t="str">
        <f>IF(AND(B281="shot 5", E281='club records'!$F$38, F281&gt;='club records'!$G$38), "CR", " ")</f>
        <v xml:space="preserve"> </v>
      </c>
      <c r="AC281" s="6" t="str">
        <f>IF(AND(B281="shot 6", E281='club records'!$F$39, F281&gt;='club records'!$G$39), "CR", " ")</f>
        <v xml:space="preserve"> </v>
      </c>
      <c r="AD281" s="6" t="str">
        <f>IF(AND(B281="shot 7.26", E281='club records'!$F$40, F281&gt;='club records'!$G$40), "CR", " ")</f>
        <v xml:space="preserve"> </v>
      </c>
      <c r="AE281" s="6" t="str">
        <f>IF(AND(B281="60H",OR(AND(E281='club records'!$J$1,F281&lt;='club records'!$K$1),AND(E281='club records'!$J$2,F281&lt;='club records'!$K$2),AND(E281='club records'!$J$3,F281&lt;='club records'!$K$3),AND(E281='club records'!$J$4,F281&lt;='club records'!$K$4),AND(E281='club records'!$J$5,F281&lt;='club records'!$K$5))),"CR"," ")</f>
        <v xml:space="preserve"> </v>
      </c>
      <c r="AF281" s="7" t="str">
        <f>IF(AND(B281="4x200", OR(AND(E281='club records'!$N$6, F281&lt;='club records'!$O$6), AND(E281='club records'!$N$7, F281&lt;='club records'!$O$7), AND(E281='club records'!$N$8, F281&lt;='club records'!$O$8), AND(E281='club records'!$N$9, F281&lt;='club records'!$O$9), AND(E281='club records'!$N$10, F281&lt;='club records'!$O$10))), "CR", " ")</f>
        <v xml:space="preserve"> </v>
      </c>
      <c r="AG281" s="7" t="str">
        <f>IF(AND(B281="4x300", AND(E281='club records'!$N$11, F281&lt;='club records'!$O$11)), "CR", " ")</f>
        <v xml:space="preserve"> </v>
      </c>
      <c r="AH281" s="7" t="str">
        <f>IF(AND(B281="4x400", OR(AND(E281='club records'!$N$12, F281&lt;='club records'!$O$12), AND(E281='club records'!$N$13, F281&lt;='club records'!$O$13), AND(E281='club records'!$N$14, F281&lt;='club records'!$O$14), AND(E281='club records'!$N$15, F281&lt;='club records'!$O$15))), "CR", " ")</f>
        <v xml:space="preserve"> </v>
      </c>
      <c r="AI281" s="7" t="str">
        <f>IF(AND(B281="pentathlon", OR(AND(E281='club records'!$N$21, F281&gt;='club records'!$O$21), AND(E281='club records'!$N$22, F281&gt;='club records'!$O$22),AND(E281='club records'!$N$23, F281&gt;='club records'!$O$23),AND(E281='club records'!$N$24, F281&gt;='club records'!$O$24))), "CR", " ")</f>
        <v xml:space="preserve"> </v>
      </c>
      <c r="AJ281" s="7" t="str">
        <f>IF(AND(B281="heptathlon", OR(AND(E281='club records'!$N$26, F281&gt;='club records'!$O$26), AND(E281='club records'!$N$27, F281&gt;='club records'!$O$27))), "CR", " ")</f>
        <v xml:space="preserve"> </v>
      </c>
    </row>
    <row r="282" spans="1:36" ht="14.5" x14ac:dyDescent="0.35">
      <c r="A282" s="1" t="s">
        <v>296</v>
      </c>
      <c r="B282" s="10"/>
      <c r="C282" s="4"/>
      <c r="D282" s="4"/>
      <c r="E282" s="14" t="s">
        <v>10</v>
      </c>
      <c r="F282" s="15"/>
      <c r="G282" s="18"/>
      <c r="H282" s="4"/>
      <c r="I282" s="4"/>
      <c r="J282" s="7" t="str">
        <f>IF(OR(K282="CR", L282="CR", M282="CR", N282="CR", O282="CR", P282="CR", Q282="CR", R282="CR", S282="CR", T282="CR",U282="CR", V282="CR", W282="CR", X282="CR", Y282="CR", Z282="CR", AA282="CR", AB282="CR", AC282="CR", AD282="CR", AE282="CR", AF282="CR", AG282="CR", AH282="CR", AI282="CR", AJ282="CR"), "***CLUB RECORD***", "")</f>
        <v/>
      </c>
      <c r="K282" s="7" t="str">
        <f>IF(AND(B282=60, OR(AND(E282='club records'!$B$6, F282&lt;='club records'!$C$6), AND(E282='club records'!$B$7, F282&lt;='club records'!$C$7), AND(E282='club records'!$B$8, F282&lt;='club records'!$C$8), AND(E282='club records'!$B$9, F282&lt;='club records'!$C$9), AND(E282='club records'!$B$10, F282&lt;='club records'!$C$10))), "CR", " ")</f>
        <v xml:space="preserve"> </v>
      </c>
      <c r="L282" s="7" t="str">
        <f>IF(AND(B282=200, OR(AND(E282='club records'!$B$11, F282&lt;='club records'!$C$11), AND(E282='club records'!$B$12, F282&lt;='club records'!$C$12), AND(E282='club records'!$B$13, F282&lt;='club records'!$C$13), AND(E282='club records'!$B$14, F282&lt;='club records'!$C$14), AND(E282='club records'!$B$15, F282&lt;='club records'!$C$15))), "CR", " ")</f>
        <v xml:space="preserve"> </v>
      </c>
      <c r="M282" s="7" t="str">
        <f>IF(AND(B282=300, OR(AND(E282='club records'!$B$5, F282&lt;='club records'!$C$5), AND(E282='club records'!$B$16, F282&lt;='club records'!$C$16), AND(E282='club records'!$B$17, F282&lt;='club records'!$C$17))), "CR", " ")</f>
        <v xml:space="preserve"> </v>
      </c>
      <c r="N282" s="7" t="str">
        <f>IF(AND(B282=400, OR(AND(E282='club records'!$B$18, F282&lt;='club records'!$C$18), AND(E282='club records'!$B$19, F282&lt;='club records'!$C$19), AND(E282='club records'!$B$20, F282&lt;='club records'!$C$20), AND(E282='club records'!$B$21, F282&lt;='club records'!$C$21))), "CR", " ")</f>
        <v xml:space="preserve"> </v>
      </c>
      <c r="O282" s="7" t="str">
        <f>IF(AND(B282=800, OR(AND(E282='club records'!$B$22, F282&lt;='club records'!$C$22), AND(E282='club records'!$B$23, F282&lt;='club records'!$C$23), AND(E282='club records'!$B$24, F282&lt;='club records'!$C$24), AND(E282='club records'!$B$25, F282&lt;='club records'!$C$25), AND(E282='club records'!$B$26, F282&lt;='club records'!$C$26))), "CR", " ")</f>
        <v xml:space="preserve"> </v>
      </c>
      <c r="P282" s="7" t="str">
        <f>IF(AND(B282=1000, OR(AND(E282='club records'!$B$27, F282&lt;='club records'!$C$27), AND(E282='club records'!$B$28, F282&lt;='club records'!$C$28))), "CR", " ")</f>
        <v xml:space="preserve"> </v>
      </c>
      <c r="Q282" s="7" t="str">
        <f>IF(AND(B282=1500, OR(AND(E282='club records'!$B$29, F282&lt;='club records'!$C$29), AND(E282='club records'!$B$30, F282&lt;='club records'!$C$30), AND(E282='club records'!$B$31, F282&lt;='club records'!$C$31), AND(E282='club records'!$B$32, F282&lt;='club records'!$C$32), AND(E282='club records'!$B$33, F282&lt;='club records'!$C$33))), "CR", " ")</f>
        <v xml:space="preserve"> </v>
      </c>
      <c r="R282" s="7" t="str">
        <f>IF(AND(B282="1600 (Mile)",OR(AND(E282='club records'!$B$34,F282&lt;='club records'!$C$34),AND(E282='club records'!$B$35,F282&lt;='club records'!$C$35),AND(E282='club records'!$B$36,F282&lt;='club records'!$C$36),AND(E282='club records'!$B$37,F282&lt;='club records'!$C$37))),"CR"," ")</f>
        <v xml:space="preserve"> </v>
      </c>
      <c r="S282" s="7" t="str">
        <f>IF(AND(B282=3000, OR(AND(E282='club records'!$B$38, F282&lt;='club records'!$C$38), AND(E282='club records'!$B$39, F282&lt;='club records'!$C$39), AND(E282='club records'!$B$40, F282&lt;='club records'!$C$40), AND(E282='club records'!$B$41, F282&lt;='club records'!$C$41))), "CR", " ")</f>
        <v xml:space="preserve"> </v>
      </c>
      <c r="T282" s="7" t="str">
        <f>IF(AND(B282=5000, OR(AND(E282='club records'!$B$42, F282&lt;='club records'!$C$42), AND(E282='club records'!$B$43, F282&lt;='club records'!$C$43))), "CR", " ")</f>
        <v xml:space="preserve"> </v>
      </c>
      <c r="U282" s="6" t="str">
        <f>IF(AND(B282=10000, OR(AND(E282='club records'!$B$44, F282&lt;='club records'!$C$44), AND(E282='club records'!$B$45, F282&lt;='club records'!$C$45))), "CR", " ")</f>
        <v xml:space="preserve"> </v>
      </c>
      <c r="V282" s="6" t="str">
        <f>IF(AND(B282="high jump", OR(AND(E282='club records'!$F$1, F282&gt;='club records'!$G$1), AND(E282='club records'!$F$2, F282&gt;='club records'!$G$2), AND(E282='club records'!$F$3, F282&gt;='club records'!$G$3), AND(E282='club records'!$F$4, F282&gt;='club records'!$G$4), AND(E282='club records'!$F$5, F282&gt;='club records'!$G$5))), "CR", " ")</f>
        <v xml:space="preserve"> </v>
      </c>
      <c r="W282" s="6" t="str">
        <f>IF(AND(B282="long jump", OR(AND(E282='club records'!$F$6, F282&gt;='club records'!$G$6), AND(E282='club records'!$F$7, F282&gt;='club records'!$G$7), AND(E282='club records'!$F$8, F282&gt;='club records'!$G$8), AND(E282='club records'!$F$9, F282&gt;='club records'!$G$9), AND(E282='club records'!$F$10, F282&gt;='club records'!$G$10))), "CR", " ")</f>
        <v xml:space="preserve"> </v>
      </c>
      <c r="X282" s="6" t="str">
        <f>IF(AND(B282="triple jump", OR(AND(E282='club records'!$F$11, F282&gt;='club records'!$G$11), AND(E282='club records'!$F$12, F282&gt;='club records'!$G$12), AND(E282='club records'!$F$13, F282&gt;='club records'!$G$13), AND(E282='club records'!$F$14, F282&gt;='club records'!$G$14), AND(E282='club records'!$F$15, F282&gt;='club records'!$G$15))), "CR", " ")</f>
        <v xml:space="preserve"> </v>
      </c>
      <c r="Y282" s="6" t="str">
        <f>IF(AND(B282="pole vault", OR(AND(E282='club records'!$F$16, F282&gt;='club records'!$G$16), AND(E282='club records'!$F$17, F282&gt;='club records'!$G$17), AND(E282='club records'!$F$18, F282&gt;='club records'!$G$18), AND(E282='club records'!$F$19, F282&gt;='club records'!$G$19), AND(E282='club records'!$F$20, F282&gt;='club records'!$G$20))), "CR", " ")</f>
        <v xml:space="preserve"> </v>
      </c>
      <c r="Z282" s="6" t="str">
        <f>IF(AND(B282="shot 3", E282='club records'!$F$36, F282&gt;='club records'!$G$36), "CR", " ")</f>
        <v xml:space="preserve"> </v>
      </c>
      <c r="AA282" s="6" t="str">
        <f>IF(AND(B282="shot 4", E282='club records'!$F$37, F282&gt;='club records'!$G$37), "CR", " ")</f>
        <v xml:space="preserve"> </v>
      </c>
      <c r="AB282" s="6" t="str">
        <f>IF(AND(B282="shot 5", E282='club records'!$F$38, F282&gt;='club records'!$G$38), "CR", " ")</f>
        <v xml:space="preserve"> </v>
      </c>
      <c r="AC282" s="6" t="str">
        <f>IF(AND(B282="shot 6", E282='club records'!$F$39, F282&gt;='club records'!$G$39), "CR", " ")</f>
        <v xml:space="preserve"> </v>
      </c>
      <c r="AD282" s="6" t="str">
        <f>IF(AND(B282="shot 7.26", E282='club records'!$F$40, F282&gt;='club records'!$G$40), "CR", " ")</f>
        <v xml:space="preserve"> </v>
      </c>
      <c r="AE282" s="6" t="str">
        <f>IF(AND(B282="60H",OR(AND(E282='club records'!$J$1,F282&lt;='club records'!$K$1),AND(E282='club records'!$J$2,F282&lt;='club records'!$K$2),AND(E282='club records'!$J$3,F282&lt;='club records'!$K$3),AND(E282='club records'!$J$4,F282&lt;='club records'!$K$4),AND(E282='club records'!$J$5,F282&lt;='club records'!$K$5))),"CR"," ")</f>
        <v xml:space="preserve"> </v>
      </c>
      <c r="AF282" s="7" t="str">
        <f>IF(AND(B282="4x200", OR(AND(E282='club records'!$N$6, F282&lt;='club records'!$O$6), AND(E282='club records'!$N$7, F282&lt;='club records'!$O$7), AND(E282='club records'!$N$8, F282&lt;='club records'!$O$8), AND(E282='club records'!$N$9, F282&lt;='club records'!$O$9), AND(E282='club records'!$N$10, F282&lt;='club records'!$O$10))), "CR", " ")</f>
        <v xml:space="preserve"> </v>
      </c>
      <c r="AG282" s="7" t="str">
        <f>IF(AND(B282="4x300", AND(E282='club records'!$N$11, F282&lt;='club records'!$O$11)), "CR", " ")</f>
        <v xml:space="preserve"> </v>
      </c>
      <c r="AH282" s="7" t="str">
        <f>IF(AND(B282="4x400", OR(AND(E282='club records'!$N$12, F282&lt;='club records'!$O$12), AND(E282='club records'!$N$13, F282&lt;='club records'!$O$13), AND(E282='club records'!$N$14, F282&lt;='club records'!$O$14), AND(E282='club records'!$N$15, F282&lt;='club records'!$O$15))), "CR", " ")</f>
        <v xml:space="preserve"> </v>
      </c>
      <c r="AI282" s="7" t="str">
        <f>IF(AND(B282="pentathlon", OR(AND(E282='club records'!$N$21, F282&gt;='club records'!$O$21), AND(E282='club records'!$N$22, F282&gt;='club records'!$O$22),AND(E282='club records'!$N$23, F282&gt;='club records'!$O$23),AND(E282='club records'!$N$24, F282&gt;='club records'!$O$24))), "CR", " ")</f>
        <v xml:space="preserve"> </v>
      </c>
      <c r="AJ282" s="7" t="str">
        <f>IF(AND(B282="heptathlon", OR(AND(E282='club records'!$N$26, F282&gt;='club records'!$O$26), AND(E282='club records'!$N$27, F282&gt;='club records'!$O$27))), "CR", " ")</f>
        <v xml:space="preserve"> </v>
      </c>
    </row>
    <row r="283" spans="1:36" ht="14.5" x14ac:dyDescent="0.35">
      <c r="A283" s="1" t="s">
        <v>296</v>
      </c>
      <c r="E283" s="11" t="s">
        <v>10</v>
      </c>
      <c r="G283" s="16"/>
      <c r="J283" s="7" t="str">
        <f>IF(OR(K283="CR", L283="CR", M283="CR", N283="CR", O283="CR", P283="CR", Q283="CR", R283="CR", S283="CR", T283="CR",U283="CR", V283="CR", W283="CR", X283="CR", Y283="CR", Z283="CR", AA283="CR", AB283="CR", AC283="CR", AD283="CR", AE283="CR", AF283="CR", AG283="CR", AH283="CR", AI283="CR", AJ283="CR"), "***CLUB RECORD***", "")</f>
        <v/>
      </c>
      <c r="K283" s="7" t="str">
        <f>IF(AND(B283=60, OR(AND(E283='club records'!$B$6, F283&lt;='club records'!$C$6), AND(E283='club records'!$B$7, F283&lt;='club records'!$C$7), AND(E283='club records'!$B$8, F283&lt;='club records'!$C$8), AND(E283='club records'!$B$9, F283&lt;='club records'!$C$9), AND(E283='club records'!$B$10, F283&lt;='club records'!$C$10))), "CR", " ")</f>
        <v xml:space="preserve"> </v>
      </c>
      <c r="L283" s="7" t="str">
        <f>IF(AND(B283=200, OR(AND(E283='club records'!$B$11, F283&lt;='club records'!$C$11), AND(E283='club records'!$B$12, F283&lt;='club records'!$C$12), AND(E283='club records'!$B$13, F283&lt;='club records'!$C$13), AND(E283='club records'!$B$14, F283&lt;='club records'!$C$14), AND(E283='club records'!$B$15, F283&lt;='club records'!$C$15))), "CR", " ")</f>
        <v xml:space="preserve"> </v>
      </c>
      <c r="M283" s="7" t="str">
        <f>IF(AND(B283=300, OR(AND(E283='club records'!$B$5, F283&lt;='club records'!$C$5), AND(E283='club records'!$B$16, F283&lt;='club records'!$C$16), AND(E283='club records'!$B$17, F283&lt;='club records'!$C$17))), "CR", " ")</f>
        <v xml:space="preserve"> </v>
      </c>
      <c r="N283" s="7" t="str">
        <f>IF(AND(B283=400, OR(AND(E283='club records'!$B$18, F283&lt;='club records'!$C$18), AND(E283='club records'!$B$19, F283&lt;='club records'!$C$19), AND(E283='club records'!$B$20, F283&lt;='club records'!$C$20), AND(E283='club records'!$B$21, F283&lt;='club records'!$C$21))), "CR", " ")</f>
        <v xml:space="preserve"> </v>
      </c>
      <c r="O283" s="7" t="str">
        <f>IF(AND(B283=800, OR(AND(E283='club records'!$B$22, F283&lt;='club records'!$C$22), AND(E283='club records'!$B$23, F283&lt;='club records'!$C$23), AND(E283='club records'!$B$24, F283&lt;='club records'!$C$24), AND(E283='club records'!$B$25, F283&lt;='club records'!$C$25), AND(E283='club records'!$B$26, F283&lt;='club records'!$C$26))), "CR", " ")</f>
        <v xml:space="preserve"> </v>
      </c>
      <c r="P283" s="7" t="str">
        <f>IF(AND(B283=1000, OR(AND(E283='club records'!$B$27, F283&lt;='club records'!$C$27), AND(E283='club records'!$B$28, F283&lt;='club records'!$C$28))), "CR", " ")</f>
        <v xml:space="preserve"> </v>
      </c>
      <c r="Q283" s="7" t="str">
        <f>IF(AND(B283=1500, OR(AND(E283='club records'!$B$29, F283&lt;='club records'!$C$29), AND(E283='club records'!$B$30, F283&lt;='club records'!$C$30), AND(E283='club records'!$B$31, F283&lt;='club records'!$C$31), AND(E283='club records'!$B$32, F283&lt;='club records'!$C$32), AND(E283='club records'!$B$33, F283&lt;='club records'!$C$33))), "CR", " ")</f>
        <v xml:space="preserve"> </v>
      </c>
      <c r="R283" s="7" t="str">
        <f>IF(AND(B283="1600 (Mile)",OR(AND(E283='club records'!$B$34,F283&lt;='club records'!$C$34),AND(E283='club records'!$B$35,F283&lt;='club records'!$C$35),AND(E283='club records'!$B$36,F283&lt;='club records'!$C$36),AND(E283='club records'!$B$37,F283&lt;='club records'!$C$37))),"CR"," ")</f>
        <v xml:space="preserve"> </v>
      </c>
      <c r="S283" s="7" t="str">
        <f>IF(AND(B283=3000, OR(AND(E283='club records'!$B$38, F283&lt;='club records'!$C$38), AND(E283='club records'!$B$39, F283&lt;='club records'!$C$39), AND(E283='club records'!$B$40, F283&lt;='club records'!$C$40), AND(E283='club records'!$B$41, F283&lt;='club records'!$C$41))), "CR", " ")</f>
        <v xml:space="preserve"> </v>
      </c>
      <c r="T283" s="7" t="str">
        <f>IF(AND(B283=5000, OR(AND(E283='club records'!$B$42, F283&lt;='club records'!$C$42), AND(E283='club records'!$B$43, F283&lt;='club records'!$C$43))), "CR", " ")</f>
        <v xml:space="preserve"> </v>
      </c>
      <c r="U283" s="6" t="str">
        <f>IF(AND(B283=10000, OR(AND(E283='club records'!$B$44, F283&lt;='club records'!$C$44), AND(E283='club records'!$B$45, F283&lt;='club records'!$C$45))), "CR", " ")</f>
        <v xml:space="preserve"> </v>
      </c>
      <c r="V283" s="6" t="str">
        <f>IF(AND(B283="high jump", OR(AND(E283='club records'!$F$1, F283&gt;='club records'!$G$1), AND(E283='club records'!$F$2, F283&gt;='club records'!$G$2), AND(E283='club records'!$F$3, F283&gt;='club records'!$G$3), AND(E283='club records'!$F$4, F283&gt;='club records'!$G$4), AND(E283='club records'!$F$5, F283&gt;='club records'!$G$5))), "CR", " ")</f>
        <v xml:space="preserve"> </v>
      </c>
      <c r="W283" s="6" t="str">
        <f>IF(AND(B283="long jump", OR(AND(E283='club records'!$F$6, F283&gt;='club records'!$G$6), AND(E283='club records'!$F$7, F283&gt;='club records'!$G$7), AND(E283='club records'!$F$8, F283&gt;='club records'!$G$8), AND(E283='club records'!$F$9, F283&gt;='club records'!$G$9), AND(E283='club records'!$F$10, F283&gt;='club records'!$G$10))), "CR", " ")</f>
        <v xml:space="preserve"> </v>
      </c>
      <c r="X283" s="6" t="str">
        <f>IF(AND(B283="triple jump", OR(AND(E283='club records'!$F$11, F283&gt;='club records'!$G$11), AND(E283='club records'!$F$12, F283&gt;='club records'!$G$12), AND(E283='club records'!$F$13, F283&gt;='club records'!$G$13), AND(E283='club records'!$F$14, F283&gt;='club records'!$G$14), AND(E283='club records'!$F$15, F283&gt;='club records'!$G$15))), "CR", " ")</f>
        <v xml:space="preserve"> </v>
      </c>
      <c r="Y283" s="6" t="str">
        <f>IF(AND(B283="pole vault", OR(AND(E283='club records'!$F$16, F283&gt;='club records'!$G$16), AND(E283='club records'!$F$17, F283&gt;='club records'!$G$17), AND(E283='club records'!$F$18, F283&gt;='club records'!$G$18), AND(E283='club records'!$F$19, F283&gt;='club records'!$G$19), AND(E283='club records'!$F$20, F283&gt;='club records'!$G$20))), "CR", " ")</f>
        <v xml:space="preserve"> </v>
      </c>
      <c r="Z283" s="6" t="str">
        <f>IF(AND(B283="shot 3", E283='club records'!$F$36, F283&gt;='club records'!$G$36), "CR", " ")</f>
        <v xml:space="preserve"> </v>
      </c>
      <c r="AA283" s="6" t="str">
        <f>IF(AND(B283="shot 4", E283='club records'!$F$37, F283&gt;='club records'!$G$37), "CR", " ")</f>
        <v xml:space="preserve"> </v>
      </c>
      <c r="AB283" s="6" t="str">
        <f>IF(AND(B283="shot 5", E283='club records'!$F$38, F283&gt;='club records'!$G$38), "CR", " ")</f>
        <v xml:space="preserve"> </v>
      </c>
      <c r="AC283" s="6" t="str">
        <f>IF(AND(B283="shot 6", E283='club records'!$F$39, F283&gt;='club records'!$G$39), "CR", " ")</f>
        <v xml:space="preserve"> </v>
      </c>
      <c r="AD283" s="6" t="str">
        <f>IF(AND(B283="shot 7.26", E283='club records'!$F$40, F283&gt;='club records'!$G$40), "CR", " ")</f>
        <v xml:space="preserve"> </v>
      </c>
      <c r="AE283" s="6" t="str">
        <f>IF(AND(B283="60H",OR(AND(E283='club records'!$J$1,F283&lt;='club records'!$K$1),AND(E283='club records'!$J$2,F283&lt;='club records'!$K$2),AND(E283='club records'!$J$3,F283&lt;='club records'!$K$3),AND(E283='club records'!$J$4,F283&lt;='club records'!$K$4),AND(E283='club records'!$J$5,F283&lt;='club records'!$K$5))),"CR"," ")</f>
        <v xml:space="preserve"> </v>
      </c>
      <c r="AF283" s="7" t="str">
        <f>IF(AND(B283="4x200", OR(AND(E283='club records'!$N$6, F283&lt;='club records'!$O$6), AND(E283='club records'!$N$7, F283&lt;='club records'!$O$7), AND(E283='club records'!$N$8, F283&lt;='club records'!$O$8), AND(E283='club records'!$N$9, F283&lt;='club records'!$O$9), AND(E283='club records'!$N$10, F283&lt;='club records'!$O$10))), "CR", " ")</f>
        <v xml:space="preserve"> </v>
      </c>
      <c r="AG283" s="7" t="str">
        <f>IF(AND(B283="4x300", AND(E283='club records'!$N$11, F283&lt;='club records'!$O$11)), "CR", " ")</f>
        <v xml:space="preserve"> </v>
      </c>
      <c r="AH283" s="7" t="str">
        <f>IF(AND(B283="4x400", OR(AND(E283='club records'!$N$12, F283&lt;='club records'!$O$12), AND(E283='club records'!$N$13, F283&lt;='club records'!$O$13), AND(E283='club records'!$N$14, F283&lt;='club records'!$O$14), AND(E283='club records'!$N$15, F283&lt;='club records'!$O$15))), "CR", " ")</f>
        <v xml:space="preserve"> </v>
      </c>
      <c r="AI283" s="7" t="str">
        <f>IF(AND(B283="pentathlon", OR(AND(E283='club records'!$N$21, F283&gt;='club records'!$O$21), AND(E283='club records'!$N$22, F283&gt;='club records'!$O$22),AND(E283='club records'!$N$23, F283&gt;='club records'!$O$23),AND(E283='club records'!$N$24, F283&gt;='club records'!$O$24))), "CR", " ")</f>
        <v xml:space="preserve"> </v>
      </c>
      <c r="AJ283" s="7" t="str">
        <f>IF(AND(B283="heptathlon", OR(AND(E283='club records'!$N$26, F283&gt;='club records'!$O$26), AND(E283='club records'!$N$27, F283&gt;='club records'!$O$27))), "CR", " ")</f>
        <v xml:space="preserve"> </v>
      </c>
    </row>
    <row r="284" spans="1:36" ht="14.5" x14ac:dyDescent="0.35">
      <c r="A284" s="1" t="s">
        <v>296</v>
      </c>
      <c r="E284" s="11" t="s">
        <v>10</v>
      </c>
      <c r="F284" s="12"/>
      <c r="J284" s="7" t="str">
        <f>IF(OR(K284="CR", L284="CR", M284="CR", N284="CR", O284="CR", P284="CR", Q284="CR", R284="CR", S284="CR", T284="CR",U284="CR", V284="CR", W284="CR", X284="CR", Y284="CR", Z284="CR", AA284="CR", AB284="CR", AC284="CR", AD284="CR", AE284="CR", AF284="CR", AG284="CR", AH284="CR", AI284="CR", AJ284="CR"), "***CLUB RECORD***", "")</f>
        <v/>
      </c>
      <c r="K284" s="7" t="str">
        <f>IF(AND(B284=60, OR(AND(E284='club records'!$B$6, F284&lt;='club records'!$C$6), AND(E284='club records'!$B$7, F284&lt;='club records'!$C$7), AND(E284='club records'!$B$8, F284&lt;='club records'!$C$8), AND(E284='club records'!$B$9, F284&lt;='club records'!$C$9), AND(E284='club records'!$B$10, F284&lt;='club records'!$C$10))), "CR", " ")</f>
        <v xml:space="preserve"> </v>
      </c>
      <c r="L284" s="7" t="str">
        <f>IF(AND(B284=200, OR(AND(E284='club records'!$B$11, F284&lt;='club records'!$C$11), AND(E284='club records'!$B$12, F284&lt;='club records'!$C$12), AND(E284='club records'!$B$13, F284&lt;='club records'!$C$13), AND(E284='club records'!$B$14, F284&lt;='club records'!$C$14), AND(E284='club records'!$B$15, F284&lt;='club records'!$C$15))), "CR", " ")</f>
        <v xml:space="preserve"> </v>
      </c>
      <c r="M284" s="7" t="str">
        <f>IF(AND(B284=300, OR(AND(E284='club records'!$B$5, F284&lt;='club records'!$C$5), AND(E284='club records'!$B$16, F284&lt;='club records'!$C$16), AND(E284='club records'!$B$17, F284&lt;='club records'!$C$17))), "CR", " ")</f>
        <v xml:space="preserve"> </v>
      </c>
      <c r="N284" s="7" t="str">
        <f>IF(AND(B284=400, OR(AND(E284='club records'!$B$18, F284&lt;='club records'!$C$18), AND(E284='club records'!$B$19, F284&lt;='club records'!$C$19), AND(E284='club records'!$B$20, F284&lt;='club records'!$C$20), AND(E284='club records'!$B$21, F284&lt;='club records'!$C$21))), "CR", " ")</f>
        <v xml:space="preserve"> </v>
      </c>
      <c r="O284" s="7" t="str">
        <f>IF(AND(B284=800, OR(AND(E284='club records'!$B$22, F284&lt;='club records'!$C$22), AND(E284='club records'!$B$23, F284&lt;='club records'!$C$23), AND(E284='club records'!$B$24, F284&lt;='club records'!$C$24), AND(E284='club records'!$B$25, F284&lt;='club records'!$C$25), AND(E284='club records'!$B$26, F284&lt;='club records'!$C$26))), "CR", " ")</f>
        <v xml:space="preserve"> </v>
      </c>
      <c r="P284" s="7" t="str">
        <f>IF(AND(B284=1000, OR(AND(E284='club records'!$B$27, F284&lt;='club records'!$C$27), AND(E284='club records'!$B$28, F284&lt;='club records'!$C$28))), "CR", " ")</f>
        <v xml:space="preserve"> </v>
      </c>
      <c r="Q284" s="7" t="str">
        <f>IF(AND(B284=1500, OR(AND(E284='club records'!$B$29, F284&lt;='club records'!$C$29), AND(E284='club records'!$B$30, F284&lt;='club records'!$C$30), AND(E284='club records'!$B$31, F284&lt;='club records'!$C$31), AND(E284='club records'!$B$32, F284&lt;='club records'!$C$32), AND(E284='club records'!$B$33, F284&lt;='club records'!$C$33))), "CR", " ")</f>
        <v xml:space="preserve"> </v>
      </c>
      <c r="R284" s="7" t="str">
        <f>IF(AND(B284="1600 (Mile)",OR(AND(E284='club records'!$B$34,F284&lt;='club records'!$C$34),AND(E284='club records'!$B$35,F284&lt;='club records'!$C$35),AND(E284='club records'!$B$36,F284&lt;='club records'!$C$36),AND(E284='club records'!$B$37,F284&lt;='club records'!$C$37))),"CR"," ")</f>
        <v xml:space="preserve"> </v>
      </c>
      <c r="S284" s="7" t="str">
        <f>IF(AND(B284=3000, OR(AND(E284='club records'!$B$38, F284&lt;='club records'!$C$38), AND(E284='club records'!$B$39, F284&lt;='club records'!$C$39), AND(E284='club records'!$B$40, F284&lt;='club records'!$C$40), AND(E284='club records'!$B$41, F284&lt;='club records'!$C$41))), "CR", " ")</f>
        <v xml:space="preserve"> </v>
      </c>
      <c r="T284" s="7" t="str">
        <f>IF(AND(B284=5000, OR(AND(E284='club records'!$B$42, F284&lt;='club records'!$C$42), AND(E284='club records'!$B$43, F284&lt;='club records'!$C$43))), "CR", " ")</f>
        <v xml:space="preserve"> </v>
      </c>
      <c r="U284" s="6" t="str">
        <f>IF(AND(B284=10000, OR(AND(E284='club records'!$B$44, F284&lt;='club records'!$C$44), AND(E284='club records'!$B$45, F284&lt;='club records'!$C$45))), "CR", " ")</f>
        <v xml:space="preserve"> </v>
      </c>
      <c r="V284" s="6" t="str">
        <f>IF(AND(B284="high jump", OR(AND(E284='club records'!$F$1, F284&gt;='club records'!$G$1), AND(E284='club records'!$F$2, F284&gt;='club records'!$G$2), AND(E284='club records'!$F$3, F284&gt;='club records'!$G$3), AND(E284='club records'!$F$4, F284&gt;='club records'!$G$4), AND(E284='club records'!$F$5, F284&gt;='club records'!$G$5))), "CR", " ")</f>
        <v xml:space="preserve"> </v>
      </c>
      <c r="W284" s="6" t="str">
        <f>IF(AND(B284="long jump", OR(AND(E284='club records'!$F$6, F284&gt;='club records'!$G$6), AND(E284='club records'!$F$7, F284&gt;='club records'!$G$7), AND(E284='club records'!$F$8, F284&gt;='club records'!$G$8), AND(E284='club records'!$F$9, F284&gt;='club records'!$G$9), AND(E284='club records'!$F$10, F284&gt;='club records'!$G$10))), "CR", " ")</f>
        <v xml:space="preserve"> </v>
      </c>
      <c r="X284" s="6" t="str">
        <f>IF(AND(B284="triple jump", OR(AND(E284='club records'!$F$11, F284&gt;='club records'!$G$11), AND(E284='club records'!$F$12, F284&gt;='club records'!$G$12), AND(E284='club records'!$F$13, F284&gt;='club records'!$G$13), AND(E284='club records'!$F$14, F284&gt;='club records'!$G$14), AND(E284='club records'!$F$15, F284&gt;='club records'!$G$15))), "CR", " ")</f>
        <v xml:space="preserve"> </v>
      </c>
      <c r="Y284" s="6" t="str">
        <f>IF(AND(B284="pole vault", OR(AND(E284='club records'!$F$16, F284&gt;='club records'!$G$16), AND(E284='club records'!$F$17, F284&gt;='club records'!$G$17), AND(E284='club records'!$F$18, F284&gt;='club records'!$G$18), AND(E284='club records'!$F$19, F284&gt;='club records'!$G$19), AND(E284='club records'!$F$20, F284&gt;='club records'!$G$20))), "CR", " ")</f>
        <v xml:space="preserve"> </v>
      </c>
      <c r="Z284" s="6" t="str">
        <f>IF(AND(B284="shot 3", E284='club records'!$F$36, F284&gt;='club records'!$G$36), "CR", " ")</f>
        <v xml:space="preserve"> </v>
      </c>
      <c r="AA284" s="6" t="str">
        <f>IF(AND(B284="shot 4", E284='club records'!$F$37, F284&gt;='club records'!$G$37), "CR", " ")</f>
        <v xml:space="preserve"> </v>
      </c>
      <c r="AB284" s="6" t="str">
        <f>IF(AND(B284="shot 5", E284='club records'!$F$38, F284&gt;='club records'!$G$38), "CR", " ")</f>
        <v xml:space="preserve"> </v>
      </c>
      <c r="AC284" s="6" t="str">
        <f>IF(AND(B284="shot 6", E284='club records'!$F$39, F284&gt;='club records'!$G$39), "CR", " ")</f>
        <v xml:space="preserve"> </v>
      </c>
      <c r="AD284" s="6" t="str">
        <f>IF(AND(B284="shot 7.26", E284='club records'!$F$40, F284&gt;='club records'!$G$40), "CR", " ")</f>
        <v xml:space="preserve"> </v>
      </c>
      <c r="AE284" s="6" t="str">
        <f>IF(AND(B284="60H",OR(AND(E284='club records'!$J$1,F284&lt;='club records'!$K$1),AND(E284='club records'!$J$2,F284&lt;='club records'!$K$2),AND(E284='club records'!$J$3,F284&lt;='club records'!$K$3),AND(E284='club records'!$J$4,F284&lt;='club records'!$K$4),AND(E284='club records'!$J$5,F284&lt;='club records'!$K$5))),"CR"," ")</f>
        <v xml:space="preserve"> </v>
      </c>
      <c r="AF284" s="7" t="str">
        <f>IF(AND(B284="4x200", OR(AND(E284='club records'!$N$6, F284&lt;='club records'!$O$6), AND(E284='club records'!$N$7, F284&lt;='club records'!$O$7), AND(E284='club records'!$N$8, F284&lt;='club records'!$O$8), AND(E284='club records'!$N$9, F284&lt;='club records'!$O$9), AND(E284='club records'!$N$10, F284&lt;='club records'!$O$10))), "CR", " ")</f>
        <v xml:space="preserve"> </v>
      </c>
      <c r="AG284" s="7" t="str">
        <f>IF(AND(B284="4x300", AND(E284='club records'!$N$11, F284&lt;='club records'!$O$11)), "CR", " ")</f>
        <v xml:space="preserve"> </v>
      </c>
      <c r="AH284" s="7" t="str">
        <f>IF(AND(B284="4x400", OR(AND(E284='club records'!$N$12, F284&lt;='club records'!$O$12), AND(E284='club records'!$N$13, F284&lt;='club records'!$O$13), AND(E284='club records'!$N$14, F284&lt;='club records'!$O$14), AND(E284='club records'!$N$15, F284&lt;='club records'!$O$15))), "CR", " ")</f>
        <v xml:space="preserve"> </v>
      </c>
      <c r="AI284" s="7" t="str">
        <f>IF(AND(B284="pentathlon", OR(AND(E284='club records'!$N$21, F284&gt;='club records'!$O$21), AND(E284='club records'!$N$22, F284&gt;='club records'!$O$22),AND(E284='club records'!$N$23, F284&gt;='club records'!$O$23),AND(E284='club records'!$N$24, F284&gt;='club records'!$O$24))), "CR", " ")</f>
        <v xml:space="preserve"> </v>
      </c>
      <c r="AJ284" s="7" t="str">
        <f>IF(AND(B284="heptathlon", OR(AND(E284='club records'!$N$26, F284&gt;='club records'!$O$26), AND(E284='club records'!$N$27, F284&gt;='club records'!$O$27))), "CR", " ")</f>
        <v xml:space="preserve"> </v>
      </c>
    </row>
    <row r="285" spans="1:36" ht="14.5" x14ac:dyDescent="0.35">
      <c r="A285" s="1" t="s">
        <v>296</v>
      </c>
      <c r="E285" s="11" t="s">
        <v>10</v>
      </c>
      <c r="F285" s="12"/>
      <c r="J285" s="7" t="str">
        <f>IF(OR(K285="CR", L285="CR", M285="CR", N285="CR", O285="CR", P285="CR", Q285="CR", R285="CR", S285="CR", T285="CR",U285="CR", V285="CR", W285="CR", X285="CR", Y285="CR", Z285="CR", AA285="CR", AB285="CR", AC285="CR", AD285="CR", AE285="CR", AF285="CR", AG285="CR", AH285="CR", AI285="CR", AJ285="CR"), "***CLUB RECORD***", "")</f>
        <v/>
      </c>
      <c r="K285" s="7" t="str">
        <f>IF(AND(B285=60, OR(AND(E285='club records'!$B$6, F285&lt;='club records'!$C$6), AND(E285='club records'!$B$7, F285&lt;='club records'!$C$7), AND(E285='club records'!$B$8, F285&lt;='club records'!$C$8), AND(E285='club records'!$B$9, F285&lt;='club records'!$C$9), AND(E285='club records'!$B$10, F285&lt;='club records'!$C$10))), "CR", " ")</f>
        <v xml:space="preserve"> </v>
      </c>
      <c r="L285" s="7" t="str">
        <f>IF(AND(B285=200, OR(AND(E285='club records'!$B$11, F285&lt;='club records'!$C$11), AND(E285='club records'!$B$12, F285&lt;='club records'!$C$12), AND(E285='club records'!$B$13, F285&lt;='club records'!$C$13), AND(E285='club records'!$B$14, F285&lt;='club records'!$C$14), AND(E285='club records'!$B$15, F285&lt;='club records'!$C$15))), "CR", " ")</f>
        <v xml:space="preserve"> </v>
      </c>
      <c r="M285" s="7" t="str">
        <f>IF(AND(B285=300, OR(AND(E285='club records'!$B$5, F285&lt;='club records'!$C$5), AND(E285='club records'!$B$16, F285&lt;='club records'!$C$16), AND(E285='club records'!$B$17, F285&lt;='club records'!$C$17))), "CR", " ")</f>
        <v xml:space="preserve"> </v>
      </c>
      <c r="N285" s="7" t="str">
        <f>IF(AND(B285=400, OR(AND(E285='club records'!$B$18, F285&lt;='club records'!$C$18), AND(E285='club records'!$B$19, F285&lt;='club records'!$C$19), AND(E285='club records'!$B$20, F285&lt;='club records'!$C$20), AND(E285='club records'!$B$21, F285&lt;='club records'!$C$21))), "CR", " ")</f>
        <v xml:space="preserve"> </v>
      </c>
      <c r="O285" s="7" t="str">
        <f>IF(AND(B285=800, OR(AND(E285='club records'!$B$22, F285&lt;='club records'!$C$22), AND(E285='club records'!$B$23, F285&lt;='club records'!$C$23), AND(E285='club records'!$B$24, F285&lt;='club records'!$C$24), AND(E285='club records'!$B$25, F285&lt;='club records'!$C$25), AND(E285='club records'!$B$26, F285&lt;='club records'!$C$26))), "CR", " ")</f>
        <v xml:space="preserve"> </v>
      </c>
      <c r="P285" s="7" t="str">
        <f>IF(AND(B285=1000, OR(AND(E285='club records'!$B$27, F285&lt;='club records'!$C$27), AND(E285='club records'!$B$28, F285&lt;='club records'!$C$28))), "CR", " ")</f>
        <v xml:space="preserve"> </v>
      </c>
      <c r="Q285" s="7" t="str">
        <f>IF(AND(B285=1500, OR(AND(E285='club records'!$B$29, F285&lt;='club records'!$C$29), AND(E285='club records'!$B$30, F285&lt;='club records'!$C$30), AND(E285='club records'!$B$31, F285&lt;='club records'!$C$31), AND(E285='club records'!$B$32, F285&lt;='club records'!$C$32), AND(E285='club records'!$B$33, F285&lt;='club records'!$C$33))), "CR", " ")</f>
        <v xml:space="preserve"> </v>
      </c>
      <c r="R285" s="7" t="str">
        <f>IF(AND(B285="1600 (Mile)",OR(AND(E285='club records'!$B$34,F285&lt;='club records'!$C$34),AND(E285='club records'!$B$35,F285&lt;='club records'!$C$35),AND(E285='club records'!$B$36,F285&lt;='club records'!$C$36),AND(E285='club records'!$B$37,F285&lt;='club records'!$C$37))),"CR"," ")</f>
        <v xml:space="preserve"> </v>
      </c>
      <c r="S285" s="7" t="str">
        <f>IF(AND(B285=3000, OR(AND(E285='club records'!$B$38, F285&lt;='club records'!$C$38), AND(E285='club records'!$B$39, F285&lt;='club records'!$C$39), AND(E285='club records'!$B$40, F285&lt;='club records'!$C$40), AND(E285='club records'!$B$41, F285&lt;='club records'!$C$41))), "CR", " ")</f>
        <v xml:space="preserve"> </v>
      </c>
      <c r="T285" s="7" t="str">
        <f>IF(AND(B285=5000, OR(AND(E285='club records'!$B$42, F285&lt;='club records'!$C$42), AND(E285='club records'!$B$43, F285&lt;='club records'!$C$43))), "CR", " ")</f>
        <v xml:space="preserve"> </v>
      </c>
      <c r="U285" s="6" t="str">
        <f>IF(AND(B285=10000, OR(AND(E285='club records'!$B$44, F285&lt;='club records'!$C$44), AND(E285='club records'!$B$45, F285&lt;='club records'!$C$45))), "CR", " ")</f>
        <v xml:space="preserve"> </v>
      </c>
      <c r="V285" s="6" t="str">
        <f>IF(AND(B285="high jump", OR(AND(E285='club records'!$F$1, F285&gt;='club records'!$G$1), AND(E285='club records'!$F$2, F285&gt;='club records'!$G$2), AND(E285='club records'!$F$3, F285&gt;='club records'!$G$3), AND(E285='club records'!$F$4, F285&gt;='club records'!$G$4), AND(E285='club records'!$F$5, F285&gt;='club records'!$G$5))), "CR", " ")</f>
        <v xml:space="preserve"> </v>
      </c>
      <c r="W285" s="6" t="str">
        <f>IF(AND(B285="long jump", OR(AND(E285='club records'!$F$6, F285&gt;='club records'!$G$6), AND(E285='club records'!$F$7, F285&gt;='club records'!$G$7), AND(E285='club records'!$F$8, F285&gt;='club records'!$G$8), AND(E285='club records'!$F$9, F285&gt;='club records'!$G$9), AND(E285='club records'!$F$10, F285&gt;='club records'!$G$10))), "CR", " ")</f>
        <v xml:space="preserve"> </v>
      </c>
      <c r="X285" s="6" t="str">
        <f>IF(AND(B285="triple jump", OR(AND(E285='club records'!$F$11, F285&gt;='club records'!$G$11), AND(E285='club records'!$F$12, F285&gt;='club records'!$G$12), AND(E285='club records'!$F$13, F285&gt;='club records'!$G$13), AND(E285='club records'!$F$14, F285&gt;='club records'!$G$14), AND(E285='club records'!$F$15, F285&gt;='club records'!$G$15))), "CR", " ")</f>
        <v xml:space="preserve"> </v>
      </c>
      <c r="Y285" s="6" t="str">
        <f>IF(AND(B285="pole vault", OR(AND(E285='club records'!$F$16, F285&gt;='club records'!$G$16), AND(E285='club records'!$F$17, F285&gt;='club records'!$G$17), AND(E285='club records'!$F$18, F285&gt;='club records'!$G$18), AND(E285='club records'!$F$19, F285&gt;='club records'!$G$19), AND(E285='club records'!$F$20, F285&gt;='club records'!$G$20))), "CR", " ")</f>
        <v xml:space="preserve"> </v>
      </c>
      <c r="Z285" s="6" t="str">
        <f>IF(AND(B285="shot 3", E285='club records'!$F$36, F285&gt;='club records'!$G$36), "CR", " ")</f>
        <v xml:space="preserve"> </v>
      </c>
      <c r="AA285" s="6" t="str">
        <f>IF(AND(B285="shot 4", E285='club records'!$F$37, F285&gt;='club records'!$G$37), "CR", " ")</f>
        <v xml:space="preserve"> </v>
      </c>
      <c r="AB285" s="6" t="str">
        <f>IF(AND(B285="shot 5", E285='club records'!$F$38, F285&gt;='club records'!$G$38), "CR", " ")</f>
        <v xml:space="preserve"> </v>
      </c>
      <c r="AC285" s="6" t="str">
        <f>IF(AND(B285="shot 6", E285='club records'!$F$39, F285&gt;='club records'!$G$39), "CR", " ")</f>
        <v xml:space="preserve"> </v>
      </c>
      <c r="AD285" s="6" t="str">
        <f>IF(AND(B285="shot 7.26", E285='club records'!$F$40, F285&gt;='club records'!$G$40), "CR", " ")</f>
        <v xml:space="preserve"> </v>
      </c>
      <c r="AE285" s="6" t="str">
        <f>IF(AND(B285="60H",OR(AND(E285='club records'!$J$1,F285&lt;='club records'!$K$1),AND(E285='club records'!$J$2,F285&lt;='club records'!$K$2),AND(E285='club records'!$J$3,F285&lt;='club records'!$K$3),AND(E285='club records'!$J$4,F285&lt;='club records'!$K$4),AND(E285='club records'!$J$5,F285&lt;='club records'!$K$5))),"CR"," ")</f>
        <v xml:space="preserve"> </v>
      </c>
      <c r="AF285" s="7" t="str">
        <f>IF(AND(B285="4x200", OR(AND(E285='club records'!$N$6, F285&lt;='club records'!$O$6), AND(E285='club records'!$N$7, F285&lt;='club records'!$O$7), AND(E285='club records'!$N$8, F285&lt;='club records'!$O$8), AND(E285='club records'!$N$9, F285&lt;='club records'!$O$9), AND(E285='club records'!$N$10, F285&lt;='club records'!$O$10))), "CR", " ")</f>
        <v xml:space="preserve"> </v>
      </c>
      <c r="AG285" s="7" t="str">
        <f>IF(AND(B285="4x300", AND(E285='club records'!$N$11, F285&lt;='club records'!$O$11)), "CR", " ")</f>
        <v xml:space="preserve"> </v>
      </c>
      <c r="AH285" s="7" t="str">
        <f>IF(AND(B285="4x400", OR(AND(E285='club records'!$N$12, F285&lt;='club records'!$O$12), AND(E285='club records'!$N$13, F285&lt;='club records'!$O$13), AND(E285='club records'!$N$14, F285&lt;='club records'!$O$14), AND(E285='club records'!$N$15, F285&lt;='club records'!$O$15))), "CR", " ")</f>
        <v xml:space="preserve"> </v>
      </c>
      <c r="AI285" s="7" t="str">
        <f>IF(AND(B285="pentathlon", OR(AND(E285='club records'!$N$21, F285&gt;='club records'!$O$21), AND(E285='club records'!$N$22, F285&gt;='club records'!$O$22),AND(E285='club records'!$N$23, F285&gt;='club records'!$O$23),AND(E285='club records'!$N$24, F285&gt;='club records'!$O$24))), "CR", " ")</f>
        <v xml:space="preserve"> </v>
      </c>
      <c r="AJ285" s="7" t="str">
        <f>IF(AND(B285="heptathlon", OR(AND(E285='club records'!$N$26, F285&gt;='club records'!$O$26), AND(E285='club records'!$N$27, F285&gt;='club records'!$O$27))), "CR", " ")</f>
        <v xml:space="preserve"> </v>
      </c>
    </row>
    <row r="286" spans="1:36" ht="14.5" x14ac:dyDescent="0.35">
      <c r="A286" s="1" t="s">
        <v>296</v>
      </c>
      <c r="E286" s="11" t="s">
        <v>10</v>
      </c>
      <c r="F286" s="12"/>
      <c r="J286" s="7" t="str">
        <f>IF(OR(K286="CR", L286="CR", M286="CR", N286="CR", O286="CR", P286="CR", Q286="CR", R286="CR", S286="CR", T286="CR",U286="CR", V286="CR", W286="CR", X286="CR", Y286="CR", Z286="CR", AA286="CR", AB286="CR", AC286="CR", AD286="CR", AE286="CR", AF286="CR", AG286="CR", AH286="CR", AI286="CR", AJ286="CR"), "***CLUB RECORD***", "")</f>
        <v/>
      </c>
      <c r="K286" s="7" t="str">
        <f>IF(AND(B286=60, OR(AND(E286='club records'!$B$6, F286&lt;='club records'!$C$6), AND(E286='club records'!$B$7, F286&lt;='club records'!$C$7), AND(E286='club records'!$B$8, F286&lt;='club records'!$C$8), AND(E286='club records'!$B$9, F286&lt;='club records'!$C$9), AND(E286='club records'!$B$10, F286&lt;='club records'!$C$10))), "CR", " ")</f>
        <v xml:space="preserve"> </v>
      </c>
      <c r="L286" s="7" t="str">
        <f>IF(AND(B286=200, OR(AND(E286='club records'!$B$11, F286&lt;='club records'!$C$11), AND(E286='club records'!$B$12, F286&lt;='club records'!$C$12), AND(E286='club records'!$B$13, F286&lt;='club records'!$C$13), AND(E286='club records'!$B$14, F286&lt;='club records'!$C$14), AND(E286='club records'!$B$15, F286&lt;='club records'!$C$15))), "CR", " ")</f>
        <v xml:space="preserve"> </v>
      </c>
      <c r="M286" s="7" t="str">
        <f>IF(AND(B286=300, OR(AND(E286='club records'!$B$5, F286&lt;='club records'!$C$5), AND(E286='club records'!$B$16, F286&lt;='club records'!$C$16), AND(E286='club records'!$B$17, F286&lt;='club records'!$C$17))), "CR", " ")</f>
        <v xml:space="preserve"> </v>
      </c>
      <c r="N286" s="7" t="str">
        <f>IF(AND(B286=400, OR(AND(E286='club records'!$B$18, F286&lt;='club records'!$C$18), AND(E286='club records'!$B$19, F286&lt;='club records'!$C$19), AND(E286='club records'!$B$20, F286&lt;='club records'!$C$20), AND(E286='club records'!$B$21, F286&lt;='club records'!$C$21))), "CR", " ")</f>
        <v xml:space="preserve"> </v>
      </c>
      <c r="O286" s="7" t="str">
        <f>IF(AND(B286=800, OR(AND(E286='club records'!$B$22, F286&lt;='club records'!$C$22), AND(E286='club records'!$B$23, F286&lt;='club records'!$C$23), AND(E286='club records'!$B$24, F286&lt;='club records'!$C$24), AND(E286='club records'!$B$25, F286&lt;='club records'!$C$25), AND(E286='club records'!$B$26, F286&lt;='club records'!$C$26))), "CR", " ")</f>
        <v xml:space="preserve"> </v>
      </c>
      <c r="P286" s="7" t="str">
        <f>IF(AND(B286=1000, OR(AND(E286='club records'!$B$27, F286&lt;='club records'!$C$27), AND(E286='club records'!$B$28, F286&lt;='club records'!$C$28))), "CR", " ")</f>
        <v xml:space="preserve"> </v>
      </c>
      <c r="Q286" s="7" t="str">
        <f>IF(AND(B286=1500, OR(AND(E286='club records'!$B$29, F286&lt;='club records'!$C$29), AND(E286='club records'!$B$30, F286&lt;='club records'!$C$30), AND(E286='club records'!$B$31, F286&lt;='club records'!$C$31), AND(E286='club records'!$B$32, F286&lt;='club records'!$C$32), AND(E286='club records'!$B$33, F286&lt;='club records'!$C$33))), "CR", " ")</f>
        <v xml:space="preserve"> </v>
      </c>
      <c r="R286" s="7" t="str">
        <f>IF(AND(B286="1600 (Mile)",OR(AND(E286='club records'!$B$34,F286&lt;='club records'!$C$34),AND(E286='club records'!$B$35,F286&lt;='club records'!$C$35),AND(E286='club records'!$B$36,F286&lt;='club records'!$C$36),AND(E286='club records'!$B$37,F286&lt;='club records'!$C$37))),"CR"," ")</f>
        <v xml:space="preserve"> </v>
      </c>
      <c r="S286" s="7" t="str">
        <f>IF(AND(B286=3000, OR(AND(E286='club records'!$B$38, F286&lt;='club records'!$C$38), AND(E286='club records'!$B$39, F286&lt;='club records'!$C$39), AND(E286='club records'!$B$40, F286&lt;='club records'!$C$40), AND(E286='club records'!$B$41, F286&lt;='club records'!$C$41))), "CR", " ")</f>
        <v xml:space="preserve"> </v>
      </c>
      <c r="T286" s="7" t="str">
        <f>IF(AND(B286=5000, OR(AND(E286='club records'!$B$42, F286&lt;='club records'!$C$42), AND(E286='club records'!$B$43, F286&lt;='club records'!$C$43))), "CR", " ")</f>
        <v xml:space="preserve"> </v>
      </c>
      <c r="U286" s="6" t="str">
        <f>IF(AND(B286=10000, OR(AND(E286='club records'!$B$44, F286&lt;='club records'!$C$44), AND(E286='club records'!$B$45, F286&lt;='club records'!$C$45))), "CR", " ")</f>
        <v xml:space="preserve"> </v>
      </c>
      <c r="V286" s="6" t="str">
        <f>IF(AND(B286="high jump", OR(AND(E286='club records'!$F$1, F286&gt;='club records'!$G$1), AND(E286='club records'!$F$2, F286&gt;='club records'!$G$2), AND(E286='club records'!$F$3, F286&gt;='club records'!$G$3), AND(E286='club records'!$F$4, F286&gt;='club records'!$G$4), AND(E286='club records'!$F$5, F286&gt;='club records'!$G$5))), "CR", " ")</f>
        <v xml:space="preserve"> </v>
      </c>
      <c r="W286" s="6" t="str">
        <f>IF(AND(B286="long jump", OR(AND(E286='club records'!$F$6, F286&gt;='club records'!$G$6), AND(E286='club records'!$F$7, F286&gt;='club records'!$G$7), AND(E286='club records'!$F$8, F286&gt;='club records'!$G$8), AND(E286='club records'!$F$9, F286&gt;='club records'!$G$9), AND(E286='club records'!$F$10, F286&gt;='club records'!$G$10))), "CR", " ")</f>
        <v xml:space="preserve"> </v>
      </c>
      <c r="X286" s="6" t="str">
        <f>IF(AND(B286="triple jump", OR(AND(E286='club records'!$F$11, F286&gt;='club records'!$G$11), AND(E286='club records'!$F$12, F286&gt;='club records'!$G$12), AND(E286='club records'!$F$13, F286&gt;='club records'!$G$13), AND(E286='club records'!$F$14, F286&gt;='club records'!$G$14), AND(E286='club records'!$F$15, F286&gt;='club records'!$G$15))), "CR", " ")</f>
        <v xml:space="preserve"> </v>
      </c>
      <c r="Y286" s="6" t="str">
        <f>IF(AND(B286="pole vault", OR(AND(E286='club records'!$F$16, F286&gt;='club records'!$G$16), AND(E286='club records'!$F$17, F286&gt;='club records'!$G$17), AND(E286='club records'!$F$18, F286&gt;='club records'!$G$18), AND(E286='club records'!$F$19, F286&gt;='club records'!$G$19), AND(E286='club records'!$F$20, F286&gt;='club records'!$G$20))), "CR", " ")</f>
        <v xml:space="preserve"> </v>
      </c>
      <c r="Z286" s="6" t="str">
        <f>IF(AND(B286="shot 3", E286='club records'!$F$36, F286&gt;='club records'!$G$36), "CR", " ")</f>
        <v xml:space="preserve"> </v>
      </c>
      <c r="AA286" s="6" t="str">
        <f>IF(AND(B286="shot 4", E286='club records'!$F$37, F286&gt;='club records'!$G$37), "CR", " ")</f>
        <v xml:space="preserve"> </v>
      </c>
      <c r="AB286" s="6" t="str">
        <f>IF(AND(B286="shot 5", E286='club records'!$F$38, F286&gt;='club records'!$G$38), "CR", " ")</f>
        <v xml:space="preserve"> </v>
      </c>
      <c r="AC286" s="6" t="str">
        <f>IF(AND(B286="shot 6", E286='club records'!$F$39, F286&gt;='club records'!$G$39), "CR", " ")</f>
        <v xml:space="preserve"> </v>
      </c>
      <c r="AD286" s="6" t="str">
        <f>IF(AND(B286="shot 7.26", E286='club records'!$F$40, F286&gt;='club records'!$G$40), "CR", " ")</f>
        <v xml:space="preserve"> </v>
      </c>
      <c r="AE286" s="6" t="str">
        <f>IF(AND(B286="60H",OR(AND(E286='club records'!$J$1,F286&lt;='club records'!$K$1),AND(E286='club records'!$J$2,F286&lt;='club records'!$K$2),AND(E286='club records'!$J$3,F286&lt;='club records'!$K$3),AND(E286='club records'!$J$4,F286&lt;='club records'!$K$4),AND(E286='club records'!$J$5,F286&lt;='club records'!$K$5))),"CR"," ")</f>
        <v xml:space="preserve"> </v>
      </c>
      <c r="AF286" s="7" t="str">
        <f>IF(AND(B286="4x200", OR(AND(E286='club records'!$N$6, F286&lt;='club records'!$O$6), AND(E286='club records'!$N$7, F286&lt;='club records'!$O$7), AND(E286='club records'!$N$8, F286&lt;='club records'!$O$8), AND(E286='club records'!$N$9, F286&lt;='club records'!$O$9), AND(E286='club records'!$N$10, F286&lt;='club records'!$O$10))), "CR", " ")</f>
        <v xml:space="preserve"> </v>
      </c>
      <c r="AG286" s="7" t="str">
        <f>IF(AND(B286="4x300", AND(E286='club records'!$N$11, F286&lt;='club records'!$O$11)), "CR", " ")</f>
        <v xml:space="preserve"> </v>
      </c>
      <c r="AH286" s="7" t="str">
        <f>IF(AND(B286="4x400", OR(AND(E286='club records'!$N$12, F286&lt;='club records'!$O$12), AND(E286='club records'!$N$13, F286&lt;='club records'!$O$13), AND(E286='club records'!$N$14, F286&lt;='club records'!$O$14), AND(E286='club records'!$N$15, F286&lt;='club records'!$O$15))), "CR", " ")</f>
        <v xml:space="preserve"> </v>
      </c>
      <c r="AI286" s="7" t="str">
        <f>IF(AND(B286="pentathlon", OR(AND(E286='club records'!$N$21, F286&gt;='club records'!$O$21), AND(E286='club records'!$N$22, F286&gt;='club records'!$O$22),AND(E286='club records'!$N$23, F286&gt;='club records'!$O$23),AND(E286='club records'!$N$24, F286&gt;='club records'!$O$24))), "CR", " ")</f>
        <v xml:space="preserve"> </v>
      </c>
      <c r="AJ286" s="7" t="str">
        <f>IF(AND(B286="heptathlon", OR(AND(E286='club records'!$N$26, F286&gt;='club records'!$O$26), AND(E286='club records'!$N$27, F286&gt;='club records'!$O$27))), "CR", " ")</f>
        <v xml:space="preserve"> </v>
      </c>
    </row>
    <row r="287" spans="1:36" ht="14.5" x14ac:dyDescent="0.35">
      <c r="A287" s="1" t="s">
        <v>296</v>
      </c>
      <c r="B287" s="10"/>
      <c r="C287" s="4"/>
      <c r="D287" s="4"/>
      <c r="E287" s="14" t="s">
        <v>10</v>
      </c>
      <c r="F287" s="15"/>
      <c r="G287" s="18"/>
      <c r="H287" s="4"/>
      <c r="I287" s="4"/>
      <c r="J287" s="7" t="str">
        <f>IF(OR(K287="CR", L287="CR", M287="CR", N287="CR", O287="CR", P287="CR", Q287="CR", R287="CR", S287="CR", T287="CR",U287="CR", V287="CR", W287="CR", X287="CR", Y287="CR", Z287="CR", AA287="CR", AB287="CR", AC287="CR", AD287="CR", AE287="CR", AF287="CR", AG287="CR", AH287="CR", AI287="CR", AJ287="CR"), "***CLUB RECORD***", "")</f>
        <v/>
      </c>
      <c r="K287" s="7" t="str">
        <f>IF(AND(B287=60, OR(AND(E287='club records'!$B$6, F287&lt;='club records'!$C$6), AND(E287='club records'!$B$7, F287&lt;='club records'!$C$7), AND(E287='club records'!$B$8, F287&lt;='club records'!$C$8), AND(E287='club records'!$B$9, F287&lt;='club records'!$C$9), AND(E287='club records'!$B$10, F287&lt;='club records'!$C$10))), "CR", " ")</f>
        <v xml:space="preserve"> </v>
      </c>
      <c r="L287" s="7" t="str">
        <f>IF(AND(B287=200, OR(AND(E287='club records'!$B$11, F287&lt;='club records'!$C$11), AND(E287='club records'!$B$12, F287&lt;='club records'!$C$12), AND(E287='club records'!$B$13, F287&lt;='club records'!$C$13), AND(E287='club records'!$B$14, F287&lt;='club records'!$C$14), AND(E287='club records'!$B$15, F287&lt;='club records'!$C$15))), "CR", " ")</f>
        <v xml:space="preserve"> </v>
      </c>
      <c r="M287" s="7" t="str">
        <f>IF(AND(B287=300, OR(AND(E287='club records'!$B$5, F287&lt;='club records'!$C$5), AND(E287='club records'!$B$16, F287&lt;='club records'!$C$16), AND(E287='club records'!$B$17, F287&lt;='club records'!$C$17))), "CR", " ")</f>
        <v xml:space="preserve"> </v>
      </c>
      <c r="N287" s="7" t="str">
        <f>IF(AND(B287=400, OR(AND(E287='club records'!$B$18, F287&lt;='club records'!$C$18), AND(E287='club records'!$B$19, F287&lt;='club records'!$C$19), AND(E287='club records'!$B$20, F287&lt;='club records'!$C$20), AND(E287='club records'!$B$21, F287&lt;='club records'!$C$21))), "CR", " ")</f>
        <v xml:space="preserve"> </v>
      </c>
      <c r="O287" s="7" t="str">
        <f>IF(AND(B287=800, OR(AND(E287='club records'!$B$22, F287&lt;='club records'!$C$22), AND(E287='club records'!$B$23, F287&lt;='club records'!$C$23), AND(E287='club records'!$B$24, F287&lt;='club records'!$C$24), AND(E287='club records'!$B$25, F287&lt;='club records'!$C$25), AND(E287='club records'!$B$26, F287&lt;='club records'!$C$26))), "CR", " ")</f>
        <v xml:space="preserve"> </v>
      </c>
      <c r="P287" s="7" t="str">
        <f>IF(AND(B287=1000, OR(AND(E287='club records'!$B$27, F287&lt;='club records'!$C$27), AND(E287='club records'!$B$28, F287&lt;='club records'!$C$28))), "CR", " ")</f>
        <v xml:space="preserve"> </v>
      </c>
      <c r="Q287" s="7" t="str">
        <f>IF(AND(B287=1500, OR(AND(E287='club records'!$B$29, F287&lt;='club records'!$C$29), AND(E287='club records'!$B$30, F287&lt;='club records'!$C$30), AND(E287='club records'!$B$31, F287&lt;='club records'!$C$31), AND(E287='club records'!$B$32, F287&lt;='club records'!$C$32), AND(E287='club records'!$B$33, F287&lt;='club records'!$C$33))), "CR", " ")</f>
        <v xml:space="preserve"> </v>
      </c>
      <c r="R287" s="7" t="str">
        <f>IF(AND(B287="1600 (Mile)",OR(AND(E287='club records'!$B$34,F287&lt;='club records'!$C$34),AND(E287='club records'!$B$35,F287&lt;='club records'!$C$35),AND(E287='club records'!$B$36,F287&lt;='club records'!$C$36),AND(E287='club records'!$B$37,F287&lt;='club records'!$C$37))),"CR"," ")</f>
        <v xml:space="preserve"> </v>
      </c>
      <c r="S287" s="7" t="str">
        <f>IF(AND(B287=3000, OR(AND(E287='club records'!$B$38, F287&lt;='club records'!$C$38), AND(E287='club records'!$B$39, F287&lt;='club records'!$C$39), AND(E287='club records'!$B$40, F287&lt;='club records'!$C$40), AND(E287='club records'!$B$41, F287&lt;='club records'!$C$41))), "CR", " ")</f>
        <v xml:space="preserve"> </v>
      </c>
      <c r="T287" s="7" t="str">
        <f>IF(AND(B287=5000, OR(AND(E287='club records'!$B$42, F287&lt;='club records'!$C$42), AND(E287='club records'!$B$43, F287&lt;='club records'!$C$43))), "CR", " ")</f>
        <v xml:space="preserve"> </v>
      </c>
      <c r="U287" s="6" t="str">
        <f>IF(AND(B287=10000, OR(AND(E287='club records'!$B$44, F287&lt;='club records'!$C$44), AND(E287='club records'!$B$45, F287&lt;='club records'!$C$45))), "CR", " ")</f>
        <v xml:space="preserve"> </v>
      </c>
      <c r="V287" s="6" t="str">
        <f>IF(AND(B287="high jump", OR(AND(E287='club records'!$F$1, F287&gt;='club records'!$G$1), AND(E287='club records'!$F$2, F287&gt;='club records'!$G$2), AND(E287='club records'!$F$3, F287&gt;='club records'!$G$3), AND(E287='club records'!$F$4, F287&gt;='club records'!$G$4), AND(E287='club records'!$F$5, F287&gt;='club records'!$G$5))), "CR", " ")</f>
        <v xml:space="preserve"> </v>
      </c>
      <c r="W287" s="6" t="str">
        <f>IF(AND(B287="long jump", OR(AND(E287='club records'!$F$6, F287&gt;='club records'!$G$6), AND(E287='club records'!$F$7, F287&gt;='club records'!$G$7), AND(E287='club records'!$F$8, F287&gt;='club records'!$G$8), AND(E287='club records'!$F$9, F287&gt;='club records'!$G$9), AND(E287='club records'!$F$10, F287&gt;='club records'!$G$10))), "CR", " ")</f>
        <v xml:space="preserve"> </v>
      </c>
      <c r="X287" s="6" t="str">
        <f>IF(AND(B287="triple jump", OR(AND(E287='club records'!$F$11, F287&gt;='club records'!$G$11), AND(E287='club records'!$F$12, F287&gt;='club records'!$G$12), AND(E287='club records'!$F$13, F287&gt;='club records'!$G$13), AND(E287='club records'!$F$14, F287&gt;='club records'!$G$14), AND(E287='club records'!$F$15, F287&gt;='club records'!$G$15))), "CR", " ")</f>
        <v xml:space="preserve"> </v>
      </c>
      <c r="Y287" s="6" t="str">
        <f>IF(AND(B287="pole vault", OR(AND(E287='club records'!$F$16, F287&gt;='club records'!$G$16), AND(E287='club records'!$F$17, F287&gt;='club records'!$G$17), AND(E287='club records'!$F$18, F287&gt;='club records'!$G$18), AND(E287='club records'!$F$19, F287&gt;='club records'!$G$19), AND(E287='club records'!$F$20, F287&gt;='club records'!$G$20))), "CR", " ")</f>
        <v xml:space="preserve"> </v>
      </c>
      <c r="Z287" s="6" t="str">
        <f>IF(AND(B287="shot 3", E287='club records'!$F$36, F287&gt;='club records'!$G$36), "CR", " ")</f>
        <v xml:space="preserve"> </v>
      </c>
      <c r="AA287" s="6" t="str">
        <f>IF(AND(B287="shot 4", E287='club records'!$F$37, F287&gt;='club records'!$G$37), "CR", " ")</f>
        <v xml:space="preserve"> </v>
      </c>
      <c r="AB287" s="6" t="str">
        <f>IF(AND(B287="shot 5", E287='club records'!$F$38, F287&gt;='club records'!$G$38), "CR", " ")</f>
        <v xml:space="preserve"> </v>
      </c>
      <c r="AC287" s="6" t="str">
        <f>IF(AND(B287="shot 6", E287='club records'!$F$39, F287&gt;='club records'!$G$39), "CR", " ")</f>
        <v xml:space="preserve"> </v>
      </c>
      <c r="AD287" s="6" t="str">
        <f>IF(AND(B287="shot 7.26", E287='club records'!$F$40, F287&gt;='club records'!$G$40), "CR", " ")</f>
        <v xml:space="preserve"> </v>
      </c>
      <c r="AE287" s="6" t="str">
        <f>IF(AND(B287="60H",OR(AND(E287='club records'!$J$1,F287&lt;='club records'!$K$1),AND(E287='club records'!$J$2,F287&lt;='club records'!$K$2),AND(E287='club records'!$J$3,F287&lt;='club records'!$K$3),AND(E287='club records'!$J$4,F287&lt;='club records'!$K$4),AND(E287='club records'!$J$5,F287&lt;='club records'!$K$5))),"CR"," ")</f>
        <v xml:space="preserve"> </v>
      </c>
      <c r="AF287" s="7" t="str">
        <f>IF(AND(B287="4x200", OR(AND(E287='club records'!$N$6, F287&lt;='club records'!$O$6), AND(E287='club records'!$N$7, F287&lt;='club records'!$O$7), AND(E287='club records'!$N$8, F287&lt;='club records'!$O$8), AND(E287='club records'!$N$9, F287&lt;='club records'!$O$9), AND(E287='club records'!$N$10, F287&lt;='club records'!$O$10))), "CR", " ")</f>
        <v xml:space="preserve"> </v>
      </c>
      <c r="AG287" s="7" t="str">
        <f>IF(AND(B287="4x300", AND(E287='club records'!$N$11, F287&lt;='club records'!$O$11)), "CR", " ")</f>
        <v xml:space="preserve"> </v>
      </c>
      <c r="AH287" s="7" t="str">
        <f>IF(AND(B287="4x400", OR(AND(E287='club records'!$N$12, F287&lt;='club records'!$O$12), AND(E287='club records'!$N$13, F287&lt;='club records'!$O$13), AND(E287='club records'!$N$14, F287&lt;='club records'!$O$14), AND(E287='club records'!$N$15, F287&lt;='club records'!$O$15))), "CR", " ")</f>
        <v xml:space="preserve"> </v>
      </c>
      <c r="AI287" s="7" t="str">
        <f>IF(AND(B287="pentathlon", OR(AND(E287='club records'!$N$21, F287&gt;='club records'!$O$21), AND(E287='club records'!$N$22, F287&gt;='club records'!$O$22),AND(E287='club records'!$N$23, F287&gt;='club records'!$O$23),AND(E287='club records'!$N$24, F287&gt;='club records'!$O$24))), "CR", " ")</f>
        <v xml:space="preserve"> </v>
      </c>
      <c r="AJ287" s="7" t="str">
        <f>IF(AND(B287="heptathlon", OR(AND(E287='club records'!$N$26, F287&gt;='club records'!$O$26), AND(E287='club records'!$N$27, F287&gt;='club records'!$O$27))), "CR", " ")</f>
        <v xml:space="preserve"> </v>
      </c>
    </row>
    <row r="288" spans="1:36" ht="14.5" x14ac:dyDescent="0.35">
      <c r="A288" s="1" t="s">
        <v>296</v>
      </c>
      <c r="B288" s="10"/>
      <c r="C288" s="4"/>
      <c r="D288" s="4"/>
      <c r="E288" s="14" t="s">
        <v>10</v>
      </c>
      <c r="F288" s="15"/>
      <c r="G288" s="18"/>
      <c r="H288" s="4"/>
      <c r="I288" s="4"/>
      <c r="J288" s="7" t="str">
        <f>IF(OR(K288="CR", L288="CR", M288="CR", N288="CR", O288="CR", P288="CR", Q288="CR", R288="CR", S288="CR", T288="CR",U288="CR", V288="CR", W288="CR", X288="CR", Y288="CR", Z288="CR", AA288="CR", AB288="CR", AC288="CR", AD288="CR", AE288="CR", AF288="CR", AG288="CR", AH288="CR", AI288="CR", AJ288="CR"), "***CLUB RECORD***", "")</f>
        <v/>
      </c>
      <c r="K288" s="7" t="str">
        <f>IF(AND(B288=60, OR(AND(E288='club records'!$B$6, F288&lt;='club records'!$C$6), AND(E288='club records'!$B$7, F288&lt;='club records'!$C$7), AND(E288='club records'!$B$8, F288&lt;='club records'!$C$8), AND(E288='club records'!$B$9, F288&lt;='club records'!$C$9), AND(E288='club records'!$B$10, F288&lt;='club records'!$C$10))), "CR", " ")</f>
        <v xml:space="preserve"> </v>
      </c>
      <c r="L288" s="7" t="str">
        <f>IF(AND(B288=200, OR(AND(E288='club records'!$B$11, F288&lt;='club records'!$C$11), AND(E288='club records'!$B$12, F288&lt;='club records'!$C$12), AND(E288='club records'!$B$13, F288&lt;='club records'!$C$13), AND(E288='club records'!$B$14, F288&lt;='club records'!$C$14), AND(E288='club records'!$B$15, F288&lt;='club records'!$C$15))), "CR", " ")</f>
        <v xml:space="preserve"> </v>
      </c>
      <c r="M288" s="7" t="str">
        <f>IF(AND(B288=300, OR(AND(E288='club records'!$B$5, F288&lt;='club records'!$C$5), AND(E288='club records'!$B$16, F288&lt;='club records'!$C$16), AND(E288='club records'!$B$17, F288&lt;='club records'!$C$17))), "CR", " ")</f>
        <v xml:space="preserve"> </v>
      </c>
      <c r="N288" s="7" t="str">
        <f>IF(AND(B288=400, OR(AND(E288='club records'!$B$18, F288&lt;='club records'!$C$18), AND(E288='club records'!$B$19, F288&lt;='club records'!$C$19), AND(E288='club records'!$B$20, F288&lt;='club records'!$C$20), AND(E288='club records'!$B$21, F288&lt;='club records'!$C$21))), "CR", " ")</f>
        <v xml:space="preserve"> </v>
      </c>
      <c r="O288" s="7" t="str">
        <f>IF(AND(B288=800, OR(AND(E288='club records'!$B$22, F288&lt;='club records'!$C$22), AND(E288='club records'!$B$23, F288&lt;='club records'!$C$23), AND(E288='club records'!$B$24, F288&lt;='club records'!$C$24), AND(E288='club records'!$B$25, F288&lt;='club records'!$C$25), AND(E288='club records'!$B$26, F288&lt;='club records'!$C$26))), "CR", " ")</f>
        <v xml:space="preserve"> </v>
      </c>
      <c r="P288" s="7" t="str">
        <f>IF(AND(B288=1000, OR(AND(E288='club records'!$B$27, F288&lt;='club records'!$C$27), AND(E288='club records'!$B$28, F288&lt;='club records'!$C$28))), "CR", " ")</f>
        <v xml:space="preserve"> </v>
      </c>
      <c r="Q288" s="7" t="str">
        <f>IF(AND(B288=1500, OR(AND(E288='club records'!$B$29, F288&lt;='club records'!$C$29), AND(E288='club records'!$B$30, F288&lt;='club records'!$C$30), AND(E288='club records'!$B$31, F288&lt;='club records'!$C$31), AND(E288='club records'!$B$32, F288&lt;='club records'!$C$32), AND(E288='club records'!$B$33, F288&lt;='club records'!$C$33))), "CR", " ")</f>
        <v xml:space="preserve"> </v>
      </c>
      <c r="R288" s="7" t="str">
        <f>IF(AND(B288="1600 (Mile)",OR(AND(E288='club records'!$B$34,F288&lt;='club records'!$C$34),AND(E288='club records'!$B$35,F288&lt;='club records'!$C$35),AND(E288='club records'!$B$36,F288&lt;='club records'!$C$36),AND(E288='club records'!$B$37,F288&lt;='club records'!$C$37))),"CR"," ")</f>
        <v xml:space="preserve"> </v>
      </c>
      <c r="S288" s="7" t="str">
        <f>IF(AND(B288=3000, OR(AND(E288='club records'!$B$38, F288&lt;='club records'!$C$38), AND(E288='club records'!$B$39, F288&lt;='club records'!$C$39), AND(E288='club records'!$B$40, F288&lt;='club records'!$C$40), AND(E288='club records'!$B$41, F288&lt;='club records'!$C$41))), "CR", " ")</f>
        <v xml:space="preserve"> </v>
      </c>
      <c r="T288" s="7" t="str">
        <f>IF(AND(B288=5000, OR(AND(E288='club records'!$B$42, F288&lt;='club records'!$C$42), AND(E288='club records'!$B$43, F288&lt;='club records'!$C$43))), "CR", " ")</f>
        <v xml:space="preserve"> </v>
      </c>
      <c r="U288" s="6" t="str">
        <f>IF(AND(B288=10000, OR(AND(E288='club records'!$B$44, F288&lt;='club records'!$C$44), AND(E288='club records'!$B$45, F288&lt;='club records'!$C$45))), "CR", " ")</f>
        <v xml:space="preserve"> </v>
      </c>
      <c r="V288" s="6" t="str">
        <f>IF(AND(B288="high jump", OR(AND(E288='club records'!$F$1, F288&gt;='club records'!$G$1), AND(E288='club records'!$F$2, F288&gt;='club records'!$G$2), AND(E288='club records'!$F$3, F288&gt;='club records'!$G$3), AND(E288='club records'!$F$4, F288&gt;='club records'!$G$4), AND(E288='club records'!$F$5, F288&gt;='club records'!$G$5))), "CR", " ")</f>
        <v xml:space="preserve"> </v>
      </c>
      <c r="W288" s="6" t="str">
        <f>IF(AND(B288="long jump", OR(AND(E288='club records'!$F$6, F288&gt;='club records'!$G$6), AND(E288='club records'!$F$7, F288&gt;='club records'!$G$7), AND(E288='club records'!$F$8, F288&gt;='club records'!$G$8), AND(E288='club records'!$F$9, F288&gt;='club records'!$G$9), AND(E288='club records'!$F$10, F288&gt;='club records'!$G$10))), "CR", " ")</f>
        <v xml:space="preserve"> </v>
      </c>
      <c r="X288" s="6" t="str">
        <f>IF(AND(B288="triple jump", OR(AND(E288='club records'!$F$11, F288&gt;='club records'!$G$11), AND(E288='club records'!$F$12, F288&gt;='club records'!$G$12), AND(E288='club records'!$F$13, F288&gt;='club records'!$G$13), AND(E288='club records'!$F$14, F288&gt;='club records'!$G$14), AND(E288='club records'!$F$15, F288&gt;='club records'!$G$15))), "CR", " ")</f>
        <v xml:space="preserve"> </v>
      </c>
      <c r="Y288" s="6" t="str">
        <f>IF(AND(B288="pole vault", OR(AND(E288='club records'!$F$16, F288&gt;='club records'!$G$16), AND(E288='club records'!$F$17, F288&gt;='club records'!$G$17), AND(E288='club records'!$F$18, F288&gt;='club records'!$G$18), AND(E288='club records'!$F$19, F288&gt;='club records'!$G$19), AND(E288='club records'!$F$20, F288&gt;='club records'!$G$20))), "CR", " ")</f>
        <v xml:space="preserve"> </v>
      </c>
      <c r="Z288" s="6" t="str">
        <f>IF(AND(B288="shot 3", E288='club records'!$F$36, F288&gt;='club records'!$G$36), "CR", " ")</f>
        <v xml:space="preserve"> </v>
      </c>
      <c r="AA288" s="6" t="str">
        <f>IF(AND(B288="shot 4", E288='club records'!$F$37, F288&gt;='club records'!$G$37), "CR", " ")</f>
        <v xml:space="preserve"> </v>
      </c>
      <c r="AB288" s="6" t="str">
        <f>IF(AND(B288="shot 5", E288='club records'!$F$38, F288&gt;='club records'!$G$38), "CR", " ")</f>
        <v xml:space="preserve"> </v>
      </c>
      <c r="AC288" s="6" t="str">
        <f>IF(AND(B288="shot 6", E288='club records'!$F$39, F288&gt;='club records'!$G$39), "CR", " ")</f>
        <v xml:space="preserve"> </v>
      </c>
      <c r="AD288" s="6" t="str">
        <f>IF(AND(B288="shot 7.26", E288='club records'!$F$40, F288&gt;='club records'!$G$40), "CR", " ")</f>
        <v xml:space="preserve"> </v>
      </c>
      <c r="AE288" s="6" t="str">
        <f>IF(AND(B288="60H",OR(AND(E288='club records'!$J$1,F288&lt;='club records'!$K$1),AND(E288='club records'!$J$2,F288&lt;='club records'!$K$2),AND(E288='club records'!$J$3,F288&lt;='club records'!$K$3),AND(E288='club records'!$J$4,F288&lt;='club records'!$K$4),AND(E288='club records'!$J$5,F288&lt;='club records'!$K$5))),"CR"," ")</f>
        <v xml:space="preserve"> </v>
      </c>
      <c r="AF288" s="7" t="str">
        <f>IF(AND(B288="4x200", OR(AND(E288='club records'!$N$6, F288&lt;='club records'!$O$6), AND(E288='club records'!$N$7, F288&lt;='club records'!$O$7), AND(E288='club records'!$N$8, F288&lt;='club records'!$O$8), AND(E288='club records'!$N$9, F288&lt;='club records'!$O$9), AND(E288='club records'!$N$10, F288&lt;='club records'!$O$10))), "CR", " ")</f>
        <v xml:space="preserve"> </v>
      </c>
      <c r="AG288" s="7" t="str">
        <f>IF(AND(B288="4x300", AND(E288='club records'!$N$11, F288&lt;='club records'!$O$11)), "CR", " ")</f>
        <v xml:space="preserve"> </v>
      </c>
      <c r="AH288" s="7" t="str">
        <f>IF(AND(B288="4x400", OR(AND(E288='club records'!$N$12, F288&lt;='club records'!$O$12), AND(E288='club records'!$N$13, F288&lt;='club records'!$O$13), AND(E288='club records'!$N$14, F288&lt;='club records'!$O$14), AND(E288='club records'!$N$15, F288&lt;='club records'!$O$15))), "CR", " ")</f>
        <v xml:space="preserve"> </v>
      </c>
      <c r="AI288" s="7" t="str">
        <f>IF(AND(B288="pentathlon", OR(AND(E288='club records'!$N$21, F288&gt;='club records'!$O$21), AND(E288='club records'!$N$22, F288&gt;='club records'!$O$22),AND(E288='club records'!$N$23, F288&gt;='club records'!$O$23),AND(E288='club records'!$N$24, F288&gt;='club records'!$O$24))), "CR", " ")</f>
        <v xml:space="preserve"> </v>
      </c>
      <c r="AJ288" s="7" t="str">
        <f>IF(AND(B288="heptathlon", OR(AND(E288='club records'!$N$26, F288&gt;='club records'!$O$26), AND(E288='club records'!$N$27, F288&gt;='club records'!$O$27))), "CR", " ")</f>
        <v xml:space="preserve"> </v>
      </c>
    </row>
    <row r="289" spans="1:36" ht="14.5" x14ac:dyDescent="0.35">
      <c r="A289" s="1" t="str">
        <f>E289</f>
        <v>U11</v>
      </c>
      <c r="E289" s="11" t="s">
        <v>19</v>
      </c>
      <c r="J289" s="7" t="str">
        <f>IF(OR(K289="CR", L289="CR", M289="CR", N289="CR", O289="CR", P289="CR", Q289="CR", R289="CR", S289="CR", T289="CR",U289="CR", V289="CR", W289="CR", X289="CR", Y289="CR", Z289="CR", AA289="CR", AB289="CR", AC289="CR", AD289="CR", AE289="CR", AF289="CR", AG289="CR", AH289="CR", AI289="CR", AJ289="CR"), "***CLUB RECORD***", "")</f>
        <v/>
      </c>
      <c r="K289" s="7" t="str">
        <f>IF(AND(B289=60, OR(AND(E289='club records'!$B$6, F289&lt;='club records'!$C$6), AND(E289='club records'!$B$7, F289&lt;='club records'!$C$7), AND(E289='club records'!$B$8, F289&lt;='club records'!$C$8), AND(E289='club records'!$B$9, F289&lt;='club records'!$C$9), AND(E289='club records'!$B$10, F289&lt;='club records'!$C$10))), "CR", " ")</f>
        <v xml:space="preserve"> </v>
      </c>
      <c r="L289" s="7" t="str">
        <f>IF(AND(B289=200, OR(AND(E289='club records'!$B$11, F289&lt;='club records'!$C$11), AND(E289='club records'!$B$12, F289&lt;='club records'!$C$12), AND(E289='club records'!$B$13, F289&lt;='club records'!$C$13), AND(E289='club records'!$B$14, F289&lt;='club records'!$C$14), AND(E289='club records'!$B$15, F289&lt;='club records'!$C$15))), "CR", " ")</f>
        <v xml:space="preserve"> </v>
      </c>
      <c r="M289" s="7" t="str">
        <f>IF(AND(B289=300, OR(AND(E289='club records'!$B$5, F289&lt;='club records'!$C$5), AND(E289='club records'!$B$16, F289&lt;='club records'!$C$16), AND(E289='club records'!$B$17, F289&lt;='club records'!$C$17))), "CR", " ")</f>
        <v xml:space="preserve"> </v>
      </c>
      <c r="N289" s="7" t="str">
        <f>IF(AND(B289=400, OR(AND(E289='club records'!$B$18, F289&lt;='club records'!$C$18), AND(E289='club records'!$B$19, F289&lt;='club records'!$C$19), AND(E289='club records'!$B$20, F289&lt;='club records'!$C$20), AND(E289='club records'!$B$21, F289&lt;='club records'!$C$21))), "CR", " ")</f>
        <v xml:space="preserve"> </v>
      </c>
      <c r="O289" s="7" t="str">
        <f>IF(AND(B289=800, OR(AND(E289='club records'!$B$22, F289&lt;='club records'!$C$22), AND(E289='club records'!$B$23, F289&lt;='club records'!$C$23), AND(E289='club records'!$B$24, F289&lt;='club records'!$C$24), AND(E289='club records'!$B$25, F289&lt;='club records'!$C$25), AND(E289='club records'!$B$26, F289&lt;='club records'!$C$26))), "CR", " ")</f>
        <v xml:space="preserve"> </v>
      </c>
      <c r="P289" s="7" t="str">
        <f>IF(AND(B289=1000, OR(AND(E289='club records'!$B$27, F289&lt;='club records'!$C$27), AND(E289='club records'!$B$28, F289&lt;='club records'!$C$28))), "CR", " ")</f>
        <v xml:space="preserve"> </v>
      </c>
      <c r="Q289" s="7" t="str">
        <f>IF(AND(B289=1500, OR(AND(E289='club records'!$B$29, F289&lt;='club records'!$C$29), AND(E289='club records'!$B$30, F289&lt;='club records'!$C$30), AND(E289='club records'!$B$31, F289&lt;='club records'!$C$31), AND(E289='club records'!$B$32, F289&lt;='club records'!$C$32), AND(E289='club records'!$B$33, F289&lt;='club records'!$C$33))), "CR", " ")</f>
        <v xml:space="preserve"> </v>
      </c>
      <c r="R289" s="7" t="str">
        <f>IF(AND(B289="1600 (Mile)",OR(AND(E289='club records'!$B$34,F289&lt;='club records'!$C$34),AND(E289='club records'!$B$35,F289&lt;='club records'!$C$35),AND(E289='club records'!$B$36,F289&lt;='club records'!$C$36),AND(E289='club records'!$B$37,F289&lt;='club records'!$C$37))),"CR"," ")</f>
        <v xml:space="preserve"> </v>
      </c>
      <c r="S289" s="7" t="str">
        <f>IF(AND(B289=3000, OR(AND(E289='club records'!$B$38, F289&lt;='club records'!$C$38), AND(E289='club records'!$B$39, F289&lt;='club records'!$C$39), AND(E289='club records'!$B$40, F289&lt;='club records'!$C$40), AND(E289='club records'!$B$41, F289&lt;='club records'!$C$41))), "CR", " ")</f>
        <v xml:space="preserve"> </v>
      </c>
      <c r="T289" s="7" t="str">
        <f>IF(AND(B289=5000, OR(AND(E289='club records'!$B$42, F289&lt;='club records'!$C$42), AND(E289='club records'!$B$43, F289&lt;='club records'!$C$43))), "CR", " ")</f>
        <v xml:space="preserve"> </v>
      </c>
      <c r="U289" s="6" t="str">
        <f>IF(AND(B289=10000, OR(AND(E289='club records'!$B$44, F289&lt;='club records'!$C$44), AND(E289='club records'!$B$45, F289&lt;='club records'!$C$45))), "CR", " ")</f>
        <v xml:space="preserve"> </v>
      </c>
      <c r="V289" s="6" t="str">
        <f>IF(AND(B289="high jump", OR(AND(E289='club records'!$F$1, F289&gt;='club records'!$G$1), AND(E289='club records'!$F$2, F289&gt;='club records'!$G$2), AND(E289='club records'!$F$3, F289&gt;='club records'!$G$3), AND(E289='club records'!$F$4, F289&gt;='club records'!$G$4), AND(E289='club records'!$F$5, F289&gt;='club records'!$G$5))), "CR", " ")</f>
        <v xml:space="preserve"> </v>
      </c>
      <c r="W289" s="6" t="str">
        <f>IF(AND(B289="long jump", OR(AND(E289='club records'!$F$6, F289&gt;='club records'!$G$6), AND(E289='club records'!$F$7, F289&gt;='club records'!$G$7), AND(E289='club records'!$F$8, F289&gt;='club records'!$G$8), AND(E289='club records'!$F$9, F289&gt;='club records'!$G$9), AND(E289='club records'!$F$10, F289&gt;='club records'!$G$10))), "CR", " ")</f>
        <v xml:space="preserve"> </v>
      </c>
      <c r="X289" s="6" t="str">
        <f>IF(AND(B289="triple jump", OR(AND(E289='club records'!$F$11, F289&gt;='club records'!$G$11), AND(E289='club records'!$F$12, F289&gt;='club records'!$G$12), AND(E289='club records'!$F$13, F289&gt;='club records'!$G$13), AND(E289='club records'!$F$14, F289&gt;='club records'!$G$14), AND(E289='club records'!$F$15, F289&gt;='club records'!$G$15))), "CR", " ")</f>
        <v xml:space="preserve"> </v>
      </c>
      <c r="Y289" s="6" t="str">
        <f>IF(AND(B289="pole vault", OR(AND(E289='club records'!$F$16, F289&gt;='club records'!$G$16), AND(E289='club records'!$F$17, F289&gt;='club records'!$G$17), AND(E289='club records'!$F$18, F289&gt;='club records'!$G$18), AND(E289='club records'!$F$19, F289&gt;='club records'!$G$19), AND(E289='club records'!$F$20, F289&gt;='club records'!$G$20))), "CR", " ")</f>
        <v xml:space="preserve"> </v>
      </c>
      <c r="Z289" s="6" t="str">
        <f>IF(AND(B289="shot 3", E289='club records'!$F$36, F289&gt;='club records'!$G$36), "CR", " ")</f>
        <v xml:space="preserve"> </v>
      </c>
      <c r="AA289" s="6" t="str">
        <f>IF(AND(B289="shot 4", E289='club records'!$F$37, F289&gt;='club records'!$G$37), "CR", " ")</f>
        <v xml:space="preserve"> </v>
      </c>
      <c r="AB289" s="6" t="str">
        <f>IF(AND(B289="shot 5", E289='club records'!$F$38, F289&gt;='club records'!$G$38), "CR", " ")</f>
        <v xml:space="preserve"> </v>
      </c>
      <c r="AC289" s="6" t="str">
        <f>IF(AND(B289="shot 6", E289='club records'!$F$39, F289&gt;='club records'!$G$39), "CR", " ")</f>
        <v xml:space="preserve"> </v>
      </c>
      <c r="AD289" s="6" t="str">
        <f>IF(AND(B289="shot 7.26", E289='club records'!$F$40, F289&gt;='club records'!$G$40), "CR", " ")</f>
        <v xml:space="preserve"> </v>
      </c>
      <c r="AE289" s="6" t="str">
        <f>IF(AND(B289="60H",OR(AND(E289='club records'!$J$1,F289&lt;='club records'!$K$1),AND(E289='club records'!$J$2,F289&lt;='club records'!$K$2),AND(E289='club records'!$J$3,F289&lt;='club records'!$K$3),AND(E289='club records'!$J$4,F289&lt;='club records'!$K$4),AND(E289='club records'!$J$5,F289&lt;='club records'!$K$5))),"CR"," ")</f>
        <v xml:space="preserve"> </v>
      </c>
      <c r="AF289" s="7" t="str">
        <f>IF(AND(B289="4x200", OR(AND(E289='club records'!$N$6, F289&lt;='club records'!$O$6), AND(E289='club records'!$N$7, F289&lt;='club records'!$O$7), AND(E289='club records'!$N$8, F289&lt;='club records'!$O$8), AND(E289='club records'!$N$9, F289&lt;='club records'!$O$9), AND(E289='club records'!$N$10, F289&lt;='club records'!$O$10))), "CR", " ")</f>
        <v xml:space="preserve"> </v>
      </c>
      <c r="AG289" s="7" t="str">
        <f>IF(AND(B289="4x300", AND(E289='club records'!$N$11, F289&lt;='club records'!$O$11)), "CR", " ")</f>
        <v xml:space="preserve"> </v>
      </c>
      <c r="AH289" s="7" t="str">
        <f>IF(AND(B289="4x400", OR(AND(E289='club records'!$N$12, F289&lt;='club records'!$O$12), AND(E289='club records'!$N$13, F289&lt;='club records'!$O$13), AND(E289='club records'!$N$14, F289&lt;='club records'!$O$14), AND(E289='club records'!$N$15, F289&lt;='club records'!$O$15))), "CR", " ")</f>
        <v xml:space="preserve"> </v>
      </c>
      <c r="AI289" s="7" t="str">
        <f>IF(AND(B289="pentathlon", OR(AND(E289='club records'!$N$21, F289&gt;='club records'!$O$21), AND(E289='club records'!$N$22, F289&gt;='club records'!$O$22),AND(E289='club records'!$N$23, F289&gt;='club records'!$O$23),AND(E289='club records'!$N$24, F289&gt;='club records'!$O$24))), "CR", " ")</f>
        <v xml:space="preserve"> </v>
      </c>
      <c r="AJ289" s="7" t="str">
        <f>IF(AND(B289="heptathlon", OR(AND(E289='club records'!$N$26, F289&gt;='club records'!$O$26), AND(E289='club records'!$N$27, F289&gt;='club records'!$O$27))), "CR", " ")</f>
        <v xml:space="preserve"> </v>
      </c>
    </row>
    <row r="290" spans="1:36" ht="14.5" x14ac:dyDescent="0.35">
      <c r="A290" s="1" t="str">
        <f>E290</f>
        <v>U11</v>
      </c>
      <c r="C290" s="2"/>
      <c r="E290" s="11" t="s">
        <v>19</v>
      </c>
      <c r="G290" s="16"/>
      <c r="J290" s="7" t="str">
        <f>IF(OR(K290="CR", L290="CR", M290="CR", N290="CR", O290="CR", P290="CR", Q290="CR", R290="CR", S290="CR", T290="CR",U290="CR", V290="CR", W290="CR", X290="CR", Y290="CR", Z290="CR", AA290="CR", AB290="CR", AC290="CR", AD290="CR", AE290="CR", AF290="CR", AG290="CR", AH290="CR", AI290="CR", AJ290="CR"), "***CLUB RECORD***", "")</f>
        <v/>
      </c>
      <c r="K290" s="7" t="str">
        <f>IF(AND(B290=60, OR(AND(E290='club records'!$B$6, F290&lt;='club records'!$C$6), AND(E290='club records'!$B$7, F290&lt;='club records'!$C$7), AND(E290='club records'!$B$8, F290&lt;='club records'!$C$8), AND(E290='club records'!$B$9, F290&lt;='club records'!$C$9), AND(E290='club records'!$B$10, F290&lt;='club records'!$C$10))), "CR", " ")</f>
        <v xml:space="preserve"> </v>
      </c>
      <c r="L290" s="7" t="str">
        <f>IF(AND(B290=200, OR(AND(E290='club records'!$B$11, F290&lt;='club records'!$C$11), AND(E290='club records'!$B$12, F290&lt;='club records'!$C$12), AND(E290='club records'!$B$13, F290&lt;='club records'!$C$13), AND(E290='club records'!$B$14, F290&lt;='club records'!$C$14), AND(E290='club records'!$B$15, F290&lt;='club records'!$C$15))), "CR", " ")</f>
        <v xml:space="preserve"> </v>
      </c>
      <c r="M290" s="7" t="str">
        <f>IF(AND(B290=300, OR(AND(E290='club records'!$B$5, F290&lt;='club records'!$C$5), AND(E290='club records'!$B$16, F290&lt;='club records'!$C$16), AND(E290='club records'!$B$17, F290&lt;='club records'!$C$17))), "CR", " ")</f>
        <v xml:space="preserve"> </v>
      </c>
      <c r="N290" s="7" t="str">
        <f>IF(AND(B290=400, OR(AND(E290='club records'!$B$18, F290&lt;='club records'!$C$18), AND(E290='club records'!$B$19, F290&lt;='club records'!$C$19), AND(E290='club records'!$B$20, F290&lt;='club records'!$C$20), AND(E290='club records'!$B$21, F290&lt;='club records'!$C$21))), "CR", " ")</f>
        <v xml:space="preserve"> </v>
      </c>
      <c r="O290" s="7" t="str">
        <f>IF(AND(B290=800, OR(AND(E290='club records'!$B$22, F290&lt;='club records'!$C$22), AND(E290='club records'!$B$23, F290&lt;='club records'!$C$23), AND(E290='club records'!$B$24, F290&lt;='club records'!$C$24), AND(E290='club records'!$B$25, F290&lt;='club records'!$C$25), AND(E290='club records'!$B$26, F290&lt;='club records'!$C$26))), "CR", " ")</f>
        <v xml:space="preserve"> </v>
      </c>
      <c r="P290" s="7" t="str">
        <f>IF(AND(B290=1000, OR(AND(E290='club records'!$B$27, F290&lt;='club records'!$C$27), AND(E290='club records'!$B$28, F290&lt;='club records'!$C$28))), "CR", " ")</f>
        <v xml:space="preserve"> </v>
      </c>
      <c r="Q290" s="7" t="str">
        <f>IF(AND(B290=1500, OR(AND(E290='club records'!$B$29, F290&lt;='club records'!$C$29), AND(E290='club records'!$B$30, F290&lt;='club records'!$C$30), AND(E290='club records'!$B$31, F290&lt;='club records'!$C$31), AND(E290='club records'!$B$32, F290&lt;='club records'!$C$32), AND(E290='club records'!$B$33, F290&lt;='club records'!$C$33))), "CR", " ")</f>
        <v xml:space="preserve"> </v>
      </c>
      <c r="R290" s="7" t="str">
        <f>IF(AND(B290="1600 (Mile)",OR(AND(E290='club records'!$B$34,F290&lt;='club records'!$C$34),AND(E290='club records'!$B$35,F290&lt;='club records'!$C$35),AND(E290='club records'!$B$36,F290&lt;='club records'!$C$36),AND(E290='club records'!$B$37,F290&lt;='club records'!$C$37))),"CR"," ")</f>
        <v xml:space="preserve"> </v>
      </c>
      <c r="S290" s="7" t="str">
        <f>IF(AND(B290=3000, OR(AND(E290='club records'!$B$38, F290&lt;='club records'!$C$38), AND(E290='club records'!$B$39, F290&lt;='club records'!$C$39), AND(E290='club records'!$B$40, F290&lt;='club records'!$C$40), AND(E290='club records'!$B$41, F290&lt;='club records'!$C$41))), "CR", " ")</f>
        <v xml:space="preserve"> </v>
      </c>
      <c r="T290" s="7" t="str">
        <f>IF(AND(B290=5000, OR(AND(E290='club records'!$B$42, F290&lt;='club records'!$C$42), AND(E290='club records'!$B$43, F290&lt;='club records'!$C$43))), "CR", " ")</f>
        <v xml:space="preserve"> </v>
      </c>
      <c r="U290" s="6" t="str">
        <f>IF(AND(B290=10000, OR(AND(E290='club records'!$B$44, F290&lt;='club records'!$C$44), AND(E290='club records'!$B$45, F290&lt;='club records'!$C$45))), "CR", " ")</f>
        <v xml:space="preserve"> </v>
      </c>
      <c r="V290" s="6" t="str">
        <f>IF(AND(B290="high jump", OR(AND(E290='club records'!$F$1, F290&gt;='club records'!$G$1), AND(E290='club records'!$F$2, F290&gt;='club records'!$G$2), AND(E290='club records'!$F$3, F290&gt;='club records'!$G$3), AND(E290='club records'!$F$4, F290&gt;='club records'!$G$4), AND(E290='club records'!$F$5, F290&gt;='club records'!$G$5))), "CR", " ")</f>
        <v xml:space="preserve"> </v>
      </c>
      <c r="W290" s="6" t="str">
        <f>IF(AND(B290="long jump", OR(AND(E290='club records'!$F$6, F290&gt;='club records'!$G$6), AND(E290='club records'!$F$7, F290&gt;='club records'!$G$7), AND(E290='club records'!$F$8, F290&gt;='club records'!$G$8), AND(E290='club records'!$F$9, F290&gt;='club records'!$G$9), AND(E290='club records'!$F$10, F290&gt;='club records'!$G$10))), "CR", " ")</f>
        <v xml:space="preserve"> </v>
      </c>
      <c r="X290" s="6" t="str">
        <f>IF(AND(B290="triple jump", OR(AND(E290='club records'!$F$11, F290&gt;='club records'!$G$11), AND(E290='club records'!$F$12, F290&gt;='club records'!$G$12), AND(E290='club records'!$F$13, F290&gt;='club records'!$G$13), AND(E290='club records'!$F$14, F290&gt;='club records'!$G$14), AND(E290='club records'!$F$15, F290&gt;='club records'!$G$15))), "CR", " ")</f>
        <v xml:space="preserve"> </v>
      </c>
      <c r="Y290" s="6" t="str">
        <f>IF(AND(B290="pole vault", OR(AND(E290='club records'!$F$16, F290&gt;='club records'!$G$16), AND(E290='club records'!$F$17, F290&gt;='club records'!$G$17), AND(E290='club records'!$F$18, F290&gt;='club records'!$G$18), AND(E290='club records'!$F$19, F290&gt;='club records'!$G$19), AND(E290='club records'!$F$20, F290&gt;='club records'!$G$20))), "CR", " ")</f>
        <v xml:space="preserve"> </v>
      </c>
      <c r="Z290" s="6" t="str">
        <f>IF(AND(B290="shot 3", E290='club records'!$F$36, F290&gt;='club records'!$G$36), "CR", " ")</f>
        <v xml:space="preserve"> </v>
      </c>
      <c r="AA290" s="6" t="str">
        <f>IF(AND(B290="shot 4", E290='club records'!$F$37, F290&gt;='club records'!$G$37), "CR", " ")</f>
        <v xml:space="preserve"> </v>
      </c>
      <c r="AB290" s="6" t="str">
        <f>IF(AND(B290="shot 5", E290='club records'!$F$38, F290&gt;='club records'!$G$38), "CR", " ")</f>
        <v xml:space="preserve"> </v>
      </c>
      <c r="AC290" s="6" t="str">
        <f>IF(AND(B290="shot 6", E290='club records'!$F$39, F290&gt;='club records'!$G$39), "CR", " ")</f>
        <v xml:space="preserve"> </v>
      </c>
      <c r="AD290" s="6" t="str">
        <f>IF(AND(B290="shot 7.26", E290='club records'!$F$40, F290&gt;='club records'!$G$40), "CR", " ")</f>
        <v xml:space="preserve"> </v>
      </c>
      <c r="AE290" s="6" t="str">
        <f>IF(AND(B290="60H",OR(AND(E290='club records'!$J$1,F290&lt;='club records'!$K$1),AND(E290='club records'!$J$2,F290&lt;='club records'!$K$2),AND(E290='club records'!$J$3,F290&lt;='club records'!$K$3),AND(E290='club records'!$J$4,F290&lt;='club records'!$K$4),AND(E290='club records'!$J$5,F290&lt;='club records'!$K$5))),"CR"," ")</f>
        <v xml:space="preserve"> </v>
      </c>
      <c r="AF290" s="7" t="str">
        <f>IF(AND(B290="4x200", OR(AND(E290='club records'!$N$6, F290&lt;='club records'!$O$6), AND(E290='club records'!$N$7, F290&lt;='club records'!$O$7), AND(E290='club records'!$N$8, F290&lt;='club records'!$O$8), AND(E290='club records'!$N$9, F290&lt;='club records'!$O$9), AND(E290='club records'!$N$10, F290&lt;='club records'!$O$10))), "CR", " ")</f>
        <v xml:space="preserve"> </v>
      </c>
      <c r="AG290" s="7" t="str">
        <f>IF(AND(B290="4x300", AND(E290='club records'!$N$11, F290&lt;='club records'!$O$11)), "CR", " ")</f>
        <v xml:space="preserve"> </v>
      </c>
      <c r="AH290" s="7" t="str">
        <f>IF(AND(B290="4x400", OR(AND(E290='club records'!$N$12, F290&lt;='club records'!$O$12), AND(E290='club records'!$N$13, F290&lt;='club records'!$O$13), AND(E290='club records'!$N$14, F290&lt;='club records'!$O$14), AND(E290='club records'!$N$15, F290&lt;='club records'!$O$15))), "CR", " ")</f>
        <v xml:space="preserve"> </v>
      </c>
      <c r="AI290" s="7" t="str">
        <f>IF(AND(B290="pentathlon", OR(AND(E290='club records'!$N$21, F290&gt;='club records'!$O$21), AND(E290='club records'!$N$22, F290&gt;='club records'!$O$22),AND(E290='club records'!$N$23, F290&gt;='club records'!$O$23),AND(E290='club records'!$N$24, F290&gt;='club records'!$O$24))), "CR", " ")</f>
        <v xml:space="preserve"> </v>
      </c>
      <c r="AJ290" s="7" t="str">
        <f>IF(AND(B290="heptathlon", OR(AND(E290='club records'!$N$26, F290&gt;='club records'!$O$26), AND(E290='club records'!$N$27, F290&gt;='club records'!$O$27))), "CR", " ")</f>
        <v xml:space="preserve"> </v>
      </c>
    </row>
    <row r="291" spans="1:36" ht="14.5" x14ac:dyDescent="0.35">
      <c r="A291" s="1" t="str">
        <f>E291</f>
        <v>U11</v>
      </c>
      <c r="C291" s="2"/>
      <c r="E291" s="11" t="s">
        <v>19</v>
      </c>
      <c r="J291" s="7" t="str">
        <f>IF(OR(K291="CR", L291="CR", M291="CR", N291="CR", O291="CR", P291="CR", Q291="CR", R291="CR", S291="CR", T291="CR",U291="CR", V291="CR", W291="CR", X291="CR", Y291="CR", Z291="CR", AA291="CR", AB291="CR", AC291="CR", AD291="CR", AE291="CR", AF291="CR", AG291="CR", AH291="CR", AI291="CR", AJ291="CR"), "***CLUB RECORD***", "")</f>
        <v/>
      </c>
      <c r="K291" s="7" t="str">
        <f>IF(AND(B291=60, OR(AND(E291='club records'!$B$6, F291&lt;='club records'!$C$6), AND(E291='club records'!$B$7, F291&lt;='club records'!$C$7), AND(E291='club records'!$B$8, F291&lt;='club records'!$C$8), AND(E291='club records'!$B$9, F291&lt;='club records'!$C$9), AND(E291='club records'!$B$10, F291&lt;='club records'!$C$10))), "CR", " ")</f>
        <v xml:space="preserve"> </v>
      </c>
      <c r="L291" s="7" t="str">
        <f>IF(AND(B291=200, OR(AND(E291='club records'!$B$11, F291&lt;='club records'!$C$11), AND(E291='club records'!$B$12, F291&lt;='club records'!$C$12), AND(E291='club records'!$B$13, F291&lt;='club records'!$C$13), AND(E291='club records'!$B$14, F291&lt;='club records'!$C$14), AND(E291='club records'!$B$15, F291&lt;='club records'!$C$15))), "CR", " ")</f>
        <v xml:space="preserve"> </v>
      </c>
      <c r="M291" s="7" t="str">
        <f>IF(AND(B291=300, OR(AND(E291='club records'!$B$5, F291&lt;='club records'!$C$5), AND(E291='club records'!$B$16, F291&lt;='club records'!$C$16), AND(E291='club records'!$B$17, F291&lt;='club records'!$C$17))), "CR", " ")</f>
        <v xml:space="preserve"> </v>
      </c>
      <c r="N291" s="7" t="str">
        <f>IF(AND(B291=400, OR(AND(E291='club records'!$B$18, F291&lt;='club records'!$C$18), AND(E291='club records'!$B$19, F291&lt;='club records'!$C$19), AND(E291='club records'!$B$20, F291&lt;='club records'!$C$20), AND(E291='club records'!$B$21, F291&lt;='club records'!$C$21))), "CR", " ")</f>
        <v xml:space="preserve"> </v>
      </c>
      <c r="O291" s="7" t="str">
        <f>IF(AND(B291=800, OR(AND(E291='club records'!$B$22, F291&lt;='club records'!$C$22), AND(E291='club records'!$B$23, F291&lt;='club records'!$C$23), AND(E291='club records'!$B$24, F291&lt;='club records'!$C$24), AND(E291='club records'!$B$25, F291&lt;='club records'!$C$25), AND(E291='club records'!$B$26, F291&lt;='club records'!$C$26))), "CR", " ")</f>
        <v xml:space="preserve"> </v>
      </c>
      <c r="P291" s="7" t="str">
        <f>IF(AND(B291=1000, OR(AND(E291='club records'!$B$27, F291&lt;='club records'!$C$27), AND(E291='club records'!$B$28, F291&lt;='club records'!$C$28))), "CR", " ")</f>
        <v xml:space="preserve"> </v>
      </c>
      <c r="Q291" s="7" t="str">
        <f>IF(AND(B291=1500, OR(AND(E291='club records'!$B$29, F291&lt;='club records'!$C$29), AND(E291='club records'!$B$30, F291&lt;='club records'!$C$30), AND(E291='club records'!$B$31, F291&lt;='club records'!$C$31), AND(E291='club records'!$B$32, F291&lt;='club records'!$C$32), AND(E291='club records'!$B$33, F291&lt;='club records'!$C$33))), "CR", " ")</f>
        <v xml:space="preserve"> </v>
      </c>
      <c r="R291" s="7" t="str">
        <f>IF(AND(B291="1600 (Mile)",OR(AND(E291='club records'!$B$34,F291&lt;='club records'!$C$34),AND(E291='club records'!$B$35,F291&lt;='club records'!$C$35),AND(E291='club records'!$B$36,F291&lt;='club records'!$C$36),AND(E291='club records'!$B$37,F291&lt;='club records'!$C$37))),"CR"," ")</f>
        <v xml:space="preserve"> </v>
      </c>
      <c r="S291" s="7" t="str">
        <f>IF(AND(B291=3000, OR(AND(E291='club records'!$B$38, F291&lt;='club records'!$C$38), AND(E291='club records'!$B$39, F291&lt;='club records'!$C$39), AND(E291='club records'!$B$40, F291&lt;='club records'!$C$40), AND(E291='club records'!$B$41, F291&lt;='club records'!$C$41))), "CR", " ")</f>
        <v xml:space="preserve"> </v>
      </c>
      <c r="T291" s="7" t="str">
        <f>IF(AND(B291=5000, OR(AND(E291='club records'!$B$42, F291&lt;='club records'!$C$42), AND(E291='club records'!$B$43, F291&lt;='club records'!$C$43))), "CR", " ")</f>
        <v xml:space="preserve"> </v>
      </c>
      <c r="U291" s="6" t="str">
        <f>IF(AND(B291=10000, OR(AND(E291='club records'!$B$44, F291&lt;='club records'!$C$44), AND(E291='club records'!$B$45, F291&lt;='club records'!$C$45))), "CR", " ")</f>
        <v xml:space="preserve"> </v>
      </c>
      <c r="V291" s="6" t="str">
        <f>IF(AND(B291="high jump", OR(AND(E291='club records'!$F$1, F291&gt;='club records'!$G$1), AND(E291='club records'!$F$2, F291&gt;='club records'!$G$2), AND(E291='club records'!$F$3, F291&gt;='club records'!$G$3), AND(E291='club records'!$F$4, F291&gt;='club records'!$G$4), AND(E291='club records'!$F$5, F291&gt;='club records'!$G$5))), "CR", " ")</f>
        <v xml:space="preserve"> </v>
      </c>
      <c r="W291" s="6" t="str">
        <f>IF(AND(B291="long jump", OR(AND(E291='club records'!$F$6, F291&gt;='club records'!$G$6), AND(E291='club records'!$F$7, F291&gt;='club records'!$G$7), AND(E291='club records'!$F$8, F291&gt;='club records'!$G$8), AND(E291='club records'!$F$9, F291&gt;='club records'!$G$9), AND(E291='club records'!$F$10, F291&gt;='club records'!$G$10))), "CR", " ")</f>
        <v xml:space="preserve"> </v>
      </c>
      <c r="X291" s="6" t="str">
        <f>IF(AND(B291="triple jump", OR(AND(E291='club records'!$F$11, F291&gt;='club records'!$G$11), AND(E291='club records'!$F$12, F291&gt;='club records'!$G$12), AND(E291='club records'!$F$13, F291&gt;='club records'!$G$13), AND(E291='club records'!$F$14, F291&gt;='club records'!$G$14), AND(E291='club records'!$F$15, F291&gt;='club records'!$G$15))), "CR", " ")</f>
        <v xml:space="preserve"> </v>
      </c>
      <c r="Y291" s="6" t="str">
        <f>IF(AND(B291="pole vault", OR(AND(E291='club records'!$F$16, F291&gt;='club records'!$G$16), AND(E291='club records'!$F$17, F291&gt;='club records'!$G$17), AND(E291='club records'!$F$18, F291&gt;='club records'!$G$18), AND(E291='club records'!$F$19, F291&gt;='club records'!$G$19), AND(E291='club records'!$F$20, F291&gt;='club records'!$G$20))), "CR", " ")</f>
        <v xml:space="preserve"> </v>
      </c>
      <c r="Z291" s="6" t="str">
        <f>IF(AND(B291="shot 3", E291='club records'!$F$36, F291&gt;='club records'!$G$36), "CR", " ")</f>
        <v xml:space="preserve"> </v>
      </c>
      <c r="AA291" s="6" t="str">
        <f>IF(AND(B291="shot 4", E291='club records'!$F$37, F291&gt;='club records'!$G$37), "CR", " ")</f>
        <v xml:space="preserve"> </v>
      </c>
      <c r="AB291" s="6" t="str">
        <f>IF(AND(B291="shot 5", E291='club records'!$F$38, F291&gt;='club records'!$G$38), "CR", " ")</f>
        <v xml:space="preserve"> </v>
      </c>
      <c r="AC291" s="6" t="str">
        <f>IF(AND(B291="shot 6", E291='club records'!$F$39, F291&gt;='club records'!$G$39), "CR", " ")</f>
        <v xml:space="preserve"> </v>
      </c>
      <c r="AD291" s="6" t="str">
        <f>IF(AND(B291="shot 7.26", E291='club records'!$F$40, F291&gt;='club records'!$G$40), "CR", " ")</f>
        <v xml:space="preserve"> </v>
      </c>
      <c r="AE291" s="6" t="str">
        <f>IF(AND(B291="60H",OR(AND(E291='club records'!$J$1,F291&lt;='club records'!$K$1),AND(E291='club records'!$J$2,F291&lt;='club records'!$K$2),AND(E291='club records'!$J$3,F291&lt;='club records'!$K$3),AND(E291='club records'!$J$4,F291&lt;='club records'!$K$4),AND(E291='club records'!$J$5,F291&lt;='club records'!$K$5))),"CR"," ")</f>
        <v xml:space="preserve"> </v>
      </c>
      <c r="AF291" s="7" t="str">
        <f>IF(AND(B291="4x200", OR(AND(E291='club records'!$N$6, F291&lt;='club records'!$O$6), AND(E291='club records'!$N$7, F291&lt;='club records'!$O$7), AND(E291='club records'!$N$8, F291&lt;='club records'!$O$8), AND(E291='club records'!$N$9, F291&lt;='club records'!$O$9), AND(E291='club records'!$N$10, F291&lt;='club records'!$O$10))), "CR", " ")</f>
        <v xml:space="preserve"> </v>
      </c>
      <c r="AG291" s="7" t="str">
        <f>IF(AND(B291="4x300", AND(E291='club records'!$N$11, F291&lt;='club records'!$O$11)), "CR", " ")</f>
        <v xml:space="preserve"> </v>
      </c>
      <c r="AH291" s="7" t="str">
        <f>IF(AND(B291="4x400", OR(AND(E291='club records'!$N$12, F291&lt;='club records'!$O$12), AND(E291='club records'!$N$13, F291&lt;='club records'!$O$13), AND(E291='club records'!$N$14, F291&lt;='club records'!$O$14), AND(E291='club records'!$N$15, F291&lt;='club records'!$O$15))), "CR", " ")</f>
        <v xml:space="preserve"> </v>
      </c>
      <c r="AI291" s="7" t="str">
        <f>IF(AND(B291="pentathlon", OR(AND(E291='club records'!$N$21, F291&gt;='club records'!$O$21), AND(E291='club records'!$N$22, F291&gt;='club records'!$O$22),AND(E291='club records'!$N$23, F291&gt;='club records'!$O$23),AND(E291='club records'!$N$24, F291&gt;='club records'!$O$24))), "CR", " ")</f>
        <v xml:space="preserve"> </v>
      </c>
      <c r="AJ291" s="7" t="str">
        <f>IF(AND(B291="heptathlon", OR(AND(E291='club records'!$N$26, F291&gt;='club records'!$O$26), AND(E291='club records'!$N$27, F291&gt;='club records'!$O$27))), "CR", " ")</f>
        <v xml:space="preserve"> </v>
      </c>
    </row>
    <row r="292" spans="1:36" ht="14.5" x14ac:dyDescent="0.35">
      <c r="A292" s="1" t="str">
        <f>E292</f>
        <v>U11</v>
      </c>
      <c r="E292" s="11" t="s">
        <v>19</v>
      </c>
      <c r="J292" s="7" t="str">
        <f>IF(OR(K292="CR", L292="CR", M292="CR", N292="CR", O292="CR", P292="CR", Q292="CR", R292="CR", S292="CR", T292="CR",U292="CR", V292="CR", W292="CR", X292="CR", Y292="CR", Z292="CR", AA292="CR", AB292="CR", AC292="CR", AD292="CR", AE292="CR", AF292="CR", AG292="CR", AH292="CR", AI292="CR", AJ292="CR"), "***CLUB RECORD***", "")</f>
        <v/>
      </c>
      <c r="K292" s="7" t="str">
        <f>IF(AND(B292=60, OR(AND(E292='club records'!$B$6, F292&lt;='club records'!$C$6), AND(E292='club records'!$B$7, F292&lt;='club records'!$C$7), AND(E292='club records'!$B$8, F292&lt;='club records'!$C$8), AND(E292='club records'!$B$9, F292&lt;='club records'!$C$9), AND(E292='club records'!$B$10, F292&lt;='club records'!$C$10))), "CR", " ")</f>
        <v xml:space="preserve"> </v>
      </c>
      <c r="L292" s="7" t="str">
        <f>IF(AND(B292=200, OR(AND(E292='club records'!$B$11, F292&lt;='club records'!$C$11), AND(E292='club records'!$B$12, F292&lt;='club records'!$C$12), AND(E292='club records'!$B$13, F292&lt;='club records'!$C$13), AND(E292='club records'!$B$14, F292&lt;='club records'!$C$14), AND(E292='club records'!$B$15, F292&lt;='club records'!$C$15))), "CR", " ")</f>
        <v xml:space="preserve"> </v>
      </c>
      <c r="M292" s="7" t="str">
        <f>IF(AND(B292=300, OR(AND(E292='club records'!$B$5, F292&lt;='club records'!$C$5), AND(E292='club records'!$B$16, F292&lt;='club records'!$C$16), AND(E292='club records'!$B$17, F292&lt;='club records'!$C$17))), "CR", " ")</f>
        <v xml:space="preserve"> </v>
      </c>
      <c r="N292" s="7" t="str">
        <f>IF(AND(B292=400, OR(AND(E292='club records'!$B$18, F292&lt;='club records'!$C$18), AND(E292='club records'!$B$19, F292&lt;='club records'!$C$19), AND(E292='club records'!$B$20, F292&lt;='club records'!$C$20), AND(E292='club records'!$B$21, F292&lt;='club records'!$C$21))), "CR", " ")</f>
        <v xml:space="preserve"> </v>
      </c>
      <c r="O292" s="7" t="str">
        <f>IF(AND(B292=800, OR(AND(E292='club records'!$B$22, F292&lt;='club records'!$C$22), AND(E292='club records'!$B$23, F292&lt;='club records'!$C$23), AND(E292='club records'!$B$24, F292&lt;='club records'!$C$24), AND(E292='club records'!$B$25, F292&lt;='club records'!$C$25), AND(E292='club records'!$B$26, F292&lt;='club records'!$C$26))), "CR", " ")</f>
        <v xml:space="preserve"> </v>
      </c>
      <c r="P292" s="7" t="str">
        <f>IF(AND(B292=1000, OR(AND(E292='club records'!$B$27, F292&lt;='club records'!$C$27), AND(E292='club records'!$B$28, F292&lt;='club records'!$C$28))), "CR", " ")</f>
        <v xml:space="preserve"> </v>
      </c>
      <c r="Q292" s="7" t="str">
        <f>IF(AND(B292=1500, OR(AND(E292='club records'!$B$29, F292&lt;='club records'!$C$29), AND(E292='club records'!$B$30, F292&lt;='club records'!$C$30), AND(E292='club records'!$B$31, F292&lt;='club records'!$C$31), AND(E292='club records'!$B$32, F292&lt;='club records'!$C$32), AND(E292='club records'!$B$33, F292&lt;='club records'!$C$33))), "CR", " ")</f>
        <v xml:space="preserve"> </v>
      </c>
      <c r="R292" s="7" t="str">
        <f>IF(AND(B292="1600 (Mile)",OR(AND(E292='club records'!$B$34,F292&lt;='club records'!$C$34),AND(E292='club records'!$B$35,F292&lt;='club records'!$C$35),AND(E292='club records'!$B$36,F292&lt;='club records'!$C$36),AND(E292='club records'!$B$37,F292&lt;='club records'!$C$37))),"CR"," ")</f>
        <v xml:space="preserve"> </v>
      </c>
      <c r="S292" s="7" t="str">
        <f>IF(AND(B292=3000, OR(AND(E292='club records'!$B$38, F292&lt;='club records'!$C$38), AND(E292='club records'!$B$39, F292&lt;='club records'!$C$39), AND(E292='club records'!$B$40, F292&lt;='club records'!$C$40), AND(E292='club records'!$B$41, F292&lt;='club records'!$C$41))), "CR", " ")</f>
        <v xml:space="preserve"> </v>
      </c>
      <c r="T292" s="7" t="str">
        <f>IF(AND(B292=5000, OR(AND(E292='club records'!$B$42, F292&lt;='club records'!$C$42), AND(E292='club records'!$B$43, F292&lt;='club records'!$C$43))), "CR", " ")</f>
        <v xml:space="preserve"> </v>
      </c>
      <c r="U292" s="6" t="str">
        <f>IF(AND(B292=10000, OR(AND(E292='club records'!$B$44, F292&lt;='club records'!$C$44), AND(E292='club records'!$B$45, F292&lt;='club records'!$C$45))), "CR", " ")</f>
        <v xml:space="preserve"> </v>
      </c>
      <c r="V292" s="6" t="str">
        <f>IF(AND(B292="high jump", OR(AND(E292='club records'!$F$1, F292&gt;='club records'!$G$1), AND(E292='club records'!$F$2, F292&gt;='club records'!$G$2), AND(E292='club records'!$F$3, F292&gt;='club records'!$G$3), AND(E292='club records'!$F$4, F292&gt;='club records'!$G$4), AND(E292='club records'!$F$5, F292&gt;='club records'!$G$5))), "CR", " ")</f>
        <v xml:space="preserve"> </v>
      </c>
      <c r="W292" s="6" t="str">
        <f>IF(AND(B292="long jump", OR(AND(E292='club records'!$F$6, F292&gt;='club records'!$G$6), AND(E292='club records'!$F$7, F292&gt;='club records'!$G$7), AND(E292='club records'!$F$8, F292&gt;='club records'!$G$8), AND(E292='club records'!$F$9, F292&gt;='club records'!$G$9), AND(E292='club records'!$F$10, F292&gt;='club records'!$G$10))), "CR", " ")</f>
        <v xml:space="preserve"> </v>
      </c>
      <c r="X292" s="6" t="str">
        <f>IF(AND(B292="triple jump", OR(AND(E292='club records'!$F$11, F292&gt;='club records'!$G$11), AND(E292='club records'!$F$12, F292&gt;='club records'!$G$12), AND(E292='club records'!$F$13, F292&gt;='club records'!$G$13), AND(E292='club records'!$F$14, F292&gt;='club records'!$G$14), AND(E292='club records'!$F$15, F292&gt;='club records'!$G$15))), "CR", " ")</f>
        <v xml:space="preserve"> </v>
      </c>
      <c r="Y292" s="6" t="str">
        <f>IF(AND(B292="pole vault", OR(AND(E292='club records'!$F$16, F292&gt;='club records'!$G$16), AND(E292='club records'!$F$17, F292&gt;='club records'!$G$17), AND(E292='club records'!$F$18, F292&gt;='club records'!$G$18), AND(E292='club records'!$F$19, F292&gt;='club records'!$G$19), AND(E292='club records'!$F$20, F292&gt;='club records'!$G$20))), "CR", " ")</f>
        <v xml:space="preserve"> </v>
      </c>
      <c r="Z292" s="6" t="str">
        <f>IF(AND(B292="shot 3", E292='club records'!$F$36, F292&gt;='club records'!$G$36), "CR", " ")</f>
        <v xml:space="preserve"> </v>
      </c>
      <c r="AA292" s="6" t="str">
        <f>IF(AND(B292="shot 4", E292='club records'!$F$37, F292&gt;='club records'!$G$37), "CR", " ")</f>
        <v xml:space="preserve"> </v>
      </c>
      <c r="AB292" s="6" t="str">
        <f>IF(AND(B292="shot 5", E292='club records'!$F$38, F292&gt;='club records'!$G$38), "CR", " ")</f>
        <v xml:space="preserve"> </v>
      </c>
      <c r="AC292" s="6" t="str">
        <f>IF(AND(B292="shot 6", E292='club records'!$F$39, F292&gt;='club records'!$G$39), "CR", " ")</f>
        <v xml:space="preserve"> </v>
      </c>
      <c r="AD292" s="6" t="str">
        <f>IF(AND(B292="shot 7.26", E292='club records'!$F$40, F292&gt;='club records'!$G$40), "CR", " ")</f>
        <v xml:space="preserve"> </v>
      </c>
      <c r="AE292" s="6" t="str">
        <f>IF(AND(B292="60H",OR(AND(E292='club records'!$J$1,F292&lt;='club records'!$K$1),AND(E292='club records'!$J$2,F292&lt;='club records'!$K$2),AND(E292='club records'!$J$3,F292&lt;='club records'!$K$3),AND(E292='club records'!$J$4,F292&lt;='club records'!$K$4),AND(E292='club records'!$J$5,F292&lt;='club records'!$K$5))),"CR"," ")</f>
        <v xml:space="preserve"> </v>
      </c>
      <c r="AF292" s="7" t="str">
        <f>IF(AND(B292="4x200", OR(AND(E292='club records'!$N$6, F292&lt;='club records'!$O$6), AND(E292='club records'!$N$7, F292&lt;='club records'!$O$7), AND(E292='club records'!$N$8, F292&lt;='club records'!$O$8), AND(E292='club records'!$N$9, F292&lt;='club records'!$O$9), AND(E292='club records'!$N$10, F292&lt;='club records'!$O$10))), "CR", " ")</f>
        <v xml:space="preserve"> </v>
      </c>
      <c r="AG292" s="7" t="str">
        <f>IF(AND(B292="4x300", AND(E292='club records'!$N$11, F292&lt;='club records'!$O$11)), "CR", " ")</f>
        <v xml:space="preserve"> </v>
      </c>
      <c r="AH292" s="7" t="str">
        <f>IF(AND(B292="4x400", OR(AND(E292='club records'!$N$12, F292&lt;='club records'!$O$12), AND(E292='club records'!$N$13, F292&lt;='club records'!$O$13), AND(E292='club records'!$N$14, F292&lt;='club records'!$O$14), AND(E292='club records'!$N$15, F292&lt;='club records'!$O$15))), "CR", " ")</f>
        <v xml:space="preserve"> </v>
      </c>
      <c r="AI292" s="7" t="str">
        <f>IF(AND(B292="pentathlon", OR(AND(E292='club records'!$N$21, F292&gt;='club records'!$O$21), AND(E292='club records'!$N$22, F292&gt;='club records'!$O$22),AND(E292='club records'!$N$23, F292&gt;='club records'!$O$23),AND(E292='club records'!$N$24, F292&gt;='club records'!$O$24))), "CR", " ")</f>
        <v xml:space="preserve"> </v>
      </c>
      <c r="AJ292" s="7" t="str">
        <f>IF(AND(B292="heptathlon", OR(AND(E292='club records'!$N$26, F292&gt;='club records'!$O$26), AND(E292='club records'!$N$27, F292&gt;='club records'!$O$27))), "CR", " ")</f>
        <v xml:space="preserve"> </v>
      </c>
    </row>
    <row r="293" spans="1:36" ht="14.5" x14ac:dyDescent="0.35">
      <c r="A293" s="1" t="str">
        <f>E293</f>
        <v>U11</v>
      </c>
      <c r="E293" s="11" t="s">
        <v>19</v>
      </c>
      <c r="J293" s="7" t="str">
        <f>IF(OR(K293="CR", L293="CR", M293="CR", N293="CR", O293="CR", P293="CR", Q293="CR", R293="CR", S293="CR", T293="CR",U293="CR", V293="CR", W293="CR", X293="CR", Y293="CR", Z293="CR", AA293="CR", AB293="CR", AC293="CR", AD293="CR", AE293="CR", AF293="CR", AG293="CR", AH293="CR", AI293="CR", AJ293="CR"), "***CLUB RECORD***", "")</f>
        <v/>
      </c>
      <c r="K293" s="7" t="str">
        <f>IF(AND(B293=60, OR(AND(E293='club records'!$B$6, F293&lt;='club records'!$C$6), AND(E293='club records'!$B$7, F293&lt;='club records'!$C$7), AND(E293='club records'!$B$8, F293&lt;='club records'!$C$8), AND(E293='club records'!$B$9, F293&lt;='club records'!$C$9), AND(E293='club records'!$B$10, F293&lt;='club records'!$C$10))), "CR", " ")</f>
        <v xml:space="preserve"> </v>
      </c>
      <c r="L293" s="7" t="str">
        <f>IF(AND(B293=200, OR(AND(E293='club records'!$B$11, F293&lt;='club records'!$C$11), AND(E293='club records'!$B$12, F293&lt;='club records'!$C$12), AND(E293='club records'!$B$13, F293&lt;='club records'!$C$13), AND(E293='club records'!$B$14, F293&lt;='club records'!$C$14), AND(E293='club records'!$B$15, F293&lt;='club records'!$C$15))), "CR", " ")</f>
        <v xml:space="preserve"> </v>
      </c>
      <c r="M293" s="7" t="str">
        <f>IF(AND(B293=300, OR(AND(E293='club records'!$B$5, F293&lt;='club records'!$C$5), AND(E293='club records'!$B$16, F293&lt;='club records'!$C$16), AND(E293='club records'!$B$17, F293&lt;='club records'!$C$17))), "CR", " ")</f>
        <v xml:space="preserve"> </v>
      </c>
      <c r="N293" s="7" t="str">
        <f>IF(AND(B293=400, OR(AND(E293='club records'!$B$18, F293&lt;='club records'!$C$18), AND(E293='club records'!$B$19, F293&lt;='club records'!$C$19), AND(E293='club records'!$B$20, F293&lt;='club records'!$C$20), AND(E293='club records'!$B$21, F293&lt;='club records'!$C$21))), "CR", " ")</f>
        <v xml:space="preserve"> </v>
      </c>
      <c r="O293" s="7" t="str">
        <f>IF(AND(B293=800, OR(AND(E293='club records'!$B$22, F293&lt;='club records'!$C$22), AND(E293='club records'!$B$23, F293&lt;='club records'!$C$23), AND(E293='club records'!$B$24, F293&lt;='club records'!$C$24), AND(E293='club records'!$B$25, F293&lt;='club records'!$C$25), AND(E293='club records'!$B$26, F293&lt;='club records'!$C$26))), "CR", " ")</f>
        <v xml:space="preserve"> </v>
      </c>
      <c r="P293" s="7" t="str">
        <f>IF(AND(B293=1000, OR(AND(E293='club records'!$B$27, F293&lt;='club records'!$C$27), AND(E293='club records'!$B$28, F293&lt;='club records'!$C$28))), "CR", " ")</f>
        <v xml:space="preserve"> </v>
      </c>
      <c r="Q293" s="7" t="str">
        <f>IF(AND(B293=1500, OR(AND(E293='club records'!$B$29, F293&lt;='club records'!$C$29), AND(E293='club records'!$B$30, F293&lt;='club records'!$C$30), AND(E293='club records'!$B$31, F293&lt;='club records'!$C$31), AND(E293='club records'!$B$32, F293&lt;='club records'!$C$32), AND(E293='club records'!$B$33, F293&lt;='club records'!$C$33))), "CR", " ")</f>
        <v xml:space="preserve"> </v>
      </c>
      <c r="R293" s="7" t="str">
        <f>IF(AND(B293="1600 (Mile)",OR(AND(E293='club records'!$B$34,F293&lt;='club records'!$C$34),AND(E293='club records'!$B$35,F293&lt;='club records'!$C$35),AND(E293='club records'!$B$36,F293&lt;='club records'!$C$36),AND(E293='club records'!$B$37,F293&lt;='club records'!$C$37))),"CR"," ")</f>
        <v xml:space="preserve"> </v>
      </c>
      <c r="S293" s="7" t="str">
        <f>IF(AND(B293=3000, OR(AND(E293='club records'!$B$38, F293&lt;='club records'!$C$38), AND(E293='club records'!$B$39, F293&lt;='club records'!$C$39), AND(E293='club records'!$B$40, F293&lt;='club records'!$C$40), AND(E293='club records'!$B$41, F293&lt;='club records'!$C$41))), "CR", " ")</f>
        <v xml:space="preserve"> </v>
      </c>
      <c r="T293" s="7" t="str">
        <f>IF(AND(B293=5000, OR(AND(E293='club records'!$B$42, F293&lt;='club records'!$C$42), AND(E293='club records'!$B$43, F293&lt;='club records'!$C$43))), "CR", " ")</f>
        <v xml:space="preserve"> </v>
      </c>
      <c r="U293" s="6" t="str">
        <f>IF(AND(B293=10000, OR(AND(E293='club records'!$B$44, F293&lt;='club records'!$C$44), AND(E293='club records'!$B$45, F293&lt;='club records'!$C$45))), "CR", " ")</f>
        <v xml:space="preserve"> </v>
      </c>
      <c r="V293" s="6" t="str">
        <f>IF(AND(B293="high jump", OR(AND(E293='club records'!$F$1, F293&gt;='club records'!$G$1), AND(E293='club records'!$F$2, F293&gt;='club records'!$G$2), AND(E293='club records'!$F$3, F293&gt;='club records'!$G$3), AND(E293='club records'!$F$4, F293&gt;='club records'!$G$4), AND(E293='club records'!$F$5, F293&gt;='club records'!$G$5))), "CR", " ")</f>
        <v xml:space="preserve"> </v>
      </c>
      <c r="W293" s="6" t="str">
        <f>IF(AND(B293="long jump", OR(AND(E293='club records'!$F$6, F293&gt;='club records'!$G$6), AND(E293='club records'!$F$7, F293&gt;='club records'!$G$7), AND(E293='club records'!$F$8, F293&gt;='club records'!$G$8), AND(E293='club records'!$F$9, F293&gt;='club records'!$G$9), AND(E293='club records'!$F$10, F293&gt;='club records'!$G$10))), "CR", " ")</f>
        <v xml:space="preserve"> </v>
      </c>
      <c r="X293" s="6" t="str">
        <f>IF(AND(B293="triple jump", OR(AND(E293='club records'!$F$11, F293&gt;='club records'!$G$11), AND(E293='club records'!$F$12, F293&gt;='club records'!$G$12), AND(E293='club records'!$F$13, F293&gt;='club records'!$G$13), AND(E293='club records'!$F$14, F293&gt;='club records'!$G$14), AND(E293='club records'!$F$15, F293&gt;='club records'!$G$15))), "CR", " ")</f>
        <v xml:space="preserve"> </v>
      </c>
      <c r="Y293" s="6" t="str">
        <f>IF(AND(B293="pole vault", OR(AND(E293='club records'!$F$16, F293&gt;='club records'!$G$16), AND(E293='club records'!$F$17, F293&gt;='club records'!$G$17), AND(E293='club records'!$F$18, F293&gt;='club records'!$G$18), AND(E293='club records'!$F$19, F293&gt;='club records'!$G$19), AND(E293='club records'!$F$20, F293&gt;='club records'!$G$20))), "CR", " ")</f>
        <v xml:space="preserve"> </v>
      </c>
      <c r="Z293" s="6" t="str">
        <f>IF(AND(B293="shot 3", E293='club records'!$F$36, F293&gt;='club records'!$G$36), "CR", " ")</f>
        <v xml:space="preserve"> </v>
      </c>
      <c r="AA293" s="6" t="str">
        <f>IF(AND(B293="shot 4", E293='club records'!$F$37, F293&gt;='club records'!$G$37), "CR", " ")</f>
        <v xml:space="preserve"> </v>
      </c>
      <c r="AB293" s="6" t="str">
        <f>IF(AND(B293="shot 5", E293='club records'!$F$38, F293&gt;='club records'!$G$38), "CR", " ")</f>
        <v xml:space="preserve"> </v>
      </c>
      <c r="AC293" s="6" t="str">
        <f>IF(AND(B293="shot 6", E293='club records'!$F$39, F293&gt;='club records'!$G$39), "CR", " ")</f>
        <v xml:space="preserve"> </v>
      </c>
      <c r="AD293" s="6" t="str">
        <f>IF(AND(B293="shot 7.26", E293='club records'!$F$40, F293&gt;='club records'!$G$40), "CR", " ")</f>
        <v xml:space="preserve"> </v>
      </c>
      <c r="AE293" s="6" t="str">
        <f>IF(AND(B293="60H",OR(AND(E293='club records'!$J$1,F293&lt;='club records'!$K$1),AND(E293='club records'!$J$2,F293&lt;='club records'!$K$2),AND(E293='club records'!$J$3,F293&lt;='club records'!$K$3),AND(E293='club records'!$J$4,F293&lt;='club records'!$K$4),AND(E293='club records'!$J$5,F293&lt;='club records'!$K$5))),"CR"," ")</f>
        <v xml:space="preserve"> </v>
      </c>
      <c r="AF293" s="7" t="str">
        <f>IF(AND(B293="4x200", OR(AND(E293='club records'!$N$6, F293&lt;='club records'!$O$6), AND(E293='club records'!$N$7, F293&lt;='club records'!$O$7), AND(E293='club records'!$N$8, F293&lt;='club records'!$O$8), AND(E293='club records'!$N$9, F293&lt;='club records'!$O$9), AND(E293='club records'!$N$10, F293&lt;='club records'!$O$10))), "CR", " ")</f>
        <v xml:space="preserve"> </v>
      </c>
      <c r="AG293" s="7" t="str">
        <f>IF(AND(B293="4x300", AND(E293='club records'!$N$11, F293&lt;='club records'!$O$11)), "CR", " ")</f>
        <v xml:space="preserve"> </v>
      </c>
      <c r="AH293" s="7" t="str">
        <f>IF(AND(B293="4x400", OR(AND(E293='club records'!$N$12, F293&lt;='club records'!$O$12), AND(E293='club records'!$N$13, F293&lt;='club records'!$O$13), AND(E293='club records'!$N$14, F293&lt;='club records'!$O$14), AND(E293='club records'!$N$15, F293&lt;='club records'!$O$15))), "CR", " ")</f>
        <v xml:space="preserve"> </v>
      </c>
      <c r="AI293" s="7" t="str">
        <f>IF(AND(B293="pentathlon", OR(AND(E293='club records'!$N$21, F293&gt;='club records'!$O$21), AND(E293='club records'!$N$22, F293&gt;='club records'!$O$22),AND(E293='club records'!$N$23, F293&gt;='club records'!$O$23),AND(E293='club records'!$N$24, F293&gt;='club records'!$O$24))), "CR", " ")</f>
        <v xml:space="preserve"> </v>
      </c>
      <c r="AJ293" s="7" t="str">
        <f>IF(AND(B293="heptathlon", OR(AND(E293='club records'!$N$26, F293&gt;='club records'!$O$26), AND(E293='club records'!$N$27, F293&gt;='club records'!$O$27))), "CR", " ")</f>
        <v xml:space="preserve"> </v>
      </c>
    </row>
    <row r="294" spans="1:36" ht="14.5" x14ac:dyDescent="0.35">
      <c r="A294" s="11" t="s">
        <v>19</v>
      </c>
      <c r="B294" s="21"/>
      <c r="C294" s="6"/>
      <c r="D294" s="6"/>
      <c r="E294" s="11" t="s">
        <v>19</v>
      </c>
      <c r="F294" s="24"/>
      <c r="G294" s="23"/>
      <c r="H294" s="6"/>
      <c r="I294" s="6"/>
      <c r="J294" s="7" t="str">
        <f>IF(OR(K294="CR", L294="CR", M294="CR", N294="CR", O294="CR", P294="CR", Q294="CR", R294="CR", S294="CR", T294="CR",U294="CR", V294="CR", W294="CR", X294="CR", Y294="CR", Z294="CR", AA294="CR", AB294="CR", AC294="CR", AD294="CR", AE294="CR", AF294="CR", AG294="CR", AH294="CR", AI294="CR", AJ294="CR"), "***CLUB RECORD***", "")</f>
        <v/>
      </c>
      <c r="K294" s="7" t="str">
        <f>IF(AND(B294=60, OR(AND(E294='club records'!$B$6, F294&lt;='club records'!$C$6), AND(E294='club records'!$B$7, F294&lt;='club records'!$C$7), AND(E294='club records'!$B$8, F294&lt;='club records'!$C$8), AND(E294='club records'!$B$9, F294&lt;='club records'!$C$9), AND(E294='club records'!$B$10, F294&lt;='club records'!$C$10))), "CR", " ")</f>
        <v xml:space="preserve"> </v>
      </c>
      <c r="L294" s="7" t="str">
        <f>IF(AND(B294=200, OR(AND(E294='club records'!$B$11, F294&lt;='club records'!$C$11), AND(E294='club records'!$B$12, F294&lt;='club records'!$C$12), AND(E294='club records'!$B$13, F294&lt;='club records'!$C$13), AND(E294='club records'!$B$14, F294&lt;='club records'!$C$14), AND(E294='club records'!$B$15, F294&lt;='club records'!$C$15))), "CR", " ")</f>
        <v xml:space="preserve"> </v>
      </c>
      <c r="M294" s="7" t="str">
        <f>IF(AND(B294=300, OR(AND(E294='club records'!$B$5, F294&lt;='club records'!$C$5), AND(E294='club records'!$B$16, F294&lt;='club records'!$C$16), AND(E294='club records'!$B$17, F294&lt;='club records'!$C$17))), "CR", " ")</f>
        <v xml:space="preserve"> </v>
      </c>
      <c r="N294" s="7" t="str">
        <f>IF(AND(B294=400, OR(AND(E294='club records'!$B$18, F294&lt;='club records'!$C$18), AND(E294='club records'!$B$19, F294&lt;='club records'!$C$19), AND(E294='club records'!$B$20, F294&lt;='club records'!$C$20), AND(E294='club records'!$B$21, F294&lt;='club records'!$C$21))), "CR", " ")</f>
        <v xml:space="preserve"> </v>
      </c>
      <c r="O294" s="7" t="str">
        <f>IF(AND(B294=800, OR(AND(E294='club records'!$B$22, F294&lt;='club records'!$C$22), AND(E294='club records'!$B$23, F294&lt;='club records'!$C$23), AND(E294='club records'!$B$24, F294&lt;='club records'!$C$24), AND(E294='club records'!$B$25, F294&lt;='club records'!$C$25), AND(E294='club records'!$B$26, F294&lt;='club records'!$C$26))), "CR", " ")</f>
        <v xml:space="preserve"> </v>
      </c>
      <c r="P294" s="7" t="str">
        <f>IF(AND(B294=1000, OR(AND(E294='club records'!$B$27, F294&lt;='club records'!$C$27), AND(E294='club records'!$B$28, F294&lt;='club records'!$C$28))), "CR", " ")</f>
        <v xml:space="preserve"> </v>
      </c>
      <c r="Q294" s="7" t="str">
        <f>IF(AND(B294=1500, OR(AND(E294='club records'!$B$29, F294&lt;='club records'!$C$29), AND(E294='club records'!$B$30, F294&lt;='club records'!$C$30), AND(E294='club records'!$B$31, F294&lt;='club records'!$C$31), AND(E294='club records'!$B$32, F294&lt;='club records'!$C$32), AND(E294='club records'!$B$33, F294&lt;='club records'!$C$33))), "CR", " ")</f>
        <v xml:space="preserve"> </v>
      </c>
      <c r="R294" s="7" t="str">
        <f>IF(AND(B294="1600 (Mile)",OR(AND(E294='club records'!$B$34,F294&lt;='club records'!$C$34),AND(E294='club records'!$B$35,F294&lt;='club records'!$C$35),AND(E294='club records'!$B$36,F294&lt;='club records'!$C$36),AND(E294='club records'!$B$37,F294&lt;='club records'!$C$37))),"CR"," ")</f>
        <v xml:space="preserve"> </v>
      </c>
      <c r="S294" s="7" t="str">
        <f>IF(AND(B294=3000, OR(AND(E294='club records'!$B$38, F294&lt;='club records'!$C$38), AND(E294='club records'!$B$39, F294&lt;='club records'!$C$39), AND(E294='club records'!$B$40, F294&lt;='club records'!$C$40), AND(E294='club records'!$B$41, F294&lt;='club records'!$C$41))), "CR", " ")</f>
        <v xml:space="preserve"> </v>
      </c>
      <c r="T294" s="7" t="str">
        <f>IF(AND(B294=5000, OR(AND(E294='club records'!$B$42, F294&lt;='club records'!$C$42), AND(E294='club records'!$B$43, F294&lt;='club records'!$C$43))), "CR", " ")</f>
        <v xml:space="preserve"> </v>
      </c>
      <c r="U294" s="6" t="str">
        <f>IF(AND(B294=10000, OR(AND(E294='club records'!$B$44, F294&lt;='club records'!$C$44), AND(E294='club records'!$B$45, F294&lt;='club records'!$C$45))), "CR", " ")</f>
        <v xml:space="preserve"> </v>
      </c>
      <c r="V294" s="6" t="str">
        <f>IF(AND(B294="high jump", OR(AND(E294='club records'!$F$1, F294&gt;='club records'!$G$1), AND(E294='club records'!$F$2, F294&gt;='club records'!$G$2), AND(E294='club records'!$F$3, F294&gt;='club records'!$G$3), AND(E294='club records'!$F$4, F294&gt;='club records'!$G$4), AND(E294='club records'!$F$5, F294&gt;='club records'!$G$5))), "CR", " ")</f>
        <v xml:space="preserve"> </v>
      </c>
      <c r="W294" s="6" t="str">
        <f>IF(AND(B294="long jump", OR(AND(E294='club records'!$F$6, F294&gt;='club records'!$G$6), AND(E294='club records'!$F$7, F294&gt;='club records'!$G$7), AND(E294='club records'!$F$8, F294&gt;='club records'!$G$8), AND(E294='club records'!$F$9, F294&gt;='club records'!$G$9), AND(E294='club records'!$F$10, F294&gt;='club records'!$G$10))), "CR", " ")</f>
        <v xml:space="preserve"> </v>
      </c>
      <c r="X294" s="6" t="str">
        <f>IF(AND(B294="triple jump", OR(AND(E294='club records'!$F$11, F294&gt;='club records'!$G$11), AND(E294='club records'!$F$12, F294&gt;='club records'!$G$12), AND(E294='club records'!$F$13, F294&gt;='club records'!$G$13), AND(E294='club records'!$F$14, F294&gt;='club records'!$G$14), AND(E294='club records'!$F$15, F294&gt;='club records'!$G$15))), "CR", " ")</f>
        <v xml:space="preserve"> </v>
      </c>
      <c r="Y294" s="6" t="str">
        <f>IF(AND(B294="pole vault", OR(AND(E294='club records'!$F$16, F294&gt;='club records'!$G$16), AND(E294='club records'!$F$17, F294&gt;='club records'!$G$17), AND(E294='club records'!$F$18, F294&gt;='club records'!$G$18), AND(E294='club records'!$F$19, F294&gt;='club records'!$G$19), AND(E294='club records'!$F$20, F294&gt;='club records'!$G$20))), "CR", " ")</f>
        <v xml:space="preserve"> </v>
      </c>
      <c r="Z294" s="6" t="str">
        <f>IF(AND(B294="shot 3", E294='club records'!$F$36, F294&gt;='club records'!$G$36), "CR", " ")</f>
        <v xml:space="preserve"> </v>
      </c>
      <c r="AA294" s="6" t="str">
        <f>IF(AND(B294="shot 4", E294='club records'!$F$37, F294&gt;='club records'!$G$37), "CR", " ")</f>
        <v xml:space="preserve"> </v>
      </c>
      <c r="AB294" s="6" t="str">
        <f>IF(AND(B294="shot 5", E294='club records'!$F$38, F294&gt;='club records'!$G$38), "CR", " ")</f>
        <v xml:space="preserve"> </v>
      </c>
      <c r="AC294" s="6" t="str">
        <f>IF(AND(B294="shot 6", E294='club records'!$F$39, F294&gt;='club records'!$G$39), "CR", " ")</f>
        <v xml:space="preserve"> </v>
      </c>
      <c r="AD294" s="6" t="str">
        <f>IF(AND(B294="shot 7.26", E294='club records'!$F$40, F294&gt;='club records'!$G$40), "CR", " ")</f>
        <v xml:space="preserve"> </v>
      </c>
      <c r="AE294" s="6" t="str">
        <f>IF(AND(B294="60H",OR(AND(E294='club records'!$J$1,F294&lt;='club records'!$K$1),AND(E294='club records'!$J$2,F294&lt;='club records'!$K$2),AND(E294='club records'!$J$3,F294&lt;='club records'!$K$3),AND(E294='club records'!$J$4,F294&lt;='club records'!$K$4),AND(E294='club records'!$J$5,F294&lt;='club records'!$K$5))),"CR"," ")</f>
        <v xml:space="preserve"> </v>
      </c>
      <c r="AF294" s="7" t="str">
        <f>IF(AND(B294="4x200", OR(AND(E294='club records'!$N$6, F294&lt;='club records'!$O$6), AND(E294='club records'!$N$7, F294&lt;='club records'!$O$7), AND(E294='club records'!$N$8, F294&lt;='club records'!$O$8), AND(E294='club records'!$N$9, F294&lt;='club records'!$O$9), AND(E294='club records'!$N$10, F294&lt;='club records'!$O$10))), "CR", " ")</f>
        <v xml:space="preserve"> </v>
      </c>
      <c r="AG294" s="7" t="str">
        <f>IF(AND(B294="4x300", AND(E294='club records'!$N$11, F294&lt;='club records'!$O$11)), "CR", " ")</f>
        <v xml:space="preserve"> </v>
      </c>
      <c r="AH294" s="7" t="str">
        <f>IF(AND(B294="4x400", OR(AND(E294='club records'!$N$12, F294&lt;='club records'!$O$12), AND(E294='club records'!$N$13, F294&lt;='club records'!$O$13), AND(E294='club records'!$N$14, F294&lt;='club records'!$O$14), AND(E294='club records'!$N$15, F294&lt;='club records'!$O$15))), "CR", " ")</f>
        <v xml:space="preserve"> </v>
      </c>
      <c r="AI294" s="7" t="str">
        <f>IF(AND(B294="pentathlon", OR(AND(E294='club records'!$N$21, F294&gt;='club records'!$O$21), AND(E294='club records'!$N$22, F294&gt;='club records'!$O$22),AND(E294='club records'!$N$23, F294&gt;='club records'!$O$23),AND(E294='club records'!$N$24, F294&gt;='club records'!$O$24))), "CR", " ")</f>
        <v xml:space="preserve"> </v>
      </c>
      <c r="AJ294" s="7" t="str">
        <f>IF(AND(B294="heptathlon", OR(AND(E294='club records'!$N$26, F294&gt;='club records'!$O$26), AND(E294='club records'!$N$27, F294&gt;='club records'!$O$27))), "CR", " ")</f>
        <v xml:space="preserve"> </v>
      </c>
    </row>
    <row r="295" spans="1:36" ht="14.5" x14ac:dyDescent="0.35">
      <c r="A295" s="1" t="str">
        <f>E295</f>
        <v>U13</v>
      </c>
      <c r="E295" s="11" t="s">
        <v>13</v>
      </c>
      <c r="J295" s="7" t="str">
        <f>IF(OR(K295="CR", L295="CR", M295="CR", N295="CR", O295="CR", P295="CR", Q295="CR", R295="CR", S295="CR", T295="CR",U295="CR", V295="CR", W295="CR", X295="CR", Y295="CR", Z295="CR", AA295="CR", AB295="CR", AC295="CR", AD295="CR", AE295="CR", AF295="CR", AG295="CR", AH295="CR", AI295="CR", AJ295="CR"), "***CLUB RECORD***", "")</f>
        <v/>
      </c>
      <c r="K295" s="7" t="str">
        <f>IF(AND(B295=60, OR(AND(E295='club records'!$B$6, F295&lt;='club records'!$C$6), AND(E295='club records'!$B$7, F295&lt;='club records'!$C$7), AND(E295='club records'!$B$8, F295&lt;='club records'!$C$8), AND(E295='club records'!$B$9, F295&lt;='club records'!$C$9), AND(E295='club records'!$B$10, F295&lt;='club records'!$C$10))), "CR", " ")</f>
        <v xml:space="preserve"> </v>
      </c>
      <c r="L295" s="7" t="str">
        <f>IF(AND(B295=200, OR(AND(E295='club records'!$B$11, F295&lt;='club records'!$C$11), AND(E295='club records'!$B$12, F295&lt;='club records'!$C$12), AND(E295='club records'!$B$13, F295&lt;='club records'!$C$13), AND(E295='club records'!$B$14, F295&lt;='club records'!$C$14), AND(E295='club records'!$B$15, F295&lt;='club records'!$C$15))), "CR", " ")</f>
        <v xml:space="preserve"> </v>
      </c>
      <c r="M295" s="7" t="str">
        <f>IF(AND(B295=300, OR(AND(E295='club records'!$B$5, F295&lt;='club records'!$C$5), AND(E295='club records'!$B$16, F295&lt;='club records'!$C$16), AND(E295='club records'!$B$17, F295&lt;='club records'!$C$17))), "CR", " ")</f>
        <v xml:space="preserve"> </v>
      </c>
      <c r="N295" s="7" t="str">
        <f>IF(AND(B295=400, OR(AND(E295='club records'!$B$18, F295&lt;='club records'!$C$18), AND(E295='club records'!$B$19, F295&lt;='club records'!$C$19), AND(E295='club records'!$B$20, F295&lt;='club records'!$C$20), AND(E295='club records'!$B$21, F295&lt;='club records'!$C$21))), "CR", " ")</f>
        <v xml:space="preserve"> </v>
      </c>
      <c r="O295" s="7" t="str">
        <f>IF(AND(B295=800, OR(AND(E295='club records'!$B$22, F295&lt;='club records'!$C$22), AND(E295='club records'!$B$23, F295&lt;='club records'!$C$23), AND(E295='club records'!$B$24, F295&lt;='club records'!$C$24), AND(E295='club records'!$B$25, F295&lt;='club records'!$C$25), AND(E295='club records'!$B$26, F295&lt;='club records'!$C$26))), "CR", " ")</f>
        <v xml:space="preserve"> </v>
      </c>
      <c r="P295" s="7" t="str">
        <f>IF(AND(B295=1000, OR(AND(E295='club records'!$B$27, F295&lt;='club records'!$C$27), AND(E295='club records'!$B$28, F295&lt;='club records'!$C$28))), "CR", " ")</f>
        <v xml:space="preserve"> </v>
      </c>
      <c r="Q295" s="7" t="str">
        <f>IF(AND(B295=1500, OR(AND(E295='club records'!$B$29, F295&lt;='club records'!$C$29), AND(E295='club records'!$B$30, F295&lt;='club records'!$C$30), AND(E295='club records'!$B$31, F295&lt;='club records'!$C$31), AND(E295='club records'!$B$32, F295&lt;='club records'!$C$32), AND(E295='club records'!$B$33, F295&lt;='club records'!$C$33))), "CR", " ")</f>
        <v xml:space="preserve"> </v>
      </c>
      <c r="R295" s="7" t="str">
        <f>IF(AND(B295="1600 (Mile)",OR(AND(E295='club records'!$B$34,F295&lt;='club records'!$C$34),AND(E295='club records'!$B$35,F295&lt;='club records'!$C$35),AND(E295='club records'!$B$36,F295&lt;='club records'!$C$36),AND(E295='club records'!$B$37,F295&lt;='club records'!$C$37))),"CR"," ")</f>
        <v xml:space="preserve"> </v>
      </c>
      <c r="S295" s="7" t="str">
        <f>IF(AND(B295=3000, OR(AND(E295='club records'!$B$38, F295&lt;='club records'!$C$38), AND(E295='club records'!$B$39, F295&lt;='club records'!$C$39), AND(E295='club records'!$B$40, F295&lt;='club records'!$C$40), AND(E295='club records'!$B$41, F295&lt;='club records'!$C$41))), "CR", " ")</f>
        <v xml:space="preserve"> </v>
      </c>
      <c r="T295" s="7" t="str">
        <f>IF(AND(B295=5000, OR(AND(E295='club records'!$B$42, F295&lt;='club records'!$C$42), AND(E295='club records'!$B$43, F295&lt;='club records'!$C$43))), "CR", " ")</f>
        <v xml:space="preserve"> </v>
      </c>
      <c r="U295" s="6" t="str">
        <f>IF(AND(B295=10000, OR(AND(E295='club records'!$B$44, F295&lt;='club records'!$C$44), AND(E295='club records'!$B$45, F295&lt;='club records'!$C$45))), "CR", " ")</f>
        <v xml:space="preserve"> </v>
      </c>
      <c r="V295" s="6" t="str">
        <f>IF(AND(B295="high jump", OR(AND(E295='club records'!$F$1, F295&gt;='club records'!$G$1), AND(E295='club records'!$F$2, F295&gt;='club records'!$G$2), AND(E295='club records'!$F$3, F295&gt;='club records'!$G$3), AND(E295='club records'!$F$4, F295&gt;='club records'!$G$4), AND(E295='club records'!$F$5, F295&gt;='club records'!$G$5))), "CR", " ")</f>
        <v xml:space="preserve"> </v>
      </c>
      <c r="W295" s="6" t="str">
        <f>IF(AND(B295="long jump", OR(AND(E295='club records'!$F$6, F295&gt;='club records'!$G$6), AND(E295='club records'!$F$7, F295&gt;='club records'!$G$7), AND(E295='club records'!$F$8, F295&gt;='club records'!$G$8), AND(E295='club records'!$F$9, F295&gt;='club records'!$G$9), AND(E295='club records'!$F$10, F295&gt;='club records'!$G$10))), "CR", " ")</f>
        <v xml:space="preserve"> </v>
      </c>
      <c r="X295" s="6" t="str">
        <f>IF(AND(B295="triple jump", OR(AND(E295='club records'!$F$11, F295&gt;='club records'!$G$11), AND(E295='club records'!$F$12, F295&gt;='club records'!$G$12), AND(E295='club records'!$F$13, F295&gt;='club records'!$G$13), AND(E295='club records'!$F$14, F295&gt;='club records'!$G$14), AND(E295='club records'!$F$15, F295&gt;='club records'!$G$15))), "CR", " ")</f>
        <v xml:space="preserve"> </v>
      </c>
      <c r="Y295" s="6" t="str">
        <f>IF(AND(B295="pole vault", OR(AND(E295='club records'!$F$16, F295&gt;='club records'!$G$16), AND(E295='club records'!$F$17, F295&gt;='club records'!$G$17), AND(E295='club records'!$F$18, F295&gt;='club records'!$G$18), AND(E295='club records'!$F$19, F295&gt;='club records'!$G$19), AND(E295='club records'!$F$20, F295&gt;='club records'!$G$20))), "CR", " ")</f>
        <v xml:space="preserve"> </v>
      </c>
      <c r="Z295" s="6" t="str">
        <f>IF(AND(B295="shot 3", E295='club records'!$F$36, F295&gt;='club records'!$G$36), "CR", " ")</f>
        <v xml:space="preserve"> </v>
      </c>
      <c r="AA295" s="6" t="str">
        <f>IF(AND(B295="shot 4", E295='club records'!$F$37, F295&gt;='club records'!$G$37), "CR", " ")</f>
        <v xml:space="preserve"> </v>
      </c>
      <c r="AB295" s="6" t="str">
        <f>IF(AND(B295="shot 5", E295='club records'!$F$38, F295&gt;='club records'!$G$38), "CR", " ")</f>
        <v xml:space="preserve"> </v>
      </c>
      <c r="AC295" s="6" t="str">
        <f>IF(AND(B295="shot 6", E295='club records'!$F$39, F295&gt;='club records'!$G$39), "CR", " ")</f>
        <v xml:space="preserve"> </v>
      </c>
      <c r="AD295" s="6" t="str">
        <f>IF(AND(B295="shot 7.26", E295='club records'!$F$40, F295&gt;='club records'!$G$40), "CR", " ")</f>
        <v xml:space="preserve"> </v>
      </c>
      <c r="AE295" s="6" t="str">
        <f>IF(AND(B295="60H",OR(AND(E295='club records'!$J$1,F295&lt;='club records'!$K$1),AND(E295='club records'!$J$2,F295&lt;='club records'!$K$2),AND(E295='club records'!$J$3,F295&lt;='club records'!$K$3),AND(E295='club records'!$J$4,F295&lt;='club records'!$K$4),AND(E295='club records'!$J$5,F295&lt;='club records'!$K$5))),"CR"," ")</f>
        <v xml:space="preserve"> </v>
      </c>
      <c r="AF295" s="7" t="str">
        <f>IF(AND(B295="4x200", OR(AND(E295='club records'!$N$6, F295&lt;='club records'!$O$6), AND(E295='club records'!$N$7, F295&lt;='club records'!$O$7), AND(E295='club records'!$N$8, F295&lt;='club records'!$O$8), AND(E295='club records'!$N$9, F295&lt;='club records'!$O$9), AND(E295='club records'!$N$10, F295&lt;='club records'!$O$10))), "CR", " ")</f>
        <v xml:space="preserve"> </v>
      </c>
      <c r="AG295" s="7" t="str">
        <f>IF(AND(B295="4x300", AND(E295='club records'!$N$11, F295&lt;='club records'!$O$11)), "CR", " ")</f>
        <v xml:space="preserve"> </v>
      </c>
      <c r="AH295" s="7" t="str">
        <f>IF(AND(B295="4x400", OR(AND(E295='club records'!$N$12, F295&lt;='club records'!$O$12), AND(E295='club records'!$N$13, F295&lt;='club records'!$O$13), AND(E295='club records'!$N$14, F295&lt;='club records'!$O$14), AND(E295='club records'!$N$15, F295&lt;='club records'!$O$15))), "CR", " ")</f>
        <v xml:space="preserve"> </v>
      </c>
      <c r="AI295" s="7" t="str">
        <f>IF(AND(B295="pentathlon", OR(AND(E295='club records'!$N$21, F295&gt;='club records'!$O$21), AND(E295='club records'!$N$22, F295&gt;='club records'!$O$22),AND(E295='club records'!$N$23, F295&gt;='club records'!$O$23),AND(E295='club records'!$N$24, F295&gt;='club records'!$O$24))), "CR", " ")</f>
        <v xml:space="preserve"> </v>
      </c>
      <c r="AJ295" s="7" t="str">
        <f>IF(AND(B295="heptathlon", OR(AND(E295='club records'!$N$26, F295&gt;='club records'!$O$26), AND(E295='club records'!$N$27, F295&gt;='club records'!$O$27))), "CR", " ")</f>
        <v xml:space="preserve"> </v>
      </c>
    </row>
    <row r="296" spans="1:36" ht="14.5" x14ac:dyDescent="0.35">
      <c r="A296" s="1" t="str">
        <f>E296</f>
        <v>U13</v>
      </c>
      <c r="E296" s="11" t="s">
        <v>13</v>
      </c>
      <c r="J296" s="7" t="str">
        <f>IF(OR(K296="CR", L296="CR", M296="CR", N296="CR", O296="CR", P296="CR", Q296="CR", R296="CR", S296="CR", T296="CR",U296="CR", V296="CR", W296="CR", X296="CR", Y296="CR", Z296="CR", AA296="CR", AB296="CR", AC296="CR", AD296="CR", AE296="CR", AF296="CR", AG296="CR", AH296="CR", AI296="CR", AJ296="CR"), "***CLUB RECORD***", "")</f>
        <v/>
      </c>
      <c r="K296" s="7" t="str">
        <f>IF(AND(B296=60, OR(AND(E296='club records'!$B$6, F296&lt;='club records'!$C$6), AND(E296='club records'!$B$7, F296&lt;='club records'!$C$7), AND(E296='club records'!$B$8, F296&lt;='club records'!$C$8), AND(E296='club records'!$B$9, F296&lt;='club records'!$C$9), AND(E296='club records'!$B$10, F296&lt;='club records'!$C$10))), "CR", " ")</f>
        <v xml:space="preserve"> </v>
      </c>
      <c r="L296" s="7" t="str">
        <f>IF(AND(B296=200, OR(AND(E296='club records'!$B$11, F296&lt;='club records'!$C$11), AND(E296='club records'!$B$12, F296&lt;='club records'!$C$12), AND(E296='club records'!$B$13, F296&lt;='club records'!$C$13), AND(E296='club records'!$B$14, F296&lt;='club records'!$C$14), AND(E296='club records'!$B$15, F296&lt;='club records'!$C$15))), "CR", " ")</f>
        <v xml:space="preserve"> </v>
      </c>
      <c r="M296" s="7" t="str">
        <f>IF(AND(B296=300, OR(AND(E296='club records'!$B$5, F296&lt;='club records'!$C$5), AND(E296='club records'!$B$16, F296&lt;='club records'!$C$16), AND(E296='club records'!$B$17, F296&lt;='club records'!$C$17))), "CR", " ")</f>
        <v xml:space="preserve"> </v>
      </c>
      <c r="N296" s="7" t="str">
        <f>IF(AND(B296=400, OR(AND(E296='club records'!$B$18, F296&lt;='club records'!$C$18), AND(E296='club records'!$B$19, F296&lt;='club records'!$C$19), AND(E296='club records'!$B$20, F296&lt;='club records'!$C$20), AND(E296='club records'!$B$21, F296&lt;='club records'!$C$21))), "CR", " ")</f>
        <v xml:space="preserve"> </v>
      </c>
      <c r="O296" s="7" t="str">
        <f>IF(AND(B296=800, OR(AND(E296='club records'!$B$22, F296&lt;='club records'!$C$22), AND(E296='club records'!$B$23, F296&lt;='club records'!$C$23), AND(E296='club records'!$B$24, F296&lt;='club records'!$C$24), AND(E296='club records'!$B$25, F296&lt;='club records'!$C$25), AND(E296='club records'!$B$26, F296&lt;='club records'!$C$26))), "CR", " ")</f>
        <v xml:space="preserve"> </v>
      </c>
      <c r="P296" s="7" t="str">
        <f>IF(AND(B296=1000, OR(AND(E296='club records'!$B$27, F296&lt;='club records'!$C$27), AND(E296='club records'!$B$28, F296&lt;='club records'!$C$28))), "CR", " ")</f>
        <v xml:space="preserve"> </v>
      </c>
      <c r="Q296" s="7" t="str">
        <f>IF(AND(B296=1500, OR(AND(E296='club records'!$B$29, F296&lt;='club records'!$C$29), AND(E296='club records'!$B$30, F296&lt;='club records'!$C$30), AND(E296='club records'!$B$31, F296&lt;='club records'!$C$31), AND(E296='club records'!$B$32, F296&lt;='club records'!$C$32), AND(E296='club records'!$B$33, F296&lt;='club records'!$C$33))), "CR", " ")</f>
        <v xml:space="preserve"> </v>
      </c>
      <c r="R296" s="7" t="str">
        <f>IF(AND(B296="1600 (Mile)",OR(AND(E296='club records'!$B$34,F296&lt;='club records'!$C$34),AND(E296='club records'!$B$35,F296&lt;='club records'!$C$35),AND(E296='club records'!$B$36,F296&lt;='club records'!$C$36),AND(E296='club records'!$B$37,F296&lt;='club records'!$C$37))),"CR"," ")</f>
        <v xml:space="preserve"> </v>
      </c>
      <c r="S296" s="7" t="str">
        <f>IF(AND(B296=3000, OR(AND(E296='club records'!$B$38, F296&lt;='club records'!$C$38), AND(E296='club records'!$B$39, F296&lt;='club records'!$C$39), AND(E296='club records'!$B$40, F296&lt;='club records'!$C$40), AND(E296='club records'!$B$41, F296&lt;='club records'!$C$41))), "CR", " ")</f>
        <v xml:space="preserve"> </v>
      </c>
      <c r="T296" s="7" t="str">
        <f>IF(AND(B296=5000, OR(AND(E296='club records'!$B$42, F296&lt;='club records'!$C$42), AND(E296='club records'!$B$43, F296&lt;='club records'!$C$43))), "CR", " ")</f>
        <v xml:space="preserve"> </v>
      </c>
      <c r="U296" s="6" t="str">
        <f>IF(AND(B296=10000, OR(AND(E296='club records'!$B$44, F296&lt;='club records'!$C$44), AND(E296='club records'!$B$45, F296&lt;='club records'!$C$45))), "CR", " ")</f>
        <v xml:space="preserve"> </v>
      </c>
      <c r="V296" s="6" t="str">
        <f>IF(AND(B296="high jump", OR(AND(E296='club records'!$F$1, F296&gt;='club records'!$G$1), AND(E296='club records'!$F$2, F296&gt;='club records'!$G$2), AND(E296='club records'!$F$3, F296&gt;='club records'!$G$3), AND(E296='club records'!$F$4, F296&gt;='club records'!$G$4), AND(E296='club records'!$F$5, F296&gt;='club records'!$G$5))), "CR", " ")</f>
        <v xml:space="preserve"> </v>
      </c>
      <c r="W296" s="6" t="str">
        <f>IF(AND(B296="long jump", OR(AND(E296='club records'!$F$6, F296&gt;='club records'!$G$6), AND(E296='club records'!$F$7, F296&gt;='club records'!$G$7), AND(E296='club records'!$F$8, F296&gt;='club records'!$G$8), AND(E296='club records'!$F$9, F296&gt;='club records'!$G$9), AND(E296='club records'!$F$10, F296&gt;='club records'!$G$10))), "CR", " ")</f>
        <v xml:space="preserve"> </v>
      </c>
      <c r="X296" s="6" t="str">
        <f>IF(AND(B296="triple jump", OR(AND(E296='club records'!$F$11, F296&gt;='club records'!$G$11), AND(E296='club records'!$F$12, F296&gt;='club records'!$G$12), AND(E296='club records'!$F$13, F296&gt;='club records'!$G$13), AND(E296='club records'!$F$14, F296&gt;='club records'!$G$14), AND(E296='club records'!$F$15, F296&gt;='club records'!$G$15))), "CR", " ")</f>
        <v xml:space="preserve"> </v>
      </c>
      <c r="Y296" s="6" t="str">
        <f>IF(AND(B296="pole vault", OR(AND(E296='club records'!$F$16, F296&gt;='club records'!$G$16), AND(E296='club records'!$F$17, F296&gt;='club records'!$G$17), AND(E296='club records'!$F$18, F296&gt;='club records'!$G$18), AND(E296='club records'!$F$19, F296&gt;='club records'!$G$19), AND(E296='club records'!$F$20, F296&gt;='club records'!$G$20))), "CR", " ")</f>
        <v xml:space="preserve"> </v>
      </c>
      <c r="Z296" s="6" t="str">
        <f>IF(AND(B296="shot 3", E296='club records'!$F$36, F296&gt;='club records'!$G$36), "CR", " ")</f>
        <v xml:space="preserve"> </v>
      </c>
      <c r="AA296" s="6" t="str">
        <f>IF(AND(B296="shot 4", E296='club records'!$F$37, F296&gt;='club records'!$G$37), "CR", " ")</f>
        <v xml:space="preserve"> </v>
      </c>
      <c r="AB296" s="6" t="str">
        <f>IF(AND(B296="shot 5", E296='club records'!$F$38, F296&gt;='club records'!$G$38), "CR", " ")</f>
        <v xml:space="preserve"> </v>
      </c>
      <c r="AC296" s="6" t="str">
        <f>IF(AND(B296="shot 6", E296='club records'!$F$39, F296&gt;='club records'!$G$39), "CR", " ")</f>
        <v xml:space="preserve"> </v>
      </c>
      <c r="AD296" s="6" t="str">
        <f>IF(AND(B296="shot 7.26", E296='club records'!$F$40, F296&gt;='club records'!$G$40), "CR", " ")</f>
        <v xml:space="preserve"> </v>
      </c>
      <c r="AE296" s="6" t="str">
        <f>IF(AND(B296="60H",OR(AND(E296='club records'!$J$1,F296&lt;='club records'!$K$1),AND(E296='club records'!$J$2,F296&lt;='club records'!$K$2),AND(E296='club records'!$J$3,F296&lt;='club records'!$K$3),AND(E296='club records'!$J$4,F296&lt;='club records'!$K$4),AND(E296='club records'!$J$5,F296&lt;='club records'!$K$5))),"CR"," ")</f>
        <v xml:space="preserve"> </v>
      </c>
      <c r="AF296" s="7" t="str">
        <f>IF(AND(B296="4x200", OR(AND(E296='club records'!$N$6, F296&lt;='club records'!$O$6), AND(E296='club records'!$N$7, F296&lt;='club records'!$O$7), AND(E296='club records'!$N$8, F296&lt;='club records'!$O$8), AND(E296='club records'!$N$9, F296&lt;='club records'!$O$9), AND(E296='club records'!$N$10, F296&lt;='club records'!$O$10))), "CR", " ")</f>
        <v xml:space="preserve"> </v>
      </c>
      <c r="AG296" s="7" t="str">
        <f>IF(AND(B296="4x300", AND(E296='club records'!$N$11, F296&lt;='club records'!$O$11)), "CR", " ")</f>
        <v xml:space="preserve"> </v>
      </c>
      <c r="AH296" s="7" t="str">
        <f>IF(AND(B296="4x400", OR(AND(E296='club records'!$N$12, F296&lt;='club records'!$O$12), AND(E296='club records'!$N$13, F296&lt;='club records'!$O$13), AND(E296='club records'!$N$14, F296&lt;='club records'!$O$14), AND(E296='club records'!$N$15, F296&lt;='club records'!$O$15))), "CR", " ")</f>
        <v xml:space="preserve"> </v>
      </c>
      <c r="AI296" s="7" t="str">
        <f>IF(AND(B296="pentathlon", OR(AND(E296='club records'!$N$21, F296&gt;='club records'!$O$21), AND(E296='club records'!$N$22, F296&gt;='club records'!$O$22),AND(E296='club records'!$N$23, F296&gt;='club records'!$O$23),AND(E296='club records'!$N$24, F296&gt;='club records'!$O$24))), "CR", " ")</f>
        <v xml:space="preserve"> </v>
      </c>
      <c r="AJ296" s="7" t="str">
        <f>IF(AND(B296="heptathlon", OR(AND(E296='club records'!$N$26, F296&gt;='club records'!$O$26), AND(E296='club records'!$N$27, F296&gt;='club records'!$O$27))), "CR", " ")</f>
        <v xml:space="preserve"> </v>
      </c>
    </row>
    <row r="297" spans="1:36" ht="14.5" x14ac:dyDescent="0.35">
      <c r="A297" s="1" t="str">
        <f>E297</f>
        <v>U13</v>
      </c>
      <c r="E297" s="11" t="s">
        <v>13</v>
      </c>
      <c r="J297" s="7" t="str">
        <f>IF(OR(K297="CR", L297="CR", M297="CR", N297="CR", O297="CR", P297="CR", Q297="CR", R297="CR", S297="CR", T297="CR",U297="CR", V297="CR", W297="CR", X297="CR", Y297="CR", Z297="CR", AA297="CR", AB297="CR", AC297="CR", AD297="CR", AE297="CR", AF297="CR", AG297="CR", AH297="CR", AI297="CR", AJ297="CR"), "***CLUB RECORD***", "")</f>
        <v/>
      </c>
      <c r="K297" s="7" t="str">
        <f>IF(AND(B297=60, OR(AND(E297='club records'!$B$6, F297&lt;='club records'!$C$6), AND(E297='club records'!$B$7, F297&lt;='club records'!$C$7), AND(E297='club records'!$B$8, F297&lt;='club records'!$C$8), AND(E297='club records'!$B$9, F297&lt;='club records'!$C$9), AND(E297='club records'!$B$10, F297&lt;='club records'!$C$10))), "CR", " ")</f>
        <v xml:space="preserve"> </v>
      </c>
      <c r="L297" s="7" t="str">
        <f>IF(AND(B297=200, OR(AND(E297='club records'!$B$11, F297&lt;='club records'!$C$11), AND(E297='club records'!$B$12, F297&lt;='club records'!$C$12), AND(E297='club records'!$B$13, F297&lt;='club records'!$C$13), AND(E297='club records'!$B$14, F297&lt;='club records'!$C$14), AND(E297='club records'!$B$15, F297&lt;='club records'!$C$15))), "CR", " ")</f>
        <v xml:space="preserve"> </v>
      </c>
      <c r="M297" s="7" t="str">
        <f>IF(AND(B297=300, OR(AND(E297='club records'!$B$5, F297&lt;='club records'!$C$5), AND(E297='club records'!$B$16, F297&lt;='club records'!$C$16), AND(E297='club records'!$B$17, F297&lt;='club records'!$C$17))), "CR", " ")</f>
        <v xml:space="preserve"> </v>
      </c>
      <c r="N297" s="7" t="str">
        <f>IF(AND(B297=400, OR(AND(E297='club records'!$B$18, F297&lt;='club records'!$C$18), AND(E297='club records'!$B$19, F297&lt;='club records'!$C$19), AND(E297='club records'!$B$20, F297&lt;='club records'!$C$20), AND(E297='club records'!$B$21, F297&lt;='club records'!$C$21))), "CR", " ")</f>
        <v xml:space="preserve"> </v>
      </c>
      <c r="O297" s="7" t="str">
        <f>IF(AND(B297=800, OR(AND(E297='club records'!$B$22, F297&lt;='club records'!$C$22), AND(E297='club records'!$B$23, F297&lt;='club records'!$C$23), AND(E297='club records'!$B$24, F297&lt;='club records'!$C$24), AND(E297='club records'!$B$25, F297&lt;='club records'!$C$25), AND(E297='club records'!$B$26, F297&lt;='club records'!$C$26))), "CR", " ")</f>
        <v xml:space="preserve"> </v>
      </c>
      <c r="P297" s="7" t="str">
        <f>IF(AND(B297=1000, OR(AND(E297='club records'!$B$27, F297&lt;='club records'!$C$27), AND(E297='club records'!$B$28, F297&lt;='club records'!$C$28))), "CR", " ")</f>
        <v xml:space="preserve"> </v>
      </c>
      <c r="Q297" s="7" t="str">
        <f>IF(AND(B297=1500, OR(AND(E297='club records'!$B$29, F297&lt;='club records'!$C$29), AND(E297='club records'!$B$30, F297&lt;='club records'!$C$30), AND(E297='club records'!$B$31, F297&lt;='club records'!$C$31), AND(E297='club records'!$B$32, F297&lt;='club records'!$C$32), AND(E297='club records'!$B$33, F297&lt;='club records'!$C$33))), "CR", " ")</f>
        <v xml:space="preserve"> </v>
      </c>
      <c r="R297" s="7" t="str">
        <f>IF(AND(B297="1600 (Mile)",OR(AND(E297='club records'!$B$34,F297&lt;='club records'!$C$34),AND(E297='club records'!$B$35,F297&lt;='club records'!$C$35),AND(E297='club records'!$B$36,F297&lt;='club records'!$C$36),AND(E297='club records'!$B$37,F297&lt;='club records'!$C$37))),"CR"," ")</f>
        <v xml:space="preserve"> </v>
      </c>
      <c r="S297" s="7" t="str">
        <f>IF(AND(B297=3000, OR(AND(E297='club records'!$B$38, F297&lt;='club records'!$C$38), AND(E297='club records'!$B$39, F297&lt;='club records'!$C$39), AND(E297='club records'!$B$40, F297&lt;='club records'!$C$40), AND(E297='club records'!$B$41, F297&lt;='club records'!$C$41))), "CR", " ")</f>
        <v xml:space="preserve"> </v>
      </c>
      <c r="T297" s="7" t="str">
        <f>IF(AND(B297=5000, OR(AND(E297='club records'!$B$42, F297&lt;='club records'!$C$42), AND(E297='club records'!$B$43, F297&lt;='club records'!$C$43))), "CR", " ")</f>
        <v xml:space="preserve"> </v>
      </c>
      <c r="U297" s="6" t="str">
        <f>IF(AND(B297=10000, OR(AND(E297='club records'!$B$44, F297&lt;='club records'!$C$44), AND(E297='club records'!$B$45, F297&lt;='club records'!$C$45))), "CR", " ")</f>
        <v xml:space="preserve"> </v>
      </c>
      <c r="V297" s="6" t="str">
        <f>IF(AND(B297="high jump", OR(AND(E297='club records'!$F$1, F297&gt;='club records'!$G$1), AND(E297='club records'!$F$2, F297&gt;='club records'!$G$2), AND(E297='club records'!$F$3, F297&gt;='club records'!$G$3), AND(E297='club records'!$F$4, F297&gt;='club records'!$G$4), AND(E297='club records'!$F$5, F297&gt;='club records'!$G$5))), "CR", " ")</f>
        <v xml:space="preserve"> </v>
      </c>
      <c r="W297" s="6" t="str">
        <f>IF(AND(B297="long jump", OR(AND(E297='club records'!$F$6, F297&gt;='club records'!$G$6), AND(E297='club records'!$F$7, F297&gt;='club records'!$G$7), AND(E297='club records'!$F$8, F297&gt;='club records'!$G$8), AND(E297='club records'!$F$9, F297&gt;='club records'!$G$9), AND(E297='club records'!$F$10, F297&gt;='club records'!$G$10))), "CR", " ")</f>
        <v xml:space="preserve"> </v>
      </c>
      <c r="X297" s="6" t="str">
        <f>IF(AND(B297="triple jump", OR(AND(E297='club records'!$F$11, F297&gt;='club records'!$G$11), AND(E297='club records'!$F$12, F297&gt;='club records'!$G$12), AND(E297='club records'!$F$13, F297&gt;='club records'!$G$13), AND(E297='club records'!$F$14, F297&gt;='club records'!$G$14), AND(E297='club records'!$F$15, F297&gt;='club records'!$G$15))), "CR", " ")</f>
        <v xml:space="preserve"> </v>
      </c>
      <c r="Y297" s="6" t="str">
        <f>IF(AND(B297="pole vault", OR(AND(E297='club records'!$F$16, F297&gt;='club records'!$G$16), AND(E297='club records'!$F$17, F297&gt;='club records'!$G$17), AND(E297='club records'!$F$18, F297&gt;='club records'!$G$18), AND(E297='club records'!$F$19, F297&gt;='club records'!$G$19), AND(E297='club records'!$F$20, F297&gt;='club records'!$G$20))), "CR", " ")</f>
        <v xml:space="preserve"> </v>
      </c>
      <c r="Z297" s="6" t="str">
        <f>IF(AND(B297="shot 3", E297='club records'!$F$36, F297&gt;='club records'!$G$36), "CR", " ")</f>
        <v xml:space="preserve"> </v>
      </c>
      <c r="AA297" s="6" t="str">
        <f>IF(AND(B297="shot 4", E297='club records'!$F$37, F297&gt;='club records'!$G$37), "CR", " ")</f>
        <v xml:space="preserve"> </v>
      </c>
      <c r="AB297" s="6" t="str">
        <f>IF(AND(B297="shot 5", E297='club records'!$F$38, F297&gt;='club records'!$G$38), "CR", " ")</f>
        <v xml:space="preserve"> </v>
      </c>
      <c r="AC297" s="6" t="str">
        <f>IF(AND(B297="shot 6", E297='club records'!$F$39, F297&gt;='club records'!$G$39), "CR", " ")</f>
        <v xml:space="preserve"> </v>
      </c>
      <c r="AD297" s="6" t="str">
        <f>IF(AND(B297="shot 7.26", E297='club records'!$F$40, F297&gt;='club records'!$G$40), "CR", " ")</f>
        <v xml:space="preserve"> </v>
      </c>
      <c r="AE297" s="6" t="str">
        <f>IF(AND(B297="60H",OR(AND(E297='club records'!$J$1,F297&lt;='club records'!$K$1),AND(E297='club records'!$J$2,F297&lt;='club records'!$K$2),AND(E297='club records'!$J$3,F297&lt;='club records'!$K$3),AND(E297='club records'!$J$4,F297&lt;='club records'!$K$4),AND(E297='club records'!$J$5,F297&lt;='club records'!$K$5))),"CR"," ")</f>
        <v xml:space="preserve"> </v>
      </c>
      <c r="AF297" s="7" t="str">
        <f>IF(AND(B297="4x200", OR(AND(E297='club records'!$N$6, F297&lt;='club records'!$O$6), AND(E297='club records'!$N$7, F297&lt;='club records'!$O$7), AND(E297='club records'!$N$8, F297&lt;='club records'!$O$8), AND(E297='club records'!$N$9, F297&lt;='club records'!$O$9), AND(E297='club records'!$N$10, F297&lt;='club records'!$O$10))), "CR", " ")</f>
        <v xml:space="preserve"> </v>
      </c>
      <c r="AG297" s="7" t="str">
        <f>IF(AND(B297="4x300", AND(E297='club records'!$N$11, F297&lt;='club records'!$O$11)), "CR", " ")</f>
        <v xml:space="preserve"> </v>
      </c>
      <c r="AH297" s="7" t="str">
        <f>IF(AND(B297="4x400", OR(AND(E297='club records'!$N$12, F297&lt;='club records'!$O$12), AND(E297='club records'!$N$13, F297&lt;='club records'!$O$13), AND(E297='club records'!$N$14, F297&lt;='club records'!$O$14), AND(E297='club records'!$N$15, F297&lt;='club records'!$O$15))), "CR", " ")</f>
        <v xml:space="preserve"> </v>
      </c>
      <c r="AI297" s="7" t="str">
        <f>IF(AND(B297="pentathlon", OR(AND(E297='club records'!$N$21, F297&gt;='club records'!$O$21), AND(E297='club records'!$N$22, F297&gt;='club records'!$O$22),AND(E297='club records'!$N$23, F297&gt;='club records'!$O$23),AND(E297='club records'!$N$24, F297&gt;='club records'!$O$24))), "CR", " ")</f>
        <v xml:space="preserve"> </v>
      </c>
      <c r="AJ297" s="7" t="str">
        <f>IF(AND(B297="heptathlon", OR(AND(E297='club records'!$N$26, F297&gt;='club records'!$O$26), AND(E297='club records'!$N$27, F297&gt;='club records'!$O$27))), "CR", " ")</f>
        <v xml:space="preserve"> </v>
      </c>
    </row>
    <row r="298" spans="1:36" ht="14.5" x14ac:dyDescent="0.35">
      <c r="A298" s="1" t="str">
        <f>E298</f>
        <v>U13</v>
      </c>
      <c r="E298" s="11" t="s">
        <v>13</v>
      </c>
      <c r="J298" s="7" t="str">
        <f>IF(OR(K298="CR", L298="CR", M298="CR", N298="CR", O298="CR", P298="CR", Q298="CR", R298="CR", S298="CR", T298="CR",U298="CR", V298="CR", W298="CR", X298="CR", Y298="CR", Z298="CR", AA298="CR", AB298="CR", AC298="CR", AD298="CR", AE298="CR", AF298="CR", AG298="CR", AH298="CR", AI298="CR", AJ298="CR"), "***CLUB RECORD***", "")</f>
        <v/>
      </c>
      <c r="K298" s="7" t="str">
        <f>IF(AND(B298=60, OR(AND(E298='club records'!$B$6, F298&lt;='club records'!$C$6), AND(E298='club records'!$B$7, F298&lt;='club records'!$C$7), AND(E298='club records'!$B$8, F298&lt;='club records'!$C$8), AND(E298='club records'!$B$9, F298&lt;='club records'!$C$9), AND(E298='club records'!$B$10, F298&lt;='club records'!$C$10))), "CR", " ")</f>
        <v xml:space="preserve"> </v>
      </c>
      <c r="L298" s="7" t="str">
        <f>IF(AND(B298=200, OR(AND(E298='club records'!$B$11, F298&lt;='club records'!$C$11), AND(E298='club records'!$B$12, F298&lt;='club records'!$C$12), AND(E298='club records'!$B$13, F298&lt;='club records'!$C$13), AND(E298='club records'!$B$14, F298&lt;='club records'!$C$14), AND(E298='club records'!$B$15, F298&lt;='club records'!$C$15))), "CR", " ")</f>
        <v xml:space="preserve"> </v>
      </c>
      <c r="M298" s="7" t="str">
        <f>IF(AND(B298=300, OR(AND(E298='club records'!$B$5, F298&lt;='club records'!$C$5), AND(E298='club records'!$B$16, F298&lt;='club records'!$C$16), AND(E298='club records'!$B$17, F298&lt;='club records'!$C$17))), "CR", " ")</f>
        <v xml:space="preserve"> </v>
      </c>
      <c r="N298" s="7" t="str">
        <f>IF(AND(B298=400, OR(AND(E298='club records'!$B$18, F298&lt;='club records'!$C$18), AND(E298='club records'!$B$19, F298&lt;='club records'!$C$19), AND(E298='club records'!$B$20, F298&lt;='club records'!$C$20), AND(E298='club records'!$B$21, F298&lt;='club records'!$C$21))), "CR", " ")</f>
        <v xml:space="preserve"> </v>
      </c>
      <c r="O298" s="7" t="str">
        <f>IF(AND(B298=800, OR(AND(E298='club records'!$B$22, F298&lt;='club records'!$C$22), AND(E298='club records'!$B$23, F298&lt;='club records'!$C$23), AND(E298='club records'!$B$24, F298&lt;='club records'!$C$24), AND(E298='club records'!$B$25, F298&lt;='club records'!$C$25), AND(E298='club records'!$B$26, F298&lt;='club records'!$C$26))), "CR", " ")</f>
        <v xml:space="preserve"> </v>
      </c>
      <c r="P298" s="7" t="str">
        <f>IF(AND(B298=1000, OR(AND(E298='club records'!$B$27, F298&lt;='club records'!$C$27), AND(E298='club records'!$B$28, F298&lt;='club records'!$C$28))), "CR", " ")</f>
        <v xml:space="preserve"> </v>
      </c>
      <c r="Q298" s="7" t="str">
        <f>IF(AND(B298=1500, OR(AND(E298='club records'!$B$29, F298&lt;='club records'!$C$29), AND(E298='club records'!$B$30, F298&lt;='club records'!$C$30), AND(E298='club records'!$B$31, F298&lt;='club records'!$C$31), AND(E298='club records'!$B$32, F298&lt;='club records'!$C$32), AND(E298='club records'!$B$33, F298&lt;='club records'!$C$33))), "CR", " ")</f>
        <v xml:space="preserve"> </v>
      </c>
      <c r="R298" s="7" t="str">
        <f>IF(AND(B298="1600 (Mile)",OR(AND(E298='club records'!$B$34,F298&lt;='club records'!$C$34),AND(E298='club records'!$B$35,F298&lt;='club records'!$C$35),AND(E298='club records'!$B$36,F298&lt;='club records'!$C$36),AND(E298='club records'!$B$37,F298&lt;='club records'!$C$37))),"CR"," ")</f>
        <v xml:space="preserve"> </v>
      </c>
      <c r="S298" s="7" t="str">
        <f>IF(AND(B298=3000, OR(AND(E298='club records'!$B$38, F298&lt;='club records'!$C$38), AND(E298='club records'!$B$39, F298&lt;='club records'!$C$39), AND(E298='club records'!$B$40, F298&lt;='club records'!$C$40), AND(E298='club records'!$B$41, F298&lt;='club records'!$C$41))), "CR", " ")</f>
        <v xml:space="preserve"> </v>
      </c>
      <c r="T298" s="7" t="str">
        <f>IF(AND(B298=5000, OR(AND(E298='club records'!$B$42, F298&lt;='club records'!$C$42), AND(E298='club records'!$B$43, F298&lt;='club records'!$C$43))), "CR", " ")</f>
        <v xml:space="preserve"> </v>
      </c>
      <c r="U298" s="6" t="str">
        <f>IF(AND(B298=10000, OR(AND(E298='club records'!$B$44, F298&lt;='club records'!$C$44), AND(E298='club records'!$B$45, F298&lt;='club records'!$C$45))), "CR", " ")</f>
        <v xml:space="preserve"> </v>
      </c>
      <c r="V298" s="6" t="str">
        <f>IF(AND(B298="high jump", OR(AND(E298='club records'!$F$1, F298&gt;='club records'!$G$1), AND(E298='club records'!$F$2, F298&gt;='club records'!$G$2), AND(E298='club records'!$F$3, F298&gt;='club records'!$G$3), AND(E298='club records'!$F$4, F298&gt;='club records'!$G$4), AND(E298='club records'!$F$5, F298&gt;='club records'!$G$5))), "CR", " ")</f>
        <v xml:space="preserve"> </v>
      </c>
      <c r="W298" s="6" t="str">
        <f>IF(AND(B298="long jump", OR(AND(E298='club records'!$F$6, F298&gt;='club records'!$G$6), AND(E298='club records'!$F$7, F298&gt;='club records'!$G$7), AND(E298='club records'!$F$8, F298&gt;='club records'!$G$8), AND(E298='club records'!$F$9, F298&gt;='club records'!$G$9), AND(E298='club records'!$F$10, F298&gt;='club records'!$G$10))), "CR", " ")</f>
        <v xml:space="preserve"> </v>
      </c>
      <c r="X298" s="6" t="str">
        <f>IF(AND(B298="triple jump", OR(AND(E298='club records'!$F$11, F298&gt;='club records'!$G$11), AND(E298='club records'!$F$12, F298&gt;='club records'!$G$12), AND(E298='club records'!$F$13, F298&gt;='club records'!$G$13), AND(E298='club records'!$F$14, F298&gt;='club records'!$G$14), AND(E298='club records'!$F$15, F298&gt;='club records'!$G$15))), "CR", " ")</f>
        <v xml:space="preserve"> </v>
      </c>
      <c r="Y298" s="6" t="str">
        <f>IF(AND(B298="pole vault", OR(AND(E298='club records'!$F$16, F298&gt;='club records'!$G$16), AND(E298='club records'!$F$17, F298&gt;='club records'!$G$17), AND(E298='club records'!$F$18, F298&gt;='club records'!$G$18), AND(E298='club records'!$F$19, F298&gt;='club records'!$G$19), AND(E298='club records'!$F$20, F298&gt;='club records'!$G$20))), "CR", " ")</f>
        <v xml:space="preserve"> </v>
      </c>
      <c r="Z298" s="6" t="str">
        <f>IF(AND(B298="shot 3", E298='club records'!$F$36, F298&gt;='club records'!$G$36), "CR", " ")</f>
        <v xml:space="preserve"> </v>
      </c>
      <c r="AA298" s="6" t="str">
        <f>IF(AND(B298="shot 4", E298='club records'!$F$37, F298&gt;='club records'!$G$37), "CR", " ")</f>
        <v xml:space="preserve"> </v>
      </c>
      <c r="AB298" s="6" t="str">
        <f>IF(AND(B298="shot 5", E298='club records'!$F$38, F298&gt;='club records'!$G$38), "CR", " ")</f>
        <v xml:space="preserve"> </v>
      </c>
      <c r="AC298" s="6" t="str">
        <f>IF(AND(B298="shot 6", E298='club records'!$F$39, F298&gt;='club records'!$G$39), "CR", " ")</f>
        <v xml:space="preserve"> </v>
      </c>
      <c r="AD298" s="6" t="str">
        <f>IF(AND(B298="shot 7.26", E298='club records'!$F$40, F298&gt;='club records'!$G$40), "CR", " ")</f>
        <v xml:space="preserve"> </v>
      </c>
      <c r="AE298" s="6" t="str">
        <f>IF(AND(B298="60H",OR(AND(E298='club records'!$J$1,F298&lt;='club records'!$K$1),AND(E298='club records'!$J$2,F298&lt;='club records'!$K$2),AND(E298='club records'!$J$3,F298&lt;='club records'!$K$3),AND(E298='club records'!$J$4,F298&lt;='club records'!$K$4),AND(E298='club records'!$J$5,F298&lt;='club records'!$K$5))),"CR"," ")</f>
        <v xml:space="preserve"> </v>
      </c>
      <c r="AF298" s="7" t="str">
        <f>IF(AND(B298="4x200", OR(AND(E298='club records'!$N$6, F298&lt;='club records'!$O$6), AND(E298='club records'!$N$7, F298&lt;='club records'!$O$7), AND(E298='club records'!$N$8, F298&lt;='club records'!$O$8), AND(E298='club records'!$N$9, F298&lt;='club records'!$O$9), AND(E298='club records'!$N$10, F298&lt;='club records'!$O$10))), "CR", " ")</f>
        <v xml:space="preserve"> </v>
      </c>
      <c r="AG298" s="7" t="str">
        <f>IF(AND(B298="4x300", AND(E298='club records'!$N$11, F298&lt;='club records'!$O$11)), "CR", " ")</f>
        <v xml:space="preserve"> </v>
      </c>
      <c r="AH298" s="7" t="str">
        <f>IF(AND(B298="4x400", OR(AND(E298='club records'!$N$12, F298&lt;='club records'!$O$12), AND(E298='club records'!$N$13, F298&lt;='club records'!$O$13), AND(E298='club records'!$N$14, F298&lt;='club records'!$O$14), AND(E298='club records'!$N$15, F298&lt;='club records'!$O$15))), "CR", " ")</f>
        <v xml:space="preserve"> </v>
      </c>
      <c r="AI298" s="7" t="str">
        <f>IF(AND(B298="pentathlon", OR(AND(E298='club records'!$N$21, F298&gt;='club records'!$O$21), AND(E298='club records'!$N$22, F298&gt;='club records'!$O$22),AND(E298='club records'!$N$23, F298&gt;='club records'!$O$23),AND(E298='club records'!$N$24, F298&gt;='club records'!$O$24))), "CR", " ")</f>
        <v xml:space="preserve"> </v>
      </c>
      <c r="AJ298" s="7" t="str">
        <f>IF(AND(B298="heptathlon", OR(AND(E298='club records'!$N$26, F298&gt;='club records'!$O$26), AND(E298='club records'!$N$27, F298&gt;='club records'!$O$27))), "CR", " ")</f>
        <v xml:space="preserve"> </v>
      </c>
    </row>
    <row r="299" spans="1:36" ht="14.5" x14ac:dyDescent="0.35">
      <c r="A299" s="1" t="str">
        <f>E299</f>
        <v>U13</v>
      </c>
      <c r="E299" s="11" t="s">
        <v>13</v>
      </c>
      <c r="J299" s="7" t="str">
        <f>IF(OR(K299="CR", L299="CR", M299="CR", N299="CR", O299="CR", P299="CR", Q299="CR", R299="CR", S299="CR", T299="CR",U299="CR", V299="CR", W299="CR", X299="CR", Y299="CR", Z299="CR", AA299="CR", AB299="CR", AC299="CR", AD299="CR", AE299="CR", AF299="CR", AG299="CR", AH299="CR", AI299="CR", AJ299="CR"), "***CLUB RECORD***", "")</f>
        <v/>
      </c>
      <c r="K299" s="7" t="str">
        <f>IF(AND(B299=60, OR(AND(E299='club records'!$B$6, F299&lt;='club records'!$C$6), AND(E299='club records'!$B$7, F299&lt;='club records'!$C$7), AND(E299='club records'!$B$8, F299&lt;='club records'!$C$8), AND(E299='club records'!$B$9, F299&lt;='club records'!$C$9), AND(E299='club records'!$B$10, F299&lt;='club records'!$C$10))), "CR", " ")</f>
        <v xml:space="preserve"> </v>
      </c>
      <c r="L299" s="7" t="str">
        <f>IF(AND(B299=200, OR(AND(E299='club records'!$B$11, F299&lt;='club records'!$C$11), AND(E299='club records'!$B$12, F299&lt;='club records'!$C$12), AND(E299='club records'!$B$13, F299&lt;='club records'!$C$13), AND(E299='club records'!$B$14, F299&lt;='club records'!$C$14), AND(E299='club records'!$B$15, F299&lt;='club records'!$C$15))), "CR", " ")</f>
        <v xml:space="preserve"> </v>
      </c>
      <c r="M299" s="7" t="str">
        <f>IF(AND(B299=300, OR(AND(E299='club records'!$B$5, F299&lt;='club records'!$C$5), AND(E299='club records'!$B$16, F299&lt;='club records'!$C$16), AND(E299='club records'!$B$17, F299&lt;='club records'!$C$17))), "CR", " ")</f>
        <v xml:space="preserve"> </v>
      </c>
      <c r="N299" s="7" t="str">
        <f>IF(AND(B299=400, OR(AND(E299='club records'!$B$18, F299&lt;='club records'!$C$18), AND(E299='club records'!$B$19, F299&lt;='club records'!$C$19), AND(E299='club records'!$B$20, F299&lt;='club records'!$C$20), AND(E299='club records'!$B$21, F299&lt;='club records'!$C$21))), "CR", " ")</f>
        <v xml:space="preserve"> </v>
      </c>
      <c r="O299" s="7" t="str">
        <f>IF(AND(B299=800, OR(AND(E299='club records'!$B$22, F299&lt;='club records'!$C$22), AND(E299='club records'!$B$23, F299&lt;='club records'!$C$23), AND(E299='club records'!$B$24, F299&lt;='club records'!$C$24), AND(E299='club records'!$B$25, F299&lt;='club records'!$C$25), AND(E299='club records'!$B$26, F299&lt;='club records'!$C$26))), "CR", " ")</f>
        <v xml:space="preserve"> </v>
      </c>
      <c r="P299" s="7" t="str">
        <f>IF(AND(B299=1000, OR(AND(E299='club records'!$B$27, F299&lt;='club records'!$C$27), AND(E299='club records'!$B$28, F299&lt;='club records'!$C$28))), "CR", " ")</f>
        <v xml:space="preserve"> </v>
      </c>
      <c r="Q299" s="7" t="str">
        <f>IF(AND(B299=1500, OR(AND(E299='club records'!$B$29, F299&lt;='club records'!$C$29), AND(E299='club records'!$B$30, F299&lt;='club records'!$C$30), AND(E299='club records'!$B$31, F299&lt;='club records'!$C$31), AND(E299='club records'!$B$32, F299&lt;='club records'!$C$32), AND(E299='club records'!$B$33, F299&lt;='club records'!$C$33))), "CR", " ")</f>
        <v xml:space="preserve"> </v>
      </c>
      <c r="R299" s="7" t="str">
        <f>IF(AND(B299="1600 (Mile)",OR(AND(E299='club records'!$B$34,F299&lt;='club records'!$C$34),AND(E299='club records'!$B$35,F299&lt;='club records'!$C$35),AND(E299='club records'!$B$36,F299&lt;='club records'!$C$36),AND(E299='club records'!$B$37,F299&lt;='club records'!$C$37))),"CR"," ")</f>
        <v xml:space="preserve"> </v>
      </c>
      <c r="S299" s="7" t="str">
        <f>IF(AND(B299=3000, OR(AND(E299='club records'!$B$38, F299&lt;='club records'!$C$38), AND(E299='club records'!$B$39, F299&lt;='club records'!$C$39), AND(E299='club records'!$B$40, F299&lt;='club records'!$C$40), AND(E299='club records'!$B$41, F299&lt;='club records'!$C$41))), "CR", " ")</f>
        <v xml:space="preserve"> </v>
      </c>
      <c r="T299" s="7" t="str">
        <f>IF(AND(B299=5000, OR(AND(E299='club records'!$B$42, F299&lt;='club records'!$C$42), AND(E299='club records'!$B$43, F299&lt;='club records'!$C$43))), "CR", " ")</f>
        <v xml:space="preserve"> </v>
      </c>
      <c r="U299" s="6" t="str">
        <f>IF(AND(B299=10000, OR(AND(E299='club records'!$B$44, F299&lt;='club records'!$C$44), AND(E299='club records'!$B$45, F299&lt;='club records'!$C$45))), "CR", " ")</f>
        <v xml:space="preserve"> </v>
      </c>
      <c r="V299" s="6" t="str">
        <f>IF(AND(B299="high jump", OR(AND(E299='club records'!$F$1, F299&gt;='club records'!$G$1), AND(E299='club records'!$F$2, F299&gt;='club records'!$G$2), AND(E299='club records'!$F$3, F299&gt;='club records'!$G$3), AND(E299='club records'!$F$4, F299&gt;='club records'!$G$4), AND(E299='club records'!$F$5, F299&gt;='club records'!$G$5))), "CR", " ")</f>
        <v xml:space="preserve"> </v>
      </c>
      <c r="W299" s="6" t="str">
        <f>IF(AND(B299="long jump", OR(AND(E299='club records'!$F$6, F299&gt;='club records'!$G$6), AND(E299='club records'!$F$7, F299&gt;='club records'!$G$7), AND(E299='club records'!$F$8, F299&gt;='club records'!$G$8), AND(E299='club records'!$F$9, F299&gt;='club records'!$G$9), AND(E299='club records'!$F$10, F299&gt;='club records'!$G$10))), "CR", " ")</f>
        <v xml:space="preserve"> </v>
      </c>
      <c r="X299" s="6" t="str">
        <f>IF(AND(B299="triple jump", OR(AND(E299='club records'!$F$11, F299&gt;='club records'!$G$11), AND(E299='club records'!$F$12, F299&gt;='club records'!$G$12), AND(E299='club records'!$F$13, F299&gt;='club records'!$G$13), AND(E299='club records'!$F$14, F299&gt;='club records'!$G$14), AND(E299='club records'!$F$15, F299&gt;='club records'!$G$15))), "CR", " ")</f>
        <v xml:space="preserve"> </v>
      </c>
      <c r="Y299" s="6" t="str">
        <f>IF(AND(B299="pole vault", OR(AND(E299='club records'!$F$16, F299&gt;='club records'!$G$16), AND(E299='club records'!$F$17, F299&gt;='club records'!$G$17), AND(E299='club records'!$F$18, F299&gt;='club records'!$G$18), AND(E299='club records'!$F$19, F299&gt;='club records'!$G$19), AND(E299='club records'!$F$20, F299&gt;='club records'!$G$20))), "CR", " ")</f>
        <v xml:space="preserve"> </v>
      </c>
      <c r="Z299" s="6" t="str">
        <f>IF(AND(B299="shot 3", E299='club records'!$F$36, F299&gt;='club records'!$G$36), "CR", " ")</f>
        <v xml:space="preserve"> </v>
      </c>
      <c r="AA299" s="6" t="str">
        <f>IF(AND(B299="shot 4", E299='club records'!$F$37, F299&gt;='club records'!$G$37), "CR", " ")</f>
        <v xml:space="preserve"> </v>
      </c>
      <c r="AB299" s="6" t="str">
        <f>IF(AND(B299="shot 5", E299='club records'!$F$38, F299&gt;='club records'!$G$38), "CR", " ")</f>
        <v xml:space="preserve"> </v>
      </c>
      <c r="AC299" s="6" t="str">
        <f>IF(AND(B299="shot 6", E299='club records'!$F$39, F299&gt;='club records'!$G$39), "CR", " ")</f>
        <v xml:space="preserve"> </v>
      </c>
      <c r="AD299" s="6" t="str">
        <f>IF(AND(B299="shot 7.26", E299='club records'!$F$40, F299&gt;='club records'!$G$40), "CR", " ")</f>
        <v xml:space="preserve"> </v>
      </c>
      <c r="AE299" s="6" t="str">
        <f>IF(AND(B299="60H",OR(AND(E299='club records'!$J$1,F299&lt;='club records'!$K$1),AND(E299='club records'!$J$2,F299&lt;='club records'!$K$2),AND(E299='club records'!$J$3,F299&lt;='club records'!$K$3),AND(E299='club records'!$J$4,F299&lt;='club records'!$K$4),AND(E299='club records'!$J$5,F299&lt;='club records'!$K$5))),"CR"," ")</f>
        <v xml:space="preserve"> </v>
      </c>
      <c r="AF299" s="7" t="str">
        <f>IF(AND(B299="4x200", OR(AND(E299='club records'!$N$6, F299&lt;='club records'!$O$6), AND(E299='club records'!$N$7, F299&lt;='club records'!$O$7), AND(E299='club records'!$N$8, F299&lt;='club records'!$O$8), AND(E299='club records'!$N$9, F299&lt;='club records'!$O$9), AND(E299='club records'!$N$10, F299&lt;='club records'!$O$10))), "CR", " ")</f>
        <v xml:space="preserve"> </v>
      </c>
      <c r="AG299" s="7" t="str">
        <f>IF(AND(B299="4x300", AND(E299='club records'!$N$11, F299&lt;='club records'!$O$11)), "CR", " ")</f>
        <v xml:space="preserve"> </v>
      </c>
      <c r="AH299" s="7" t="str">
        <f>IF(AND(B299="4x400", OR(AND(E299='club records'!$N$12, F299&lt;='club records'!$O$12), AND(E299='club records'!$N$13, F299&lt;='club records'!$O$13), AND(E299='club records'!$N$14, F299&lt;='club records'!$O$14), AND(E299='club records'!$N$15, F299&lt;='club records'!$O$15))), "CR", " ")</f>
        <v xml:space="preserve"> </v>
      </c>
      <c r="AI299" s="7" t="str">
        <f>IF(AND(B299="pentathlon", OR(AND(E299='club records'!$N$21, F299&gt;='club records'!$O$21), AND(E299='club records'!$N$22, F299&gt;='club records'!$O$22),AND(E299='club records'!$N$23, F299&gt;='club records'!$O$23),AND(E299='club records'!$N$24, F299&gt;='club records'!$O$24))), "CR", " ")</f>
        <v xml:space="preserve"> </v>
      </c>
      <c r="AJ299" s="7" t="str">
        <f>IF(AND(B299="heptathlon", OR(AND(E299='club records'!$N$26, F299&gt;='club records'!$O$26), AND(E299='club records'!$N$27, F299&gt;='club records'!$O$27))), "CR", " ")</f>
        <v xml:space="preserve"> </v>
      </c>
    </row>
    <row r="300" spans="1:36" ht="14.5" x14ac:dyDescent="0.35">
      <c r="A300" s="1" t="str">
        <f>E300</f>
        <v>U13</v>
      </c>
      <c r="E300" s="11" t="s">
        <v>13</v>
      </c>
      <c r="J300" s="7" t="str">
        <f>IF(OR(K300="CR", L300="CR", M300="CR", N300="CR", O300="CR", P300="CR", Q300="CR", R300="CR", S300="CR", T300="CR",U300="CR", V300="CR", W300="CR", X300="CR", Y300="CR", Z300="CR", AA300="CR", AB300="CR", AC300="CR", AD300="CR", AE300="CR", AF300="CR", AG300="CR", AH300="CR", AI300="CR", AJ300="CR"), "***CLUB RECORD***", "")</f>
        <v/>
      </c>
      <c r="K300" s="7" t="str">
        <f>IF(AND(B300=60, OR(AND(E300='club records'!$B$6, F300&lt;='club records'!$C$6), AND(E300='club records'!$B$7, F300&lt;='club records'!$C$7), AND(E300='club records'!$B$8, F300&lt;='club records'!$C$8), AND(E300='club records'!$B$9, F300&lt;='club records'!$C$9), AND(E300='club records'!$B$10, F300&lt;='club records'!$C$10))), "CR", " ")</f>
        <v xml:space="preserve"> </v>
      </c>
      <c r="L300" s="7" t="str">
        <f>IF(AND(B300=200, OR(AND(E300='club records'!$B$11, F300&lt;='club records'!$C$11), AND(E300='club records'!$B$12, F300&lt;='club records'!$C$12), AND(E300='club records'!$B$13, F300&lt;='club records'!$C$13), AND(E300='club records'!$B$14, F300&lt;='club records'!$C$14), AND(E300='club records'!$B$15, F300&lt;='club records'!$C$15))), "CR", " ")</f>
        <v xml:space="preserve"> </v>
      </c>
      <c r="M300" s="7" t="str">
        <f>IF(AND(B300=300, OR(AND(E300='club records'!$B$5, F300&lt;='club records'!$C$5), AND(E300='club records'!$B$16, F300&lt;='club records'!$C$16), AND(E300='club records'!$B$17, F300&lt;='club records'!$C$17))), "CR", " ")</f>
        <v xml:space="preserve"> </v>
      </c>
      <c r="N300" s="7" t="str">
        <f>IF(AND(B300=400, OR(AND(E300='club records'!$B$18, F300&lt;='club records'!$C$18), AND(E300='club records'!$B$19, F300&lt;='club records'!$C$19), AND(E300='club records'!$B$20, F300&lt;='club records'!$C$20), AND(E300='club records'!$B$21, F300&lt;='club records'!$C$21))), "CR", " ")</f>
        <v xml:space="preserve"> </v>
      </c>
      <c r="O300" s="7" t="str">
        <f>IF(AND(B300=800, OR(AND(E300='club records'!$B$22, F300&lt;='club records'!$C$22), AND(E300='club records'!$B$23, F300&lt;='club records'!$C$23), AND(E300='club records'!$B$24, F300&lt;='club records'!$C$24), AND(E300='club records'!$B$25, F300&lt;='club records'!$C$25), AND(E300='club records'!$B$26, F300&lt;='club records'!$C$26))), "CR", " ")</f>
        <v xml:space="preserve"> </v>
      </c>
      <c r="P300" s="7" t="str">
        <f>IF(AND(B300=1000, OR(AND(E300='club records'!$B$27, F300&lt;='club records'!$C$27), AND(E300='club records'!$B$28, F300&lt;='club records'!$C$28))), "CR", " ")</f>
        <v xml:space="preserve"> </v>
      </c>
      <c r="Q300" s="7" t="str">
        <f>IF(AND(B300=1500, OR(AND(E300='club records'!$B$29, F300&lt;='club records'!$C$29), AND(E300='club records'!$B$30, F300&lt;='club records'!$C$30), AND(E300='club records'!$B$31, F300&lt;='club records'!$C$31), AND(E300='club records'!$B$32, F300&lt;='club records'!$C$32), AND(E300='club records'!$B$33, F300&lt;='club records'!$C$33))), "CR", " ")</f>
        <v xml:space="preserve"> </v>
      </c>
      <c r="R300" s="7" t="str">
        <f>IF(AND(B300="1600 (Mile)",OR(AND(E300='club records'!$B$34,F300&lt;='club records'!$C$34),AND(E300='club records'!$B$35,F300&lt;='club records'!$C$35),AND(E300='club records'!$B$36,F300&lt;='club records'!$C$36),AND(E300='club records'!$B$37,F300&lt;='club records'!$C$37))),"CR"," ")</f>
        <v xml:space="preserve"> </v>
      </c>
      <c r="S300" s="7" t="str">
        <f>IF(AND(B300=3000, OR(AND(E300='club records'!$B$38, F300&lt;='club records'!$C$38), AND(E300='club records'!$B$39, F300&lt;='club records'!$C$39), AND(E300='club records'!$B$40, F300&lt;='club records'!$C$40), AND(E300='club records'!$B$41, F300&lt;='club records'!$C$41))), "CR", " ")</f>
        <v xml:space="preserve"> </v>
      </c>
      <c r="T300" s="7" t="str">
        <f>IF(AND(B300=5000, OR(AND(E300='club records'!$B$42, F300&lt;='club records'!$C$42), AND(E300='club records'!$B$43, F300&lt;='club records'!$C$43))), "CR", " ")</f>
        <v xml:space="preserve"> </v>
      </c>
      <c r="U300" s="6" t="str">
        <f>IF(AND(B300=10000, OR(AND(E300='club records'!$B$44, F300&lt;='club records'!$C$44), AND(E300='club records'!$B$45, F300&lt;='club records'!$C$45))), "CR", " ")</f>
        <v xml:space="preserve"> </v>
      </c>
      <c r="V300" s="6" t="str">
        <f>IF(AND(B300="high jump", OR(AND(E300='club records'!$F$1, F300&gt;='club records'!$G$1), AND(E300='club records'!$F$2, F300&gt;='club records'!$G$2), AND(E300='club records'!$F$3, F300&gt;='club records'!$G$3), AND(E300='club records'!$F$4, F300&gt;='club records'!$G$4), AND(E300='club records'!$F$5, F300&gt;='club records'!$G$5))), "CR", " ")</f>
        <v xml:space="preserve"> </v>
      </c>
      <c r="W300" s="6" t="str">
        <f>IF(AND(B300="long jump", OR(AND(E300='club records'!$F$6, F300&gt;='club records'!$G$6), AND(E300='club records'!$F$7, F300&gt;='club records'!$G$7), AND(E300='club records'!$F$8, F300&gt;='club records'!$G$8), AND(E300='club records'!$F$9, F300&gt;='club records'!$G$9), AND(E300='club records'!$F$10, F300&gt;='club records'!$G$10))), "CR", " ")</f>
        <v xml:space="preserve"> </v>
      </c>
      <c r="X300" s="6" t="str">
        <f>IF(AND(B300="triple jump", OR(AND(E300='club records'!$F$11, F300&gt;='club records'!$G$11), AND(E300='club records'!$F$12, F300&gt;='club records'!$G$12), AND(E300='club records'!$F$13, F300&gt;='club records'!$G$13), AND(E300='club records'!$F$14, F300&gt;='club records'!$G$14), AND(E300='club records'!$F$15, F300&gt;='club records'!$G$15))), "CR", " ")</f>
        <v xml:space="preserve"> </v>
      </c>
      <c r="Y300" s="6" t="str">
        <f>IF(AND(B300="pole vault", OR(AND(E300='club records'!$F$16, F300&gt;='club records'!$G$16), AND(E300='club records'!$F$17, F300&gt;='club records'!$G$17), AND(E300='club records'!$F$18, F300&gt;='club records'!$G$18), AND(E300='club records'!$F$19, F300&gt;='club records'!$G$19), AND(E300='club records'!$F$20, F300&gt;='club records'!$G$20))), "CR", " ")</f>
        <v xml:space="preserve"> </v>
      </c>
      <c r="Z300" s="6" t="str">
        <f>IF(AND(B300="shot 3", E300='club records'!$F$36, F300&gt;='club records'!$G$36), "CR", " ")</f>
        <v xml:space="preserve"> </v>
      </c>
      <c r="AA300" s="6" t="str">
        <f>IF(AND(B300="shot 4", E300='club records'!$F$37, F300&gt;='club records'!$G$37), "CR", " ")</f>
        <v xml:space="preserve"> </v>
      </c>
      <c r="AB300" s="6" t="str">
        <f>IF(AND(B300="shot 5", E300='club records'!$F$38, F300&gt;='club records'!$G$38), "CR", " ")</f>
        <v xml:space="preserve"> </v>
      </c>
      <c r="AC300" s="6" t="str">
        <f>IF(AND(B300="shot 6", E300='club records'!$F$39, F300&gt;='club records'!$G$39), "CR", " ")</f>
        <v xml:space="preserve"> </v>
      </c>
      <c r="AD300" s="6" t="str">
        <f>IF(AND(B300="shot 7.26", E300='club records'!$F$40, F300&gt;='club records'!$G$40), "CR", " ")</f>
        <v xml:space="preserve"> </v>
      </c>
      <c r="AE300" s="6" t="str">
        <f>IF(AND(B300="60H",OR(AND(E300='club records'!$J$1,F300&lt;='club records'!$K$1),AND(E300='club records'!$J$2,F300&lt;='club records'!$K$2),AND(E300='club records'!$J$3,F300&lt;='club records'!$K$3),AND(E300='club records'!$J$4,F300&lt;='club records'!$K$4),AND(E300='club records'!$J$5,F300&lt;='club records'!$K$5))),"CR"," ")</f>
        <v xml:space="preserve"> </v>
      </c>
      <c r="AF300" s="7" t="str">
        <f>IF(AND(B300="4x200", OR(AND(E300='club records'!$N$6, F300&lt;='club records'!$O$6), AND(E300='club records'!$N$7, F300&lt;='club records'!$O$7), AND(E300='club records'!$N$8, F300&lt;='club records'!$O$8), AND(E300='club records'!$N$9, F300&lt;='club records'!$O$9), AND(E300='club records'!$N$10, F300&lt;='club records'!$O$10))), "CR", " ")</f>
        <v xml:space="preserve"> </v>
      </c>
      <c r="AG300" s="7" t="str">
        <f>IF(AND(B300="4x300", AND(E300='club records'!$N$11, F300&lt;='club records'!$O$11)), "CR", " ")</f>
        <v xml:space="preserve"> </v>
      </c>
      <c r="AH300" s="7" t="str">
        <f>IF(AND(B300="4x400", OR(AND(E300='club records'!$N$12, F300&lt;='club records'!$O$12), AND(E300='club records'!$N$13, F300&lt;='club records'!$O$13), AND(E300='club records'!$N$14, F300&lt;='club records'!$O$14), AND(E300='club records'!$N$15, F300&lt;='club records'!$O$15))), "CR", " ")</f>
        <v xml:space="preserve"> </v>
      </c>
      <c r="AI300" s="7" t="str">
        <f>IF(AND(B300="pentathlon", OR(AND(E300='club records'!$N$21, F300&gt;='club records'!$O$21), AND(E300='club records'!$N$22, F300&gt;='club records'!$O$22),AND(E300='club records'!$N$23, F300&gt;='club records'!$O$23),AND(E300='club records'!$N$24, F300&gt;='club records'!$O$24))), "CR", " ")</f>
        <v xml:space="preserve"> </v>
      </c>
      <c r="AJ300" s="7" t="str">
        <f>IF(AND(B300="heptathlon", OR(AND(E300='club records'!$N$26, F300&gt;='club records'!$O$26), AND(E300='club records'!$N$27, F300&gt;='club records'!$O$27))), "CR", " ")</f>
        <v xml:space="preserve"> </v>
      </c>
    </row>
    <row r="301" spans="1:36" ht="14.5" x14ac:dyDescent="0.35">
      <c r="A301" s="1" t="str">
        <f>E301</f>
        <v>U13</v>
      </c>
      <c r="E301" s="11" t="s">
        <v>13</v>
      </c>
      <c r="J301" s="7" t="str">
        <f>IF(OR(K301="CR", L301="CR", M301="CR", N301="CR", O301="CR", P301="CR", Q301="CR", R301="CR", S301="CR", T301="CR",U301="CR", V301="CR", W301="CR", X301="CR", Y301="CR", Z301="CR", AA301="CR", AB301="CR", AC301="CR", AD301="CR", AE301="CR", AF301="CR", AG301="CR", AH301="CR", AI301="CR", AJ301="CR"), "***CLUB RECORD***", "")</f>
        <v/>
      </c>
      <c r="K301" s="7" t="str">
        <f>IF(AND(B301=60, OR(AND(E301='club records'!$B$6, F301&lt;='club records'!$C$6), AND(E301='club records'!$B$7, F301&lt;='club records'!$C$7), AND(E301='club records'!$B$8, F301&lt;='club records'!$C$8), AND(E301='club records'!$B$9, F301&lt;='club records'!$C$9), AND(E301='club records'!$B$10, F301&lt;='club records'!$C$10))), "CR", " ")</f>
        <v xml:space="preserve"> </v>
      </c>
      <c r="L301" s="7" t="str">
        <f>IF(AND(B301=200, OR(AND(E301='club records'!$B$11, F301&lt;='club records'!$C$11), AND(E301='club records'!$B$12, F301&lt;='club records'!$C$12), AND(E301='club records'!$B$13, F301&lt;='club records'!$C$13), AND(E301='club records'!$B$14, F301&lt;='club records'!$C$14), AND(E301='club records'!$B$15, F301&lt;='club records'!$C$15))), "CR", " ")</f>
        <v xml:space="preserve"> </v>
      </c>
      <c r="M301" s="7" t="str">
        <f>IF(AND(B301=300, OR(AND(E301='club records'!$B$5, F301&lt;='club records'!$C$5), AND(E301='club records'!$B$16, F301&lt;='club records'!$C$16), AND(E301='club records'!$B$17, F301&lt;='club records'!$C$17))), "CR", " ")</f>
        <v xml:space="preserve"> </v>
      </c>
      <c r="N301" s="7" t="str">
        <f>IF(AND(B301=400, OR(AND(E301='club records'!$B$18, F301&lt;='club records'!$C$18), AND(E301='club records'!$B$19, F301&lt;='club records'!$C$19), AND(E301='club records'!$B$20, F301&lt;='club records'!$C$20), AND(E301='club records'!$B$21, F301&lt;='club records'!$C$21))), "CR", " ")</f>
        <v xml:space="preserve"> </v>
      </c>
      <c r="O301" s="7" t="str">
        <f>IF(AND(B301=800, OR(AND(E301='club records'!$B$22, F301&lt;='club records'!$C$22), AND(E301='club records'!$B$23, F301&lt;='club records'!$C$23), AND(E301='club records'!$B$24, F301&lt;='club records'!$C$24), AND(E301='club records'!$B$25, F301&lt;='club records'!$C$25), AND(E301='club records'!$B$26, F301&lt;='club records'!$C$26))), "CR", " ")</f>
        <v xml:space="preserve"> </v>
      </c>
      <c r="P301" s="7" t="str">
        <f>IF(AND(B301=1000, OR(AND(E301='club records'!$B$27, F301&lt;='club records'!$C$27), AND(E301='club records'!$B$28, F301&lt;='club records'!$C$28))), "CR", " ")</f>
        <v xml:space="preserve"> </v>
      </c>
      <c r="Q301" s="7" t="str">
        <f>IF(AND(B301=1500, OR(AND(E301='club records'!$B$29, F301&lt;='club records'!$C$29), AND(E301='club records'!$B$30, F301&lt;='club records'!$C$30), AND(E301='club records'!$B$31, F301&lt;='club records'!$C$31), AND(E301='club records'!$B$32, F301&lt;='club records'!$C$32), AND(E301='club records'!$B$33, F301&lt;='club records'!$C$33))), "CR", " ")</f>
        <v xml:space="preserve"> </v>
      </c>
      <c r="R301" s="7" t="str">
        <f>IF(AND(B301="1600 (Mile)",OR(AND(E301='club records'!$B$34,F301&lt;='club records'!$C$34),AND(E301='club records'!$B$35,F301&lt;='club records'!$C$35),AND(E301='club records'!$B$36,F301&lt;='club records'!$C$36),AND(E301='club records'!$B$37,F301&lt;='club records'!$C$37))),"CR"," ")</f>
        <v xml:space="preserve"> </v>
      </c>
      <c r="S301" s="7" t="str">
        <f>IF(AND(B301=3000, OR(AND(E301='club records'!$B$38, F301&lt;='club records'!$C$38), AND(E301='club records'!$B$39, F301&lt;='club records'!$C$39), AND(E301='club records'!$B$40, F301&lt;='club records'!$C$40), AND(E301='club records'!$B$41, F301&lt;='club records'!$C$41))), "CR", " ")</f>
        <v xml:space="preserve"> </v>
      </c>
      <c r="T301" s="7" t="str">
        <f>IF(AND(B301=5000, OR(AND(E301='club records'!$B$42, F301&lt;='club records'!$C$42), AND(E301='club records'!$B$43, F301&lt;='club records'!$C$43))), "CR", " ")</f>
        <v xml:space="preserve"> </v>
      </c>
      <c r="U301" s="6" t="str">
        <f>IF(AND(B301=10000, OR(AND(E301='club records'!$B$44, F301&lt;='club records'!$C$44), AND(E301='club records'!$B$45, F301&lt;='club records'!$C$45))), "CR", " ")</f>
        <v xml:space="preserve"> </v>
      </c>
      <c r="V301" s="6" t="str">
        <f>IF(AND(B301="high jump", OR(AND(E301='club records'!$F$1, F301&gt;='club records'!$G$1), AND(E301='club records'!$F$2, F301&gt;='club records'!$G$2), AND(E301='club records'!$F$3, F301&gt;='club records'!$G$3), AND(E301='club records'!$F$4, F301&gt;='club records'!$G$4), AND(E301='club records'!$F$5, F301&gt;='club records'!$G$5))), "CR", " ")</f>
        <v xml:space="preserve"> </v>
      </c>
      <c r="W301" s="6" t="str">
        <f>IF(AND(B301="long jump", OR(AND(E301='club records'!$F$6, F301&gt;='club records'!$G$6), AND(E301='club records'!$F$7, F301&gt;='club records'!$G$7), AND(E301='club records'!$F$8, F301&gt;='club records'!$G$8), AND(E301='club records'!$F$9, F301&gt;='club records'!$G$9), AND(E301='club records'!$F$10, F301&gt;='club records'!$G$10))), "CR", " ")</f>
        <v xml:space="preserve"> </v>
      </c>
      <c r="X301" s="6" t="str">
        <f>IF(AND(B301="triple jump", OR(AND(E301='club records'!$F$11, F301&gt;='club records'!$G$11), AND(E301='club records'!$F$12, F301&gt;='club records'!$G$12), AND(E301='club records'!$F$13, F301&gt;='club records'!$G$13), AND(E301='club records'!$F$14, F301&gt;='club records'!$G$14), AND(E301='club records'!$F$15, F301&gt;='club records'!$G$15))), "CR", " ")</f>
        <v xml:space="preserve"> </v>
      </c>
      <c r="Y301" s="6" t="str">
        <f>IF(AND(B301="pole vault", OR(AND(E301='club records'!$F$16, F301&gt;='club records'!$G$16), AND(E301='club records'!$F$17, F301&gt;='club records'!$G$17), AND(E301='club records'!$F$18, F301&gt;='club records'!$G$18), AND(E301='club records'!$F$19, F301&gt;='club records'!$G$19), AND(E301='club records'!$F$20, F301&gt;='club records'!$G$20))), "CR", " ")</f>
        <v xml:space="preserve"> </v>
      </c>
      <c r="Z301" s="6" t="str">
        <f>IF(AND(B301="shot 3", E301='club records'!$F$36, F301&gt;='club records'!$G$36), "CR", " ")</f>
        <v xml:space="preserve"> </v>
      </c>
      <c r="AA301" s="6" t="str">
        <f>IF(AND(B301="shot 4", E301='club records'!$F$37, F301&gt;='club records'!$G$37), "CR", " ")</f>
        <v xml:space="preserve"> </v>
      </c>
      <c r="AB301" s="6" t="str">
        <f>IF(AND(B301="shot 5", E301='club records'!$F$38, F301&gt;='club records'!$G$38), "CR", " ")</f>
        <v xml:space="preserve"> </v>
      </c>
      <c r="AC301" s="6" t="str">
        <f>IF(AND(B301="shot 6", E301='club records'!$F$39, F301&gt;='club records'!$G$39), "CR", " ")</f>
        <v xml:space="preserve"> </v>
      </c>
      <c r="AD301" s="6" t="str">
        <f>IF(AND(B301="shot 7.26", E301='club records'!$F$40, F301&gt;='club records'!$G$40), "CR", " ")</f>
        <v xml:space="preserve"> </v>
      </c>
      <c r="AE301" s="6" t="str">
        <f>IF(AND(B301="60H",OR(AND(E301='club records'!$J$1,F301&lt;='club records'!$K$1),AND(E301='club records'!$J$2,F301&lt;='club records'!$K$2),AND(E301='club records'!$J$3,F301&lt;='club records'!$K$3),AND(E301='club records'!$J$4,F301&lt;='club records'!$K$4),AND(E301='club records'!$J$5,F301&lt;='club records'!$K$5))),"CR"," ")</f>
        <v xml:space="preserve"> </v>
      </c>
      <c r="AF301" s="7" t="str">
        <f>IF(AND(B301="4x200", OR(AND(E301='club records'!$N$6, F301&lt;='club records'!$O$6), AND(E301='club records'!$N$7, F301&lt;='club records'!$O$7), AND(E301='club records'!$N$8, F301&lt;='club records'!$O$8), AND(E301='club records'!$N$9, F301&lt;='club records'!$O$9), AND(E301='club records'!$N$10, F301&lt;='club records'!$O$10))), "CR", " ")</f>
        <v xml:space="preserve"> </v>
      </c>
      <c r="AG301" s="7" t="str">
        <f>IF(AND(B301="4x300", AND(E301='club records'!$N$11, F301&lt;='club records'!$O$11)), "CR", " ")</f>
        <v xml:space="preserve"> </v>
      </c>
      <c r="AH301" s="7" t="str">
        <f>IF(AND(B301="4x400", OR(AND(E301='club records'!$N$12, F301&lt;='club records'!$O$12), AND(E301='club records'!$N$13, F301&lt;='club records'!$O$13), AND(E301='club records'!$N$14, F301&lt;='club records'!$O$14), AND(E301='club records'!$N$15, F301&lt;='club records'!$O$15))), "CR", " ")</f>
        <v xml:space="preserve"> </v>
      </c>
      <c r="AI301" s="7" t="str">
        <f>IF(AND(B301="pentathlon", OR(AND(E301='club records'!$N$21, F301&gt;='club records'!$O$21), AND(E301='club records'!$N$22, F301&gt;='club records'!$O$22),AND(E301='club records'!$N$23, F301&gt;='club records'!$O$23),AND(E301='club records'!$N$24, F301&gt;='club records'!$O$24))), "CR", " ")</f>
        <v xml:space="preserve"> </v>
      </c>
      <c r="AJ301" s="7" t="str">
        <f>IF(AND(B301="heptathlon", OR(AND(E301='club records'!$N$26, F301&gt;='club records'!$O$26), AND(E301='club records'!$N$27, F301&gt;='club records'!$O$27))), "CR", " ")</f>
        <v xml:space="preserve"> </v>
      </c>
    </row>
    <row r="302" spans="1:36" ht="14.5" x14ac:dyDescent="0.35">
      <c r="A302" s="1" t="str">
        <f>E302</f>
        <v>U13</v>
      </c>
      <c r="E302" s="11" t="s">
        <v>13</v>
      </c>
      <c r="J302" s="7" t="str">
        <f>IF(OR(K302="CR", L302="CR", M302="CR", N302="CR", O302="CR", P302="CR", Q302="CR", R302="CR", S302="CR", T302="CR",U302="CR", V302="CR", W302="CR", X302="CR", Y302="CR", Z302="CR", AA302="CR", AB302="CR", AC302="CR", AD302="CR", AE302="CR", AF302="CR", AG302="CR", AH302="CR", AI302="CR", AJ302="CR"), "***CLUB RECORD***", "")</f>
        <v/>
      </c>
      <c r="K302" s="7" t="str">
        <f>IF(AND(B302=60, OR(AND(E302='club records'!$B$6, F302&lt;='club records'!$C$6), AND(E302='club records'!$B$7, F302&lt;='club records'!$C$7), AND(E302='club records'!$B$8, F302&lt;='club records'!$C$8), AND(E302='club records'!$B$9, F302&lt;='club records'!$C$9), AND(E302='club records'!$B$10, F302&lt;='club records'!$C$10))), "CR", " ")</f>
        <v xml:space="preserve"> </v>
      </c>
      <c r="L302" s="7" t="str">
        <f>IF(AND(B302=200, OR(AND(E302='club records'!$B$11, F302&lt;='club records'!$C$11), AND(E302='club records'!$B$12, F302&lt;='club records'!$C$12), AND(E302='club records'!$B$13, F302&lt;='club records'!$C$13), AND(E302='club records'!$B$14, F302&lt;='club records'!$C$14), AND(E302='club records'!$B$15, F302&lt;='club records'!$C$15))), "CR", " ")</f>
        <v xml:space="preserve"> </v>
      </c>
      <c r="M302" s="7" t="str">
        <f>IF(AND(B302=300, OR(AND(E302='club records'!$B$5, F302&lt;='club records'!$C$5), AND(E302='club records'!$B$16, F302&lt;='club records'!$C$16), AND(E302='club records'!$B$17, F302&lt;='club records'!$C$17))), "CR", " ")</f>
        <v xml:space="preserve"> </v>
      </c>
      <c r="N302" s="7" t="str">
        <f>IF(AND(B302=400, OR(AND(E302='club records'!$B$18, F302&lt;='club records'!$C$18), AND(E302='club records'!$B$19, F302&lt;='club records'!$C$19), AND(E302='club records'!$B$20, F302&lt;='club records'!$C$20), AND(E302='club records'!$B$21, F302&lt;='club records'!$C$21))), "CR", " ")</f>
        <v xml:space="preserve"> </v>
      </c>
      <c r="O302" s="7" t="str">
        <f>IF(AND(B302=800, OR(AND(E302='club records'!$B$22, F302&lt;='club records'!$C$22), AND(E302='club records'!$B$23, F302&lt;='club records'!$C$23), AND(E302='club records'!$B$24, F302&lt;='club records'!$C$24), AND(E302='club records'!$B$25, F302&lt;='club records'!$C$25), AND(E302='club records'!$B$26, F302&lt;='club records'!$C$26))), "CR", " ")</f>
        <v xml:space="preserve"> </v>
      </c>
      <c r="P302" s="7" t="str">
        <f>IF(AND(B302=1000, OR(AND(E302='club records'!$B$27, F302&lt;='club records'!$C$27), AND(E302='club records'!$B$28, F302&lt;='club records'!$C$28))), "CR", " ")</f>
        <v xml:space="preserve"> </v>
      </c>
      <c r="Q302" s="7" t="str">
        <f>IF(AND(B302=1500, OR(AND(E302='club records'!$B$29, F302&lt;='club records'!$C$29), AND(E302='club records'!$B$30, F302&lt;='club records'!$C$30), AND(E302='club records'!$B$31, F302&lt;='club records'!$C$31), AND(E302='club records'!$B$32, F302&lt;='club records'!$C$32), AND(E302='club records'!$B$33, F302&lt;='club records'!$C$33))), "CR", " ")</f>
        <v xml:space="preserve"> </v>
      </c>
      <c r="R302" s="7" t="str">
        <f>IF(AND(B302="1600 (Mile)",OR(AND(E302='club records'!$B$34,F302&lt;='club records'!$C$34),AND(E302='club records'!$B$35,F302&lt;='club records'!$C$35),AND(E302='club records'!$B$36,F302&lt;='club records'!$C$36),AND(E302='club records'!$B$37,F302&lt;='club records'!$C$37))),"CR"," ")</f>
        <v xml:space="preserve"> </v>
      </c>
      <c r="S302" s="7" t="str">
        <f>IF(AND(B302=3000, OR(AND(E302='club records'!$B$38, F302&lt;='club records'!$C$38), AND(E302='club records'!$B$39, F302&lt;='club records'!$C$39), AND(E302='club records'!$B$40, F302&lt;='club records'!$C$40), AND(E302='club records'!$B$41, F302&lt;='club records'!$C$41))), "CR", " ")</f>
        <v xml:space="preserve"> </v>
      </c>
      <c r="T302" s="7" t="str">
        <f>IF(AND(B302=5000, OR(AND(E302='club records'!$B$42, F302&lt;='club records'!$C$42), AND(E302='club records'!$B$43, F302&lt;='club records'!$C$43))), "CR", " ")</f>
        <v xml:space="preserve"> </v>
      </c>
      <c r="U302" s="6" t="str">
        <f>IF(AND(B302=10000, OR(AND(E302='club records'!$B$44, F302&lt;='club records'!$C$44), AND(E302='club records'!$B$45, F302&lt;='club records'!$C$45))), "CR", " ")</f>
        <v xml:space="preserve"> </v>
      </c>
      <c r="V302" s="6" t="str">
        <f>IF(AND(B302="high jump", OR(AND(E302='club records'!$F$1, F302&gt;='club records'!$G$1), AND(E302='club records'!$F$2, F302&gt;='club records'!$G$2), AND(E302='club records'!$F$3, F302&gt;='club records'!$G$3), AND(E302='club records'!$F$4, F302&gt;='club records'!$G$4), AND(E302='club records'!$F$5, F302&gt;='club records'!$G$5))), "CR", " ")</f>
        <v xml:space="preserve"> </v>
      </c>
      <c r="W302" s="6" t="str">
        <f>IF(AND(B302="long jump", OR(AND(E302='club records'!$F$6, F302&gt;='club records'!$G$6), AND(E302='club records'!$F$7, F302&gt;='club records'!$G$7), AND(E302='club records'!$F$8, F302&gt;='club records'!$G$8), AND(E302='club records'!$F$9, F302&gt;='club records'!$G$9), AND(E302='club records'!$F$10, F302&gt;='club records'!$G$10))), "CR", " ")</f>
        <v xml:space="preserve"> </v>
      </c>
      <c r="X302" s="6" t="str">
        <f>IF(AND(B302="triple jump", OR(AND(E302='club records'!$F$11, F302&gt;='club records'!$G$11), AND(E302='club records'!$F$12, F302&gt;='club records'!$G$12), AND(E302='club records'!$F$13, F302&gt;='club records'!$G$13), AND(E302='club records'!$F$14, F302&gt;='club records'!$G$14), AND(E302='club records'!$F$15, F302&gt;='club records'!$G$15))), "CR", " ")</f>
        <v xml:space="preserve"> </v>
      </c>
      <c r="Y302" s="6" t="str">
        <f>IF(AND(B302="pole vault", OR(AND(E302='club records'!$F$16, F302&gt;='club records'!$G$16), AND(E302='club records'!$F$17, F302&gt;='club records'!$G$17), AND(E302='club records'!$F$18, F302&gt;='club records'!$G$18), AND(E302='club records'!$F$19, F302&gt;='club records'!$G$19), AND(E302='club records'!$F$20, F302&gt;='club records'!$G$20))), "CR", " ")</f>
        <v xml:space="preserve"> </v>
      </c>
      <c r="Z302" s="6" t="str">
        <f>IF(AND(B302="shot 3", E302='club records'!$F$36, F302&gt;='club records'!$G$36), "CR", " ")</f>
        <v xml:space="preserve"> </v>
      </c>
      <c r="AA302" s="6" t="str">
        <f>IF(AND(B302="shot 4", E302='club records'!$F$37, F302&gt;='club records'!$G$37), "CR", " ")</f>
        <v xml:space="preserve"> </v>
      </c>
      <c r="AB302" s="6" t="str">
        <f>IF(AND(B302="shot 5", E302='club records'!$F$38, F302&gt;='club records'!$G$38), "CR", " ")</f>
        <v xml:space="preserve"> </v>
      </c>
      <c r="AC302" s="6" t="str">
        <f>IF(AND(B302="shot 6", E302='club records'!$F$39, F302&gt;='club records'!$G$39), "CR", " ")</f>
        <v xml:space="preserve"> </v>
      </c>
      <c r="AD302" s="6" t="str">
        <f>IF(AND(B302="shot 7.26", E302='club records'!$F$40, F302&gt;='club records'!$G$40), "CR", " ")</f>
        <v xml:space="preserve"> </v>
      </c>
      <c r="AE302" s="6" t="str">
        <f>IF(AND(B302="60H",OR(AND(E302='club records'!$J$1,F302&lt;='club records'!$K$1),AND(E302='club records'!$J$2,F302&lt;='club records'!$K$2),AND(E302='club records'!$J$3,F302&lt;='club records'!$K$3),AND(E302='club records'!$J$4,F302&lt;='club records'!$K$4),AND(E302='club records'!$J$5,F302&lt;='club records'!$K$5))),"CR"," ")</f>
        <v xml:space="preserve"> </v>
      </c>
      <c r="AF302" s="7" t="str">
        <f>IF(AND(B302="4x200", OR(AND(E302='club records'!$N$6, F302&lt;='club records'!$O$6), AND(E302='club records'!$N$7, F302&lt;='club records'!$O$7), AND(E302='club records'!$N$8, F302&lt;='club records'!$O$8), AND(E302='club records'!$N$9, F302&lt;='club records'!$O$9), AND(E302='club records'!$N$10, F302&lt;='club records'!$O$10))), "CR", " ")</f>
        <v xml:space="preserve"> </v>
      </c>
      <c r="AG302" s="7" t="str">
        <f>IF(AND(B302="4x300", AND(E302='club records'!$N$11, F302&lt;='club records'!$O$11)), "CR", " ")</f>
        <v xml:space="preserve"> </v>
      </c>
      <c r="AH302" s="7" t="str">
        <f>IF(AND(B302="4x400", OR(AND(E302='club records'!$N$12, F302&lt;='club records'!$O$12), AND(E302='club records'!$N$13, F302&lt;='club records'!$O$13), AND(E302='club records'!$N$14, F302&lt;='club records'!$O$14), AND(E302='club records'!$N$15, F302&lt;='club records'!$O$15))), "CR", " ")</f>
        <v xml:space="preserve"> </v>
      </c>
      <c r="AI302" s="7" t="str">
        <f>IF(AND(B302="pentathlon", OR(AND(E302='club records'!$N$21, F302&gt;='club records'!$O$21), AND(E302='club records'!$N$22, F302&gt;='club records'!$O$22),AND(E302='club records'!$N$23, F302&gt;='club records'!$O$23),AND(E302='club records'!$N$24, F302&gt;='club records'!$O$24))), "CR", " ")</f>
        <v xml:space="preserve"> </v>
      </c>
      <c r="AJ302" s="7" t="str">
        <f>IF(AND(B302="heptathlon", OR(AND(E302='club records'!$N$26, F302&gt;='club records'!$O$26), AND(E302='club records'!$N$27, F302&gt;='club records'!$O$27))), "CR", " ")</f>
        <v xml:space="preserve"> </v>
      </c>
    </row>
    <row r="303" spans="1:36" ht="15.75" customHeight="1" x14ac:dyDescent="0.35">
      <c r="A303" s="1" t="str">
        <f>E303</f>
        <v>U13</v>
      </c>
      <c r="E303" s="11" t="s">
        <v>13</v>
      </c>
      <c r="J303" s="7" t="str">
        <f>IF(OR(K303="CR", L303="CR", M303="CR", N303="CR", O303="CR", P303="CR", Q303="CR", R303="CR", S303="CR", T303="CR",U303="CR", V303="CR", W303="CR", X303="CR", Y303="CR", Z303="CR", AA303="CR", AB303="CR", AC303="CR", AD303="CR", AE303="CR", AF303="CR", AG303="CR", AH303="CR", AI303="CR", AJ303="CR"), "***CLUB RECORD***", "")</f>
        <v/>
      </c>
      <c r="K303" s="7" t="str">
        <f>IF(AND(B303=60, OR(AND(E303='club records'!$B$6, F303&lt;='club records'!$C$6), AND(E303='club records'!$B$7, F303&lt;='club records'!$C$7), AND(E303='club records'!$B$8, F303&lt;='club records'!$C$8), AND(E303='club records'!$B$9, F303&lt;='club records'!$C$9), AND(E303='club records'!$B$10, F303&lt;='club records'!$C$10))), "CR", " ")</f>
        <v xml:space="preserve"> </v>
      </c>
      <c r="L303" s="7" t="str">
        <f>IF(AND(B303=200, OR(AND(E303='club records'!$B$11, F303&lt;='club records'!$C$11), AND(E303='club records'!$B$12, F303&lt;='club records'!$C$12), AND(E303='club records'!$B$13, F303&lt;='club records'!$C$13), AND(E303='club records'!$B$14, F303&lt;='club records'!$C$14), AND(E303='club records'!$B$15, F303&lt;='club records'!$C$15))), "CR", " ")</f>
        <v xml:space="preserve"> </v>
      </c>
      <c r="M303" s="7" t="str">
        <f>IF(AND(B303=300, OR(AND(E303='club records'!$B$5, F303&lt;='club records'!$C$5), AND(E303='club records'!$B$16, F303&lt;='club records'!$C$16), AND(E303='club records'!$B$17, F303&lt;='club records'!$C$17))), "CR", " ")</f>
        <v xml:space="preserve"> </v>
      </c>
      <c r="N303" s="7" t="str">
        <f>IF(AND(B303=400, OR(AND(E303='club records'!$B$18, F303&lt;='club records'!$C$18), AND(E303='club records'!$B$19, F303&lt;='club records'!$C$19), AND(E303='club records'!$B$20, F303&lt;='club records'!$C$20), AND(E303='club records'!$B$21, F303&lt;='club records'!$C$21))), "CR", " ")</f>
        <v xml:space="preserve"> </v>
      </c>
      <c r="O303" s="7" t="str">
        <f>IF(AND(B303=800, OR(AND(E303='club records'!$B$22, F303&lt;='club records'!$C$22), AND(E303='club records'!$B$23, F303&lt;='club records'!$C$23), AND(E303='club records'!$B$24, F303&lt;='club records'!$C$24), AND(E303='club records'!$B$25, F303&lt;='club records'!$C$25), AND(E303='club records'!$B$26, F303&lt;='club records'!$C$26))), "CR", " ")</f>
        <v xml:space="preserve"> </v>
      </c>
      <c r="P303" s="7" t="str">
        <f>IF(AND(B303=1000, OR(AND(E303='club records'!$B$27, F303&lt;='club records'!$C$27), AND(E303='club records'!$B$28, F303&lt;='club records'!$C$28))), "CR", " ")</f>
        <v xml:space="preserve"> </v>
      </c>
      <c r="Q303" s="7" t="str">
        <f>IF(AND(B303=1500, OR(AND(E303='club records'!$B$29, F303&lt;='club records'!$C$29), AND(E303='club records'!$B$30, F303&lt;='club records'!$C$30), AND(E303='club records'!$B$31, F303&lt;='club records'!$C$31), AND(E303='club records'!$B$32, F303&lt;='club records'!$C$32), AND(E303='club records'!$B$33, F303&lt;='club records'!$C$33))), "CR", " ")</f>
        <v xml:space="preserve"> </v>
      </c>
      <c r="R303" s="7" t="str">
        <f>IF(AND(B303="1600 (Mile)",OR(AND(E303='club records'!$B$34,F303&lt;='club records'!$C$34),AND(E303='club records'!$B$35,F303&lt;='club records'!$C$35),AND(E303='club records'!$B$36,F303&lt;='club records'!$C$36),AND(E303='club records'!$B$37,F303&lt;='club records'!$C$37))),"CR"," ")</f>
        <v xml:space="preserve"> </v>
      </c>
      <c r="S303" s="7" t="str">
        <f>IF(AND(B303=3000, OR(AND(E303='club records'!$B$38, F303&lt;='club records'!$C$38), AND(E303='club records'!$B$39, F303&lt;='club records'!$C$39), AND(E303='club records'!$B$40, F303&lt;='club records'!$C$40), AND(E303='club records'!$B$41, F303&lt;='club records'!$C$41))), "CR", " ")</f>
        <v xml:space="preserve"> </v>
      </c>
      <c r="T303" s="7" t="str">
        <f>IF(AND(B303=5000, OR(AND(E303='club records'!$B$42, F303&lt;='club records'!$C$42), AND(E303='club records'!$B$43, F303&lt;='club records'!$C$43))), "CR", " ")</f>
        <v xml:space="preserve"> </v>
      </c>
      <c r="U303" s="6" t="str">
        <f>IF(AND(B303=10000, OR(AND(E303='club records'!$B$44, F303&lt;='club records'!$C$44), AND(E303='club records'!$B$45, F303&lt;='club records'!$C$45))), "CR", " ")</f>
        <v xml:space="preserve"> </v>
      </c>
      <c r="V303" s="6" t="str">
        <f>IF(AND(B303="high jump", OR(AND(E303='club records'!$F$1, F303&gt;='club records'!$G$1), AND(E303='club records'!$F$2, F303&gt;='club records'!$G$2), AND(E303='club records'!$F$3, F303&gt;='club records'!$G$3), AND(E303='club records'!$F$4, F303&gt;='club records'!$G$4), AND(E303='club records'!$F$5, F303&gt;='club records'!$G$5))), "CR", " ")</f>
        <v xml:space="preserve"> </v>
      </c>
      <c r="W303" s="6" t="str">
        <f>IF(AND(B303="long jump", OR(AND(E303='club records'!$F$6, F303&gt;='club records'!$G$6), AND(E303='club records'!$F$7, F303&gt;='club records'!$G$7), AND(E303='club records'!$F$8, F303&gt;='club records'!$G$8), AND(E303='club records'!$F$9, F303&gt;='club records'!$G$9), AND(E303='club records'!$F$10, F303&gt;='club records'!$G$10))), "CR", " ")</f>
        <v xml:space="preserve"> </v>
      </c>
      <c r="X303" s="6" t="str">
        <f>IF(AND(B303="triple jump", OR(AND(E303='club records'!$F$11, F303&gt;='club records'!$G$11), AND(E303='club records'!$F$12, F303&gt;='club records'!$G$12), AND(E303='club records'!$F$13, F303&gt;='club records'!$G$13), AND(E303='club records'!$F$14, F303&gt;='club records'!$G$14), AND(E303='club records'!$F$15, F303&gt;='club records'!$G$15))), "CR", " ")</f>
        <v xml:space="preserve"> </v>
      </c>
      <c r="Y303" s="6" t="str">
        <f>IF(AND(B303="pole vault", OR(AND(E303='club records'!$F$16, F303&gt;='club records'!$G$16), AND(E303='club records'!$F$17, F303&gt;='club records'!$G$17), AND(E303='club records'!$F$18, F303&gt;='club records'!$G$18), AND(E303='club records'!$F$19, F303&gt;='club records'!$G$19), AND(E303='club records'!$F$20, F303&gt;='club records'!$G$20))), "CR", " ")</f>
        <v xml:space="preserve"> </v>
      </c>
      <c r="Z303" s="6" t="str">
        <f>IF(AND(B303="shot 3", E303='club records'!$F$36, F303&gt;='club records'!$G$36), "CR", " ")</f>
        <v xml:space="preserve"> </v>
      </c>
      <c r="AA303" s="6" t="str">
        <f>IF(AND(B303="shot 4", E303='club records'!$F$37, F303&gt;='club records'!$G$37), "CR", " ")</f>
        <v xml:space="preserve"> </v>
      </c>
      <c r="AB303" s="6" t="str">
        <f>IF(AND(B303="shot 5", E303='club records'!$F$38, F303&gt;='club records'!$G$38), "CR", " ")</f>
        <v xml:space="preserve"> </v>
      </c>
      <c r="AC303" s="6" t="str">
        <f>IF(AND(B303="shot 6", E303='club records'!$F$39, F303&gt;='club records'!$G$39), "CR", " ")</f>
        <v xml:space="preserve"> </v>
      </c>
      <c r="AD303" s="6" t="str">
        <f>IF(AND(B303="shot 7.26", E303='club records'!$F$40, F303&gt;='club records'!$G$40), "CR", " ")</f>
        <v xml:space="preserve"> </v>
      </c>
      <c r="AE303" s="6" t="str">
        <f>IF(AND(B303="60H",OR(AND(E303='club records'!$J$1,F303&lt;='club records'!$K$1),AND(E303='club records'!$J$2,F303&lt;='club records'!$K$2),AND(E303='club records'!$J$3,F303&lt;='club records'!$K$3),AND(E303='club records'!$J$4,F303&lt;='club records'!$K$4),AND(E303='club records'!$J$5,F303&lt;='club records'!$K$5))),"CR"," ")</f>
        <v xml:space="preserve"> </v>
      </c>
      <c r="AF303" s="7" t="str">
        <f>IF(AND(B303="4x200", OR(AND(E303='club records'!$N$6, F303&lt;='club records'!$O$6), AND(E303='club records'!$N$7, F303&lt;='club records'!$O$7), AND(E303='club records'!$N$8, F303&lt;='club records'!$O$8), AND(E303='club records'!$N$9, F303&lt;='club records'!$O$9), AND(E303='club records'!$N$10, F303&lt;='club records'!$O$10))), "CR", " ")</f>
        <v xml:space="preserve"> </v>
      </c>
      <c r="AG303" s="7" t="str">
        <f>IF(AND(B303="4x300", AND(E303='club records'!$N$11, F303&lt;='club records'!$O$11)), "CR", " ")</f>
        <v xml:space="preserve"> </v>
      </c>
      <c r="AH303" s="7" t="str">
        <f>IF(AND(B303="4x400", OR(AND(E303='club records'!$N$12, F303&lt;='club records'!$O$12), AND(E303='club records'!$N$13, F303&lt;='club records'!$O$13), AND(E303='club records'!$N$14, F303&lt;='club records'!$O$14), AND(E303='club records'!$N$15, F303&lt;='club records'!$O$15))), "CR", " ")</f>
        <v xml:space="preserve"> </v>
      </c>
      <c r="AI303" s="7" t="str">
        <f>IF(AND(B303="pentathlon", OR(AND(E303='club records'!$N$21, F303&gt;='club records'!$O$21), AND(E303='club records'!$N$22, F303&gt;='club records'!$O$22),AND(E303='club records'!$N$23, F303&gt;='club records'!$O$23),AND(E303='club records'!$N$24, F303&gt;='club records'!$O$24))), "CR", " ")</f>
        <v xml:space="preserve"> </v>
      </c>
      <c r="AJ303" s="7" t="str">
        <f>IF(AND(B303="heptathlon", OR(AND(E303='club records'!$N$26, F303&gt;='club records'!$O$26), AND(E303='club records'!$N$27, F303&gt;='club records'!$O$27))), "CR", " ")</f>
        <v xml:space="preserve"> </v>
      </c>
    </row>
    <row r="304" spans="1:36" ht="14.5" x14ac:dyDescent="0.35">
      <c r="A304" s="1" t="str">
        <f>E304</f>
        <v>U13</v>
      </c>
      <c r="E304" s="11" t="s">
        <v>13</v>
      </c>
      <c r="J304" s="7" t="str">
        <f>IF(OR(K304="CR", L304="CR", M304="CR", N304="CR", O304="CR", P304="CR", Q304="CR", R304="CR", S304="CR", T304="CR",U304="CR", V304="CR", W304="CR", X304="CR", Y304="CR", Z304="CR", AA304="CR", AB304="CR", AC304="CR", AD304="CR", AE304="CR", AF304="CR", AG304="CR", AH304="CR", AI304="CR", AJ304="CR"), "***CLUB RECORD***", "")</f>
        <v/>
      </c>
      <c r="K304" s="7" t="str">
        <f>IF(AND(B304=60, OR(AND(E304='club records'!$B$6, F304&lt;='club records'!$C$6), AND(E304='club records'!$B$7, F304&lt;='club records'!$C$7), AND(E304='club records'!$B$8, F304&lt;='club records'!$C$8), AND(E304='club records'!$B$9, F304&lt;='club records'!$C$9), AND(E304='club records'!$B$10, F304&lt;='club records'!$C$10))), "CR", " ")</f>
        <v xml:space="preserve"> </v>
      </c>
      <c r="L304" s="7" t="str">
        <f>IF(AND(B304=200, OR(AND(E304='club records'!$B$11, F304&lt;='club records'!$C$11), AND(E304='club records'!$B$12, F304&lt;='club records'!$C$12), AND(E304='club records'!$B$13, F304&lt;='club records'!$C$13), AND(E304='club records'!$B$14, F304&lt;='club records'!$C$14), AND(E304='club records'!$B$15, F304&lt;='club records'!$C$15))), "CR", " ")</f>
        <v xml:space="preserve"> </v>
      </c>
      <c r="M304" s="7" t="str">
        <f>IF(AND(B304=300, OR(AND(E304='club records'!$B$5, F304&lt;='club records'!$C$5), AND(E304='club records'!$B$16, F304&lt;='club records'!$C$16), AND(E304='club records'!$B$17, F304&lt;='club records'!$C$17))), "CR", " ")</f>
        <v xml:space="preserve"> </v>
      </c>
      <c r="N304" s="7" t="str">
        <f>IF(AND(B304=400, OR(AND(E304='club records'!$B$18, F304&lt;='club records'!$C$18), AND(E304='club records'!$B$19, F304&lt;='club records'!$C$19), AND(E304='club records'!$B$20, F304&lt;='club records'!$C$20), AND(E304='club records'!$B$21, F304&lt;='club records'!$C$21))), "CR", " ")</f>
        <v xml:space="preserve"> </v>
      </c>
      <c r="O304" s="7" t="str">
        <f>IF(AND(B304=800, OR(AND(E304='club records'!$B$22, F304&lt;='club records'!$C$22), AND(E304='club records'!$B$23, F304&lt;='club records'!$C$23), AND(E304='club records'!$B$24, F304&lt;='club records'!$C$24), AND(E304='club records'!$B$25, F304&lt;='club records'!$C$25), AND(E304='club records'!$B$26, F304&lt;='club records'!$C$26))), "CR", " ")</f>
        <v xml:space="preserve"> </v>
      </c>
      <c r="P304" s="7" t="str">
        <f>IF(AND(B304=1000, OR(AND(E304='club records'!$B$27, F304&lt;='club records'!$C$27), AND(E304='club records'!$B$28, F304&lt;='club records'!$C$28))), "CR", " ")</f>
        <v xml:space="preserve"> </v>
      </c>
      <c r="Q304" s="7" t="str">
        <f>IF(AND(B304=1500, OR(AND(E304='club records'!$B$29, F304&lt;='club records'!$C$29), AND(E304='club records'!$B$30, F304&lt;='club records'!$C$30), AND(E304='club records'!$B$31, F304&lt;='club records'!$C$31), AND(E304='club records'!$B$32, F304&lt;='club records'!$C$32), AND(E304='club records'!$B$33, F304&lt;='club records'!$C$33))), "CR", " ")</f>
        <v xml:space="preserve"> </v>
      </c>
      <c r="R304" s="7" t="str">
        <f>IF(AND(B304="1600 (Mile)",OR(AND(E304='club records'!$B$34,F304&lt;='club records'!$C$34),AND(E304='club records'!$B$35,F304&lt;='club records'!$C$35),AND(E304='club records'!$B$36,F304&lt;='club records'!$C$36),AND(E304='club records'!$B$37,F304&lt;='club records'!$C$37))),"CR"," ")</f>
        <v xml:space="preserve"> </v>
      </c>
      <c r="S304" s="7" t="str">
        <f>IF(AND(B304=3000, OR(AND(E304='club records'!$B$38, F304&lt;='club records'!$C$38), AND(E304='club records'!$B$39, F304&lt;='club records'!$C$39), AND(E304='club records'!$B$40, F304&lt;='club records'!$C$40), AND(E304='club records'!$B$41, F304&lt;='club records'!$C$41))), "CR", " ")</f>
        <v xml:space="preserve"> </v>
      </c>
      <c r="T304" s="7" t="str">
        <f>IF(AND(B304=5000, OR(AND(E304='club records'!$B$42, F304&lt;='club records'!$C$42), AND(E304='club records'!$B$43, F304&lt;='club records'!$C$43))), "CR", " ")</f>
        <v xml:space="preserve"> </v>
      </c>
      <c r="U304" s="6" t="str">
        <f>IF(AND(B304=10000, OR(AND(E304='club records'!$B$44, F304&lt;='club records'!$C$44), AND(E304='club records'!$B$45, F304&lt;='club records'!$C$45))), "CR", " ")</f>
        <v xml:space="preserve"> </v>
      </c>
      <c r="V304" s="6" t="str">
        <f>IF(AND(B304="high jump", OR(AND(E304='club records'!$F$1, F304&gt;='club records'!$G$1), AND(E304='club records'!$F$2, F304&gt;='club records'!$G$2), AND(E304='club records'!$F$3, F304&gt;='club records'!$G$3), AND(E304='club records'!$F$4, F304&gt;='club records'!$G$4), AND(E304='club records'!$F$5, F304&gt;='club records'!$G$5))), "CR", " ")</f>
        <v xml:space="preserve"> </v>
      </c>
      <c r="W304" s="6" t="str">
        <f>IF(AND(B304="long jump", OR(AND(E304='club records'!$F$6, F304&gt;='club records'!$G$6), AND(E304='club records'!$F$7, F304&gt;='club records'!$G$7), AND(E304='club records'!$F$8, F304&gt;='club records'!$G$8), AND(E304='club records'!$F$9, F304&gt;='club records'!$G$9), AND(E304='club records'!$F$10, F304&gt;='club records'!$G$10))), "CR", " ")</f>
        <v xml:space="preserve"> </v>
      </c>
      <c r="X304" s="6" t="str">
        <f>IF(AND(B304="triple jump", OR(AND(E304='club records'!$F$11, F304&gt;='club records'!$G$11), AND(E304='club records'!$F$12, F304&gt;='club records'!$G$12), AND(E304='club records'!$F$13, F304&gt;='club records'!$G$13), AND(E304='club records'!$F$14, F304&gt;='club records'!$G$14), AND(E304='club records'!$F$15, F304&gt;='club records'!$G$15))), "CR", " ")</f>
        <v xml:space="preserve"> </v>
      </c>
      <c r="Y304" s="6" t="str">
        <f>IF(AND(B304="pole vault", OR(AND(E304='club records'!$F$16, F304&gt;='club records'!$G$16), AND(E304='club records'!$F$17, F304&gt;='club records'!$G$17), AND(E304='club records'!$F$18, F304&gt;='club records'!$G$18), AND(E304='club records'!$F$19, F304&gt;='club records'!$G$19), AND(E304='club records'!$F$20, F304&gt;='club records'!$G$20))), "CR", " ")</f>
        <v xml:space="preserve"> </v>
      </c>
      <c r="Z304" s="6" t="str">
        <f>IF(AND(B304="shot 3", E304='club records'!$F$36, F304&gt;='club records'!$G$36), "CR", " ")</f>
        <v xml:space="preserve"> </v>
      </c>
      <c r="AA304" s="6" t="str">
        <f>IF(AND(B304="shot 4", E304='club records'!$F$37, F304&gt;='club records'!$G$37), "CR", " ")</f>
        <v xml:space="preserve"> </v>
      </c>
      <c r="AB304" s="6" t="str">
        <f>IF(AND(B304="shot 5", E304='club records'!$F$38, F304&gt;='club records'!$G$38), "CR", " ")</f>
        <v xml:space="preserve"> </v>
      </c>
      <c r="AC304" s="6" t="str">
        <f>IF(AND(B304="shot 6", E304='club records'!$F$39, F304&gt;='club records'!$G$39), "CR", " ")</f>
        <v xml:space="preserve"> </v>
      </c>
      <c r="AD304" s="6" t="str">
        <f>IF(AND(B304="shot 7.26", E304='club records'!$F$40, F304&gt;='club records'!$G$40), "CR", " ")</f>
        <v xml:space="preserve"> </v>
      </c>
      <c r="AE304" s="6" t="str">
        <f>IF(AND(B304="60H",OR(AND(E304='club records'!$J$1,F304&lt;='club records'!$K$1),AND(E304='club records'!$J$2,F304&lt;='club records'!$K$2),AND(E304='club records'!$J$3,F304&lt;='club records'!$K$3),AND(E304='club records'!$J$4,F304&lt;='club records'!$K$4),AND(E304='club records'!$J$5,F304&lt;='club records'!$K$5))),"CR"," ")</f>
        <v xml:space="preserve"> </v>
      </c>
      <c r="AF304" s="7" t="str">
        <f>IF(AND(B304="4x200", OR(AND(E304='club records'!$N$6, F304&lt;='club records'!$O$6), AND(E304='club records'!$N$7, F304&lt;='club records'!$O$7), AND(E304='club records'!$N$8, F304&lt;='club records'!$O$8), AND(E304='club records'!$N$9, F304&lt;='club records'!$O$9), AND(E304='club records'!$N$10, F304&lt;='club records'!$O$10))), "CR", " ")</f>
        <v xml:space="preserve"> </v>
      </c>
      <c r="AG304" s="7" t="str">
        <f>IF(AND(B304="4x300", AND(E304='club records'!$N$11, F304&lt;='club records'!$O$11)), "CR", " ")</f>
        <v xml:space="preserve"> </v>
      </c>
      <c r="AH304" s="7" t="str">
        <f>IF(AND(B304="4x400", OR(AND(E304='club records'!$N$12, F304&lt;='club records'!$O$12), AND(E304='club records'!$N$13, F304&lt;='club records'!$O$13), AND(E304='club records'!$N$14, F304&lt;='club records'!$O$14), AND(E304='club records'!$N$15, F304&lt;='club records'!$O$15))), "CR", " ")</f>
        <v xml:space="preserve"> </v>
      </c>
      <c r="AI304" s="7" t="str">
        <f>IF(AND(B304="pentathlon", OR(AND(E304='club records'!$N$21, F304&gt;='club records'!$O$21), AND(E304='club records'!$N$22, F304&gt;='club records'!$O$22),AND(E304='club records'!$N$23, F304&gt;='club records'!$O$23),AND(E304='club records'!$N$24, F304&gt;='club records'!$O$24))), "CR", " ")</f>
        <v xml:space="preserve"> </v>
      </c>
      <c r="AJ304" s="7" t="str">
        <f>IF(AND(B304="heptathlon", OR(AND(E304='club records'!$N$26, F304&gt;='club records'!$O$26), AND(E304='club records'!$N$27, F304&gt;='club records'!$O$27))), "CR", " ")</f>
        <v xml:space="preserve"> </v>
      </c>
    </row>
    <row r="305" spans="1:16306" ht="14.5" x14ac:dyDescent="0.35">
      <c r="A305" s="1" t="str">
        <f>E305</f>
        <v>U13</v>
      </c>
      <c r="E305" s="11" t="s">
        <v>13</v>
      </c>
      <c r="J305" s="7" t="str">
        <f>IF(OR(K305="CR", L305="CR", M305="CR", N305="CR", O305="CR", P305="CR", Q305="CR", R305="CR", S305="CR", T305="CR",U305="CR", V305="CR", W305="CR", X305="CR", Y305="CR", Z305="CR", AA305="CR", AB305="CR", AC305="CR", AD305="CR", AE305="CR", AF305="CR", AG305="CR", AH305="CR", AI305="CR", AJ305="CR"), "***CLUB RECORD***", "")</f>
        <v/>
      </c>
      <c r="K305" s="7" t="str">
        <f>IF(AND(B305=60, OR(AND(E305='club records'!$B$6, F305&lt;='club records'!$C$6), AND(E305='club records'!$B$7, F305&lt;='club records'!$C$7), AND(E305='club records'!$B$8, F305&lt;='club records'!$C$8), AND(E305='club records'!$B$9, F305&lt;='club records'!$C$9), AND(E305='club records'!$B$10, F305&lt;='club records'!$C$10))), "CR", " ")</f>
        <v xml:space="preserve"> </v>
      </c>
      <c r="L305" s="7" t="str">
        <f>IF(AND(B305=200, OR(AND(E305='club records'!$B$11, F305&lt;='club records'!$C$11), AND(E305='club records'!$B$12, F305&lt;='club records'!$C$12), AND(E305='club records'!$B$13, F305&lt;='club records'!$C$13), AND(E305='club records'!$B$14, F305&lt;='club records'!$C$14), AND(E305='club records'!$B$15, F305&lt;='club records'!$C$15))), "CR", " ")</f>
        <v xml:space="preserve"> </v>
      </c>
      <c r="M305" s="7" t="str">
        <f>IF(AND(B305=300, OR(AND(E305='club records'!$B$5, F305&lt;='club records'!$C$5), AND(E305='club records'!$B$16, F305&lt;='club records'!$C$16), AND(E305='club records'!$B$17, F305&lt;='club records'!$C$17))), "CR", " ")</f>
        <v xml:space="preserve"> </v>
      </c>
      <c r="N305" s="7" t="str">
        <f>IF(AND(B305=400, OR(AND(E305='club records'!$B$18, F305&lt;='club records'!$C$18), AND(E305='club records'!$B$19, F305&lt;='club records'!$C$19), AND(E305='club records'!$B$20, F305&lt;='club records'!$C$20), AND(E305='club records'!$B$21, F305&lt;='club records'!$C$21))), "CR", " ")</f>
        <v xml:space="preserve"> </v>
      </c>
      <c r="O305" s="7" t="str">
        <f>IF(AND(B305=800, OR(AND(E305='club records'!$B$22, F305&lt;='club records'!$C$22), AND(E305='club records'!$B$23, F305&lt;='club records'!$C$23), AND(E305='club records'!$B$24, F305&lt;='club records'!$C$24), AND(E305='club records'!$B$25, F305&lt;='club records'!$C$25), AND(E305='club records'!$B$26, F305&lt;='club records'!$C$26))), "CR", " ")</f>
        <v xml:space="preserve"> </v>
      </c>
      <c r="P305" s="7" t="str">
        <f>IF(AND(B305=1000, OR(AND(E305='club records'!$B$27, F305&lt;='club records'!$C$27), AND(E305='club records'!$B$28, F305&lt;='club records'!$C$28))), "CR", " ")</f>
        <v xml:space="preserve"> </v>
      </c>
      <c r="Q305" s="7" t="str">
        <f>IF(AND(B305=1500, OR(AND(E305='club records'!$B$29, F305&lt;='club records'!$C$29), AND(E305='club records'!$B$30, F305&lt;='club records'!$C$30), AND(E305='club records'!$B$31, F305&lt;='club records'!$C$31), AND(E305='club records'!$B$32, F305&lt;='club records'!$C$32), AND(E305='club records'!$B$33, F305&lt;='club records'!$C$33))), "CR", " ")</f>
        <v xml:space="preserve"> </v>
      </c>
      <c r="R305" s="7" t="str">
        <f>IF(AND(B305="1600 (Mile)",OR(AND(E305='club records'!$B$34,F305&lt;='club records'!$C$34),AND(E305='club records'!$B$35,F305&lt;='club records'!$C$35),AND(E305='club records'!$B$36,F305&lt;='club records'!$C$36),AND(E305='club records'!$B$37,F305&lt;='club records'!$C$37))),"CR"," ")</f>
        <v xml:space="preserve"> </v>
      </c>
      <c r="S305" s="7" t="str">
        <f>IF(AND(B305=3000, OR(AND(E305='club records'!$B$38, F305&lt;='club records'!$C$38), AND(E305='club records'!$B$39, F305&lt;='club records'!$C$39), AND(E305='club records'!$B$40, F305&lt;='club records'!$C$40), AND(E305='club records'!$B$41, F305&lt;='club records'!$C$41))), "CR", " ")</f>
        <v xml:space="preserve"> </v>
      </c>
      <c r="T305" s="7" t="str">
        <f>IF(AND(B305=5000, OR(AND(E305='club records'!$B$42, F305&lt;='club records'!$C$42), AND(E305='club records'!$B$43, F305&lt;='club records'!$C$43))), "CR", " ")</f>
        <v xml:space="preserve"> </v>
      </c>
      <c r="U305" s="6" t="str">
        <f>IF(AND(B305=10000, OR(AND(E305='club records'!$B$44, F305&lt;='club records'!$C$44), AND(E305='club records'!$B$45, F305&lt;='club records'!$C$45))), "CR", " ")</f>
        <v xml:space="preserve"> </v>
      </c>
      <c r="V305" s="6" t="str">
        <f>IF(AND(B305="high jump", OR(AND(E305='club records'!$F$1, F305&gt;='club records'!$G$1), AND(E305='club records'!$F$2, F305&gt;='club records'!$G$2), AND(E305='club records'!$F$3, F305&gt;='club records'!$G$3), AND(E305='club records'!$F$4, F305&gt;='club records'!$G$4), AND(E305='club records'!$F$5, F305&gt;='club records'!$G$5))), "CR", " ")</f>
        <v xml:space="preserve"> </v>
      </c>
      <c r="W305" s="6" t="str">
        <f>IF(AND(B305="long jump", OR(AND(E305='club records'!$F$6, F305&gt;='club records'!$G$6), AND(E305='club records'!$F$7, F305&gt;='club records'!$G$7), AND(E305='club records'!$F$8, F305&gt;='club records'!$G$8), AND(E305='club records'!$F$9, F305&gt;='club records'!$G$9), AND(E305='club records'!$F$10, F305&gt;='club records'!$G$10))), "CR", " ")</f>
        <v xml:space="preserve"> </v>
      </c>
      <c r="X305" s="6" t="str">
        <f>IF(AND(B305="triple jump", OR(AND(E305='club records'!$F$11, F305&gt;='club records'!$G$11), AND(E305='club records'!$F$12, F305&gt;='club records'!$G$12), AND(E305='club records'!$F$13, F305&gt;='club records'!$G$13), AND(E305='club records'!$F$14, F305&gt;='club records'!$G$14), AND(E305='club records'!$F$15, F305&gt;='club records'!$G$15))), "CR", " ")</f>
        <v xml:space="preserve"> </v>
      </c>
      <c r="Y305" s="6" t="str">
        <f>IF(AND(B305="pole vault", OR(AND(E305='club records'!$F$16, F305&gt;='club records'!$G$16), AND(E305='club records'!$F$17, F305&gt;='club records'!$G$17), AND(E305='club records'!$F$18, F305&gt;='club records'!$G$18), AND(E305='club records'!$F$19, F305&gt;='club records'!$G$19), AND(E305='club records'!$F$20, F305&gt;='club records'!$G$20))), "CR", " ")</f>
        <v xml:space="preserve"> </v>
      </c>
      <c r="Z305" s="6" t="str">
        <f>IF(AND(B305="shot 3", E305='club records'!$F$36, F305&gt;='club records'!$G$36), "CR", " ")</f>
        <v xml:space="preserve"> </v>
      </c>
      <c r="AA305" s="6" t="str">
        <f>IF(AND(B305="shot 4", E305='club records'!$F$37, F305&gt;='club records'!$G$37), "CR", " ")</f>
        <v xml:space="preserve"> </v>
      </c>
      <c r="AB305" s="6" t="str">
        <f>IF(AND(B305="shot 5", E305='club records'!$F$38, F305&gt;='club records'!$G$38), "CR", " ")</f>
        <v xml:space="preserve"> </v>
      </c>
      <c r="AC305" s="6" t="str">
        <f>IF(AND(B305="shot 6", E305='club records'!$F$39, F305&gt;='club records'!$G$39), "CR", " ")</f>
        <v xml:space="preserve"> </v>
      </c>
      <c r="AD305" s="6" t="str">
        <f>IF(AND(B305="shot 7.26", E305='club records'!$F$40, F305&gt;='club records'!$G$40), "CR", " ")</f>
        <v xml:space="preserve"> </v>
      </c>
      <c r="AE305" s="6" t="str">
        <f>IF(AND(B305="60H",OR(AND(E305='club records'!$J$1,F305&lt;='club records'!$K$1),AND(E305='club records'!$J$2,F305&lt;='club records'!$K$2),AND(E305='club records'!$J$3,F305&lt;='club records'!$K$3),AND(E305='club records'!$J$4,F305&lt;='club records'!$K$4),AND(E305='club records'!$J$5,F305&lt;='club records'!$K$5))),"CR"," ")</f>
        <v xml:space="preserve"> </v>
      </c>
      <c r="AF305" s="7" t="str">
        <f>IF(AND(B305="4x200", OR(AND(E305='club records'!$N$6, F305&lt;='club records'!$O$6), AND(E305='club records'!$N$7, F305&lt;='club records'!$O$7), AND(E305='club records'!$N$8, F305&lt;='club records'!$O$8), AND(E305='club records'!$N$9, F305&lt;='club records'!$O$9), AND(E305='club records'!$N$10, F305&lt;='club records'!$O$10))), "CR", " ")</f>
        <v xml:space="preserve"> </v>
      </c>
      <c r="AG305" s="7" t="str">
        <f>IF(AND(B305="4x300", AND(E305='club records'!$N$11, F305&lt;='club records'!$O$11)), "CR", " ")</f>
        <v xml:space="preserve"> </v>
      </c>
      <c r="AH305" s="7" t="str">
        <f>IF(AND(B305="4x400", OR(AND(E305='club records'!$N$12, F305&lt;='club records'!$O$12), AND(E305='club records'!$N$13, F305&lt;='club records'!$O$13), AND(E305='club records'!$N$14, F305&lt;='club records'!$O$14), AND(E305='club records'!$N$15, F305&lt;='club records'!$O$15))), "CR", " ")</f>
        <v xml:space="preserve"> </v>
      </c>
      <c r="AI305" s="7" t="str">
        <f>IF(AND(B305="pentathlon", OR(AND(E305='club records'!$N$21, F305&gt;='club records'!$O$21), AND(E305='club records'!$N$22, F305&gt;='club records'!$O$22),AND(E305='club records'!$N$23, F305&gt;='club records'!$O$23),AND(E305='club records'!$N$24, F305&gt;='club records'!$O$24))), "CR", " ")</f>
        <v xml:space="preserve"> </v>
      </c>
      <c r="AJ305" s="7" t="str">
        <f>IF(AND(B305="heptathlon", OR(AND(E305='club records'!$N$26, F305&gt;='club records'!$O$26), AND(E305='club records'!$N$27, F305&gt;='club records'!$O$27))), "CR", " ")</f>
        <v xml:space="preserve"> </v>
      </c>
    </row>
    <row r="306" spans="1:16306" ht="14.5" x14ac:dyDescent="0.35">
      <c r="A306" s="1" t="str">
        <f>E306</f>
        <v>U13</v>
      </c>
      <c r="E306" s="11" t="s">
        <v>13</v>
      </c>
      <c r="J306" s="7" t="str">
        <f>IF(OR(K306="CR", L306="CR", M306="CR", N306="CR", O306="CR", P306="CR", Q306="CR", R306="CR", S306="CR", T306="CR",U306="CR", V306="CR", W306="CR", X306="CR", Y306="CR", Z306="CR", AA306="CR", AB306="CR", AC306="CR", AD306="CR", AE306="CR", AF306="CR", AG306="CR", AH306="CR", AI306="CR", AJ306="CR"), "***CLUB RECORD***", "")</f>
        <v/>
      </c>
      <c r="K306" s="7" t="str">
        <f>IF(AND(B306=60, OR(AND(E306='club records'!$B$6, F306&lt;='club records'!$C$6), AND(E306='club records'!$B$7, F306&lt;='club records'!$C$7), AND(E306='club records'!$B$8, F306&lt;='club records'!$C$8), AND(E306='club records'!$B$9, F306&lt;='club records'!$C$9), AND(E306='club records'!$B$10, F306&lt;='club records'!$C$10))), "CR", " ")</f>
        <v xml:space="preserve"> </v>
      </c>
      <c r="L306" s="7" t="str">
        <f>IF(AND(B306=200, OR(AND(E306='club records'!$B$11, F306&lt;='club records'!$C$11), AND(E306='club records'!$B$12, F306&lt;='club records'!$C$12), AND(E306='club records'!$B$13, F306&lt;='club records'!$C$13), AND(E306='club records'!$B$14, F306&lt;='club records'!$C$14), AND(E306='club records'!$B$15, F306&lt;='club records'!$C$15))), "CR", " ")</f>
        <v xml:space="preserve"> </v>
      </c>
      <c r="M306" s="7" t="str">
        <f>IF(AND(B306=300, OR(AND(E306='club records'!$B$5, F306&lt;='club records'!$C$5), AND(E306='club records'!$B$16, F306&lt;='club records'!$C$16), AND(E306='club records'!$B$17, F306&lt;='club records'!$C$17))), "CR", " ")</f>
        <v xml:space="preserve"> </v>
      </c>
      <c r="N306" s="7" t="str">
        <f>IF(AND(B306=400, OR(AND(E306='club records'!$B$18, F306&lt;='club records'!$C$18), AND(E306='club records'!$B$19, F306&lt;='club records'!$C$19), AND(E306='club records'!$B$20, F306&lt;='club records'!$C$20), AND(E306='club records'!$B$21, F306&lt;='club records'!$C$21))), "CR", " ")</f>
        <v xml:space="preserve"> </v>
      </c>
      <c r="O306" s="7" t="str">
        <f>IF(AND(B306=800, OR(AND(E306='club records'!$B$22, F306&lt;='club records'!$C$22), AND(E306='club records'!$B$23, F306&lt;='club records'!$C$23), AND(E306='club records'!$B$24, F306&lt;='club records'!$C$24), AND(E306='club records'!$B$25, F306&lt;='club records'!$C$25), AND(E306='club records'!$B$26, F306&lt;='club records'!$C$26))), "CR", " ")</f>
        <v xml:space="preserve"> </v>
      </c>
      <c r="P306" s="7" t="str">
        <f>IF(AND(B306=1000, OR(AND(E306='club records'!$B$27, F306&lt;='club records'!$C$27), AND(E306='club records'!$B$28, F306&lt;='club records'!$C$28))), "CR", " ")</f>
        <v xml:space="preserve"> </v>
      </c>
      <c r="Q306" s="7" t="str">
        <f>IF(AND(B306=1500, OR(AND(E306='club records'!$B$29, F306&lt;='club records'!$C$29), AND(E306='club records'!$B$30, F306&lt;='club records'!$C$30), AND(E306='club records'!$B$31, F306&lt;='club records'!$C$31), AND(E306='club records'!$B$32, F306&lt;='club records'!$C$32), AND(E306='club records'!$B$33, F306&lt;='club records'!$C$33))), "CR", " ")</f>
        <v xml:space="preserve"> </v>
      </c>
      <c r="R306" s="7" t="str">
        <f>IF(AND(B306="1600 (Mile)",OR(AND(E306='club records'!$B$34,F306&lt;='club records'!$C$34),AND(E306='club records'!$B$35,F306&lt;='club records'!$C$35),AND(E306='club records'!$B$36,F306&lt;='club records'!$C$36),AND(E306='club records'!$B$37,F306&lt;='club records'!$C$37))),"CR"," ")</f>
        <v xml:space="preserve"> </v>
      </c>
      <c r="S306" s="7" t="str">
        <f>IF(AND(B306=3000, OR(AND(E306='club records'!$B$38, F306&lt;='club records'!$C$38), AND(E306='club records'!$B$39, F306&lt;='club records'!$C$39), AND(E306='club records'!$B$40, F306&lt;='club records'!$C$40), AND(E306='club records'!$B$41, F306&lt;='club records'!$C$41))), "CR", " ")</f>
        <v xml:space="preserve"> </v>
      </c>
      <c r="T306" s="7" t="str">
        <f>IF(AND(B306=5000, OR(AND(E306='club records'!$B$42, F306&lt;='club records'!$C$42), AND(E306='club records'!$B$43, F306&lt;='club records'!$C$43))), "CR", " ")</f>
        <v xml:space="preserve"> </v>
      </c>
      <c r="U306" s="6" t="str">
        <f>IF(AND(B306=10000, OR(AND(E306='club records'!$B$44, F306&lt;='club records'!$C$44), AND(E306='club records'!$B$45, F306&lt;='club records'!$C$45))), "CR", " ")</f>
        <v xml:space="preserve"> </v>
      </c>
      <c r="V306" s="6" t="str">
        <f>IF(AND(B306="high jump", OR(AND(E306='club records'!$F$1, F306&gt;='club records'!$G$1), AND(E306='club records'!$F$2, F306&gt;='club records'!$G$2), AND(E306='club records'!$F$3, F306&gt;='club records'!$G$3), AND(E306='club records'!$F$4, F306&gt;='club records'!$G$4), AND(E306='club records'!$F$5, F306&gt;='club records'!$G$5))), "CR", " ")</f>
        <v xml:space="preserve"> </v>
      </c>
      <c r="W306" s="6" t="str">
        <f>IF(AND(B306="long jump", OR(AND(E306='club records'!$F$6, F306&gt;='club records'!$G$6), AND(E306='club records'!$F$7, F306&gt;='club records'!$G$7), AND(E306='club records'!$F$8, F306&gt;='club records'!$G$8), AND(E306='club records'!$F$9, F306&gt;='club records'!$G$9), AND(E306='club records'!$F$10, F306&gt;='club records'!$G$10))), "CR", " ")</f>
        <v xml:space="preserve"> </v>
      </c>
      <c r="X306" s="6" t="str">
        <f>IF(AND(B306="triple jump", OR(AND(E306='club records'!$F$11, F306&gt;='club records'!$G$11), AND(E306='club records'!$F$12, F306&gt;='club records'!$G$12), AND(E306='club records'!$F$13, F306&gt;='club records'!$G$13), AND(E306='club records'!$F$14, F306&gt;='club records'!$G$14), AND(E306='club records'!$F$15, F306&gt;='club records'!$G$15))), "CR", " ")</f>
        <v xml:space="preserve"> </v>
      </c>
      <c r="Y306" s="6" t="str">
        <f>IF(AND(B306="pole vault", OR(AND(E306='club records'!$F$16, F306&gt;='club records'!$G$16), AND(E306='club records'!$F$17, F306&gt;='club records'!$G$17), AND(E306='club records'!$F$18, F306&gt;='club records'!$G$18), AND(E306='club records'!$F$19, F306&gt;='club records'!$G$19), AND(E306='club records'!$F$20, F306&gt;='club records'!$G$20))), "CR", " ")</f>
        <v xml:space="preserve"> </v>
      </c>
      <c r="Z306" s="6" t="str">
        <f>IF(AND(B306="shot 3", E306='club records'!$F$36, F306&gt;='club records'!$G$36), "CR", " ")</f>
        <v xml:space="preserve"> </v>
      </c>
      <c r="AA306" s="6" t="str">
        <f>IF(AND(B306="shot 4", E306='club records'!$F$37, F306&gt;='club records'!$G$37), "CR", " ")</f>
        <v xml:space="preserve"> </v>
      </c>
      <c r="AB306" s="6" t="str">
        <f>IF(AND(B306="shot 5", E306='club records'!$F$38, F306&gt;='club records'!$G$38), "CR", " ")</f>
        <v xml:space="preserve"> </v>
      </c>
      <c r="AC306" s="6" t="str">
        <f>IF(AND(B306="shot 6", E306='club records'!$F$39, F306&gt;='club records'!$G$39), "CR", " ")</f>
        <v xml:space="preserve"> </v>
      </c>
      <c r="AD306" s="6" t="str">
        <f>IF(AND(B306="shot 7.26", E306='club records'!$F$40, F306&gt;='club records'!$G$40), "CR", " ")</f>
        <v xml:space="preserve"> </v>
      </c>
      <c r="AE306" s="6" t="str">
        <f>IF(AND(B306="60H",OR(AND(E306='club records'!$J$1,F306&lt;='club records'!$K$1),AND(E306='club records'!$J$2,F306&lt;='club records'!$K$2),AND(E306='club records'!$J$3,F306&lt;='club records'!$K$3),AND(E306='club records'!$J$4,F306&lt;='club records'!$K$4),AND(E306='club records'!$J$5,F306&lt;='club records'!$K$5))),"CR"," ")</f>
        <v xml:space="preserve"> </v>
      </c>
      <c r="AF306" s="7" t="str">
        <f>IF(AND(B306="4x200", OR(AND(E306='club records'!$N$6, F306&lt;='club records'!$O$6), AND(E306='club records'!$N$7, F306&lt;='club records'!$O$7), AND(E306='club records'!$N$8, F306&lt;='club records'!$O$8), AND(E306='club records'!$N$9, F306&lt;='club records'!$O$9), AND(E306='club records'!$N$10, F306&lt;='club records'!$O$10))), "CR", " ")</f>
        <v xml:space="preserve"> </v>
      </c>
      <c r="AG306" s="7" t="str">
        <f>IF(AND(B306="4x300", AND(E306='club records'!$N$11, F306&lt;='club records'!$O$11)), "CR", " ")</f>
        <v xml:space="preserve"> </v>
      </c>
      <c r="AH306" s="7" t="str">
        <f>IF(AND(B306="4x400", OR(AND(E306='club records'!$N$12, F306&lt;='club records'!$O$12), AND(E306='club records'!$N$13, F306&lt;='club records'!$O$13), AND(E306='club records'!$N$14, F306&lt;='club records'!$O$14), AND(E306='club records'!$N$15, F306&lt;='club records'!$O$15))), "CR", " ")</f>
        <v xml:space="preserve"> </v>
      </c>
      <c r="AI306" s="7" t="str">
        <f>IF(AND(B306="pentathlon", OR(AND(E306='club records'!$N$21, F306&gt;='club records'!$O$21), AND(E306='club records'!$N$22, F306&gt;='club records'!$O$22),AND(E306='club records'!$N$23, F306&gt;='club records'!$O$23),AND(E306='club records'!$N$24, F306&gt;='club records'!$O$24))), "CR", " ")</f>
        <v xml:space="preserve"> </v>
      </c>
      <c r="AJ306" s="7" t="str">
        <f>IF(AND(B306="heptathlon", OR(AND(E306='club records'!$N$26, F306&gt;='club records'!$O$26), AND(E306='club records'!$N$27, F306&gt;='club records'!$O$27))), "CR", " ")</f>
        <v xml:space="preserve"> </v>
      </c>
    </row>
    <row r="307" spans="1:16306" ht="14.5" x14ac:dyDescent="0.35">
      <c r="A307" s="1" t="str">
        <f>E307</f>
        <v>U13</v>
      </c>
      <c r="E307" s="11" t="s">
        <v>13</v>
      </c>
      <c r="J307" s="7" t="str">
        <f>IF(OR(K307="CR", L307="CR", M307="CR", N307="CR", O307="CR", P307="CR", Q307="CR", R307="CR", S307="CR", T307="CR",U307="CR", V307="CR", W307="CR", X307="CR", Y307="CR", Z307="CR", AA307="CR", AB307="CR", AC307="CR", AD307="CR", AE307="CR", AF307="CR", AG307="CR", AH307="CR", AI307="CR", AJ307="CR"), "***CLUB RECORD***", "")</f>
        <v/>
      </c>
      <c r="K307" s="7" t="str">
        <f>IF(AND(B307=60, OR(AND(E307='club records'!$B$6, F307&lt;='club records'!$C$6), AND(E307='club records'!$B$7, F307&lt;='club records'!$C$7), AND(E307='club records'!$B$8, F307&lt;='club records'!$C$8), AND(E307='club records'!$B$9, F307&lt;='club records'!$C$9), AND(E307='club records'!$B$10, F307&lt;='club records'!$C$10))), "CR", " ")</f>
        <v xml:space="preserve"> </v>
      </c>
      <c r="L307" s="7" t="str">
        <f>IF(AND(B307=200, OR(AND(E307='club records'!$B$11, F307&lt;='club records'!$C$11), AND(E307='club records'!$B$12, F307&lt;='club records'!$C$12), AND(E307='club records'!$B$13, F307&lt;='club records'!$C$13), AND(E307='club records'!$B$14, F307&lt;='club records'!$C$14), AND(E307='club records'!$B$15, F307&lt;='club records'!$C$15))), "CR", " ")</f>
        <v xml:space="preserve"> </v>
      </c>
      <c r="M307" s="7" t="str">
        <f>IF(AND(B307=300, OR(AND(E307='club records'!$B$5, F307&lt;='club records'!$C$5), AND(E307='club records'!$B$16, F307&lt;='club records'!$C$16), AND(E307='club records'!$B$17, F307&lt;='club records'!$C$17))), "CR", " ")</f>
        <v xml:space="preserve"> </v>
      </c>
      <c r="N307" s="7" t="str">
        <f>IF(AND(B307=400, OR(AND(E307='club records'!$B$18, F307&lt;='club records'!$C$18), AND(E307='club records'!$B$19, F307&lt;='club records'!$C$19), AND(E307='club records'!$B$20, F307&lt;='club records'!$C$20), AND(E307='club records'!$B$21, F307&lt;='club records'!$C$21))), "CR", " ")</f>
        <v xml:space="preserve"> </v>
      </c>
      <c r="O307" s="7" t="str">
        <f>IF(AND(B307=800, OR(AND(E307='club records'!$B$22, F307&lt;='club records'!$C$22), AND(E307='club records'!$B$23, F307&lt;='club records'!$C$23), AND(E307='club records'!$B$24, F307&lt;='club records'!$C$24), AND(E307='club records'!$B$25, F307&lt;='club records'!$C$25), AND(E307='club records'!$B$26, F307&lt;='club records'!$C$26))), "CR", " ")</f>
        <v xml:space="preserve"> </v>
      </c>
      <c r="P307" s="7" t="str">
        <f>IF(AND(B307=1000, OR(AND(E307='club records'!$B$27, F307&lt;='club records'!$C$27), AND(E307='club records'!$B$28, F307&lt;='club records'!$C$28))), "CR", " ")</f>
        <v xml:space="preserve"> </v>
      </c>
      <c r="Q307" s="7" t="str">
        <f>IF(AND(B307=1500, OR(AND(E307='club records'!$B$29, F307&lt;='club records'!$C$29), AND(E307='club records'!$B$30, F307&lt;='club records'!$C$30), AND(E307='club records'!$B$31, F307&lt;='club records'!$C$31), AND(E307='club records'!$B$32, F307&lt;='club records'!$C$32), AND(E307='club records'!$B$33, F307&lt;='club records'!$C$33))), "CR", " ")</f>
        <v xml:space="preserve"> </v>
      </c>
      <c r="R307" s="7" t="str">
        <f>IF(AND(B307="1600 (Mile)",OR(AND(E307='club records'!$B$34,F307&lt;='club records'!$C$34),AND(E307='club records'!$B$35,F307&lt;='club records'!$C$35),AND(E307='club records'!$B$36,F307&lt;='club records'!$C$36),AND(E307='club records'!$B$37,F307&lt;='club records'!$C$37))),"CR"," ")</f>
        <v xml:space="preserve"> </v>
      </c>
      <c r="S307" s="7" t="str">
        <f>IF(AND(B307=3000, OR(AND(E307='club records'!$B$38, F307&lt;='club records'!$C$38), AND(E307='club records'!$B$39, F307&lt;='club records'!$C$39), AND(E307='club records'!$B$40, F307&lt;='club records'!$C$40), AND(E307='club records'!$B$41, F307&lt;='club records'!$C$41))), "CR", " ")</f>
        <v xml:space="preserve"> </v>
      </c>
      <c r="T307" s="7" t="str">
        <f>IF(AND(B307=5000, OR(AND(E307='club records'!$B$42, F307&lt;='club records'!$C$42), AND(E307='club records'!$B$43, F307&lt;='club records'!$C$43))), "CR", " ")</f>
        <v xml:space="preserve"> </v>
      </c>
      <c r="U307" s="6" t="str">
        <f>IF(AND(B307=10000, OR(AND(E307='club records'!$B$44, F307&lt;='club records'!$C$44), AND(E307='club records'!$B$45, F307&lt;='club records'!$C$45))), "CR", " ")</f>
        <v xml:space="preserve"> </v>
      </c>
      <c r="V307" s="6" t="str">
        <f>IF(AND(B307="high jump", OR(AND(E307='club records'!$F$1, F307&gt;='club records'!$G$1), AND(E307='club records'!$F$2, F307&gt;='club records'!$G$2), AND(E307='club records'!$F$3, F307&gt;='club records'!$G$3), AND(E307='club records'!$F$4, F307&gt;='club records'!$G$4), AND(E307='club records'!$F$5, F307&gt;='club records'!$G$5))), "CR", " ")</f>
        <v xml:space="preserve"> </v>
      </c>
      <c r="W307" s="6" t="str">
        <f>IF(AND(B307="long jump", OR(AND(E307='club records'!$F$6, F307&gt;='club records'!$G$6), AND(E307='club records'!$F$7, F307&gt;='club records'!$G$7), AND(E307='club records'!$F$8, F307&gt;='club records'!$G$8), AND(E307='club records'!$F$9, F307&gt;='club records'!$G$9), AND(E307='club records'!$F$10, F307&gt;='club records'!$G$10))), "CR", " ")</f>
        <v xml:space="preserve"> </v>
      </c>
      <c r="X307" s="6" t="str">
        <f>IF(AND(B307="triple jump", OR(AND(E307='club records'!$F$11, F307&gt;='club records'!$G$11), AND(E307='club records'!$F$12, F307&gt;='club records'!$G$12), AND(E307='club records'!$F$13, F307&gt;='club records'!$G$13), AND(E307='club records'!$F$14, F307&gt;='club records'!$G$14), AND(E307='club records'!$F$15, F307&gt;='club records'!$G$15))), "CR", " ")</f>
        <v xml:space="preserve"> </v>
      </c>
      <c r="Y307" s="6" t="str">
        <f>IF(AND(B307="pole vault", OR(AND(E307='club records'!$F$16, F307&gt;='club records'!$G$16), AND(E307='club records'!$F$17, F307&gt;='club records'!$G$17), AND(E307='club records'!$F$18, F307&gt;='club records'!$G$18), AND(E307='club records'!$F$19, F307&gt;='club records'!$G$19), AND(E307='club records'!$F$20, F307&gt;='club records'!$G$20))), "CR", " ")</f>
        <v xml:space="preserve"> </v>
      </c>
      <c r="Z307" s="6" t="str">
        <f>IF(AND(B307="shot 3", E307='club records'!$F$36, F307&gt;='club records'!$G$36), "CR", " ")</f>
        <v xml:space="preserve"> </v>
      </c>
      <c r="AA307" s="6" t="str">
        <f>IF(AND(B307="shot 4", E307='club records'!$F$37, F307&gt;='club records'!$G$37), "CR", " ")</f>
        <v xml:space="preserve"> </v>
      </c>
      <c r="AB307" s="6" t="str">
        <f>IF(AND(B307="shot 5", E307='club records'!$F$38, F307&gt;='club records'!$G$38), "CR", " ")</f>
        <v xml:space="preserve"> </v>
      </c>
      <c r="AC307" s="6" t="str">
        <f>IF(AND(B307="shot 6", E307='club records'!$F$39, F307&gt;='club records'!$G$39), "CR", " ")</f>
        <v xml:space="preserve"> </v>
      </c>
      <c r="AD307" s="6" t="str">
        <f>IF(AND(B307="shot 7.26", E307='club records'!$F$40, F307&gt;='club records'!$G$40), "CR", " ")</f>
        <v xml:space="preserve"> </v>
      </c>
      <c r="AE307" s="6" t="str">
        <f>IF(AND(B307="60H",OR(AND(E307='club records'!$J$1,F307&lt;='club records'!$K$1),AND(E307='club records'!$J$2,F307&lt;='club records'!$K$2),AND(E307='club records'!$J$3,F307&lt;='club records'!$K$3),AND(E307='club records'!$J$4,F307&lt;='club records'!$K$4),AND(E307='club records'!$J$5,F307&lt;='club records'!$K$5))),"CR"," ")</f>
        <v xml:space="preserve"> </v>
      </c>
      <c r="AF307" s="7" t="str">
        <f>IF(AND(B307="4x200", OR(AND(E307='club records'!$N$6, F307&lt;='club records'!$O$6), AND(E307='club records'!$N$7, F307&lt;='club records'!$O$7), AND(E307='club records'!$N$8, F307&lt;='club records'!$O$8), AND(E307='club records'!$N$9, F307&lt;='club records'!$O$9), AND(E307='club records'!$N$10, F307&lt;='club records'!$O$10))), "CR", " ")</f>
        <v xml:space="preserve"> </v>
      </c>
      <c r="AG307" s="7" t="str">
        <f>IF(AND(B307="4x300", AND(E307='club records'!$N$11, F307&lt;='club records'!$O$11)), "CR", " ")</f>
        <v xml:space="preserve"> </v>
      </c>
      <c r="AH307" s="7" t="str">
        <f>IF(AND(B307="4x400", OR(AND(E307='club records'!$N$12, F307&lt;='club records'!$O$12), AND(E307='club records'!$N$13, F307&lt;='club records'!$O$13), AND(E307='club records'!$N$14, F307&lt;='club records'!$O$14), AND(E307='club records'!$N$15, F307&lt;='club records'!$O$15))), "CR", " ")</f>
        <v xml:space="preserve"> </v>
      </c>
      <c r="AI307" s="7" t="str">
        <f>IF(AND(B307="pentathlon", OR(AND(E307='club records'!$N$21, F307&gt;='club records'!$O$21), AND(E307='club records'!$N$22, F307&gt;='club records'!$O$22),AND(E307='club records'!$N$23, F307&gt;='club records'!$O$23),AND(E307='club records'!$N$24, F307&gt;='club records'!$O$24))), "CR", " ")</f>
        <v xml:space="preserve"> </v>
      </c>
      <c r="AJ307" s="7" t="str">
        <f>IF(AND(B307="heptathlon", OR(AND(E307='club records'!$N$26, F307&gt;='club records'!$O$26), AND(E307='club records'!$N$27, F307&gt;='club records'!$O$27))), "CR", " ")</f>
        <v xml:space="preserve"> </v>
      </c>
    </row>
    <row r="308" spans="1:16306" ht="14.5" x14ac:dyDescent="0.35">
      <c r="A308" s="1" t="str">
        <f>E308</f>
        <v>U13</v>
      </c>
      <c r="E308" s="11" t="s">
        <v>13</v>
      </c>
      <c r="J308" s="7" t="str">
        <f>IF(OR(K308="CR", L308="CR", M308="CR", N308="CR", O308="CR", P308="CR", Q308="CR", R308="CR", S308="CR", T308="CR",U308="CR", V308="CR", W308="CR", X308="CR", Y308="CR", Z308="CR", AA308="CR", AB308="CR", AC308="CR", AD308="CR", AE308="CR", AF308="CR", AG308="CR", AH308="CR", AI308="CR", AJ308="CR"), "***CLUB RECORD***", "")</f>
        <v/>
      </c>
      <c r="K308" s="7" t="str">
        <f>IF(AND(B308=60, OR(AND(E308='club records'!$B$6, F308&lt;='club records'!$C$6), AND(E308='club records'!$B$7, F308&lt;='club records'!$C$7), AND(E308='club records'!$B$8, F308&lt;='club records'!$C$8), AND(E308='club records'!$B$9, F308&lt;='club records'!$C$9), AND(E308='club records'!$B$10, F308&lt;='club records'!$C$10))), "CR", " ")</f>
        <v xml:space="preserve"> </v>
      </c>
      <c r="L308" s="7" t="str">
        <f>IF(AND(B308=200, OR(AND(E308='club records'!$B$11, F308&lt;='club records'!$C$11), AND(E308='club records'!$B$12, F308&lt;='club records'!$C$12), AND(E308='club records'!$B$13, F308&lt;='club records'!$C$13), AND(E308='club records'!$B$14, F308&lt;='club records'!$C$14), AND(E308='club records'!$B$15, F308&lt;='club records'!$C$15))), "CR", " ")</f>
        <v xml:space="preserve"> </v>
      </c>
      <c r="M308" s="7" t="str">
        <f>IF(AND(B308=300, OR(AND(E308='club records'!$B$5, F308&lt;='club records'!$C$5), AND(E308='club records'!$B$16, F308&lt;='club records'!$C$16), AND(E308='club records'!$B$17, F308&lt;='club records'!$C$17))), "CR", " ")</f>
        <v xml:space="preserve"> </v>
      </c>
      <c r="N308" s="7" t="str">
        <f>IF(AND(B308=400, OR(AND(E308='club records'!$B$18, F308&lt;='club records'!$C$18), AND(E308='club records'!$B$19, F308&lt;='club records'!$C$19), AND(E308='club records'!$B$20, F308&lt;='club records'!$C$20), AND(E308='club records'!$B$21, F308&lt;='club records'!$C$21))), "CR", " ")</f>
        <v xml:space="preserve"> </v>
      </c>
      <c r="O308" s="7" t="str">
        <f>IF(AND(B308=800, OR(AND(E308='club records'!$B$22, F308&lt;='club records'!$C$22), AND(E308='club records'!$B$23, F308&lt;='club records'!$C$23), AND(E308='club records'!$B$24, F308&lt;='club records'!$C$24), AND(E308='club records'!$B$25, F308&lt;='club records'!$C$25), AND(E308='club records'!$B$26, F308&lt;='club records'!$C$26))), "CR", " ")</f>
        <v xml:space="preserve"> </v>
      </c>
      <c r="P308" s="7" t="str">
        <f>IF(AND(B308=1000, OR(AND(E308='club records'!$B$27, F308&lt;='club records'!$C$27), AND(E308='club records'!$B$28, F308&lt;='club records'!$C$28))), "CR", " ")</f>
        <v xml:space="preserve"> </v>
      </c>
      <c r="Q308" s="7" t="str">
        <f>IF(AND(B308=1500, OR(AND(E308='club records'!$B$29, F308&lt;='club records'!$C$29), AND(E308='club records'!$B$30, F308&lt;='club records'!$C$30), AND(E308='club records'!$B$31, F308&lt;='club records'!$C$31), AND(E308='club records'!$B$32, F308&lt;='club records'!$C$32), AND(E308='club records'!$B$33, F308&lt;='club records'!$C$33))), "CR", " ")</f>
        <v xml:space="preserve"> </v>
      </c>
      <c r="R308" s="7" t="str">
        <f>IF(AND(B308="1600 (Mile)",OR(AND(E308='club records'!$B$34,F308&lt;='club records'!$C$34),AND(E308='club records'!$B$35,F308&lt;='club records'!$C$35),AND(E308='club records'!$B$36,F308&lt;='club records'!$C$36),AND(E308='club records'!$B$37,F308&lt;='club records'!$C$37))),"CR"," ")</f>
        <v xml:space="preserve"> </v>
      </c>
      <c r="S308" s="7" t="str">
        <f>IF(AND(B308=3000, OR(AND(E308='club records'!$B$38, F308&lt;='club records'!$C$38), AND(E308='club records'!$B$39, F308&lt;='club records'!$C$39), AND(E308='club records'!$B$40, F308&lt;='club records'!$C$40), AND(E308='club records'!$B$41, F308&lt;='club records'!$C$41))), "CR", " ")</f>
        <v xml:space="preserve"> </v>
      </c>
      <c r="T308" s="7" t="str">
        <f>IF(AND(B308=5000, OR(AND(E308='club records'!$B$42, F308&lt;='club records'!$C$42), AND(E308='club records'!$B$43, F308&lt;='club records'!$C$43))), "CR", " ")</f>
        <v xml:space="preserve"> </v>
      </c>
      <c r="U308" s="6" t="str">
        <f>IF(AND(B308=10000, OR(AND(E308='club records'!$B$44, F308&lt;='club records'!$C$44), AND(E308='club records'!$B$45, F308&lt;='club records'!$C$45))), "CR", " ")</f>
        <v xml:space="preserve"> </v>
      </c>
      <c r="V308" s="6" t="str">
        <f>IF(AND(B308="high jump", OR(AND(E308='club records'!$F$1, F308&gt;='club records'!$G$1), AND(E308='club records'!$F$2, F308&gt;='club records'!$G$2), AND(E308='club records'!$F$3, F308&gt;='club records'!$G$3), AND(E308='club records'!$F$4, F308&gt;='club records'!$G$4), AND(E308='club records'!$F$5, F308&gt;='club records'!$G$5))), "CR", " ")</f>
        <v xml:space="preserve"> </v>
      </c>
      <c r="W308" s="6" t="str">
        <f>IF(AND(B308="long jump", OR(AND(E308='club records'!$F$6, F308&gt;='club records'!$G$6), AND(E308='club records'!$F$7, F308&gt;='club records'!$G$7), AND(E308='club records'!$F$8, F308&gt;='club records'!$G$8), AND(E308='club records'!$F$9, F308&gt;='club records'!$G$9), AND(E308='club records'!$F$10, F308&gt;='club records'!$G$10))), "CR", " ")</f>
        <v xml:space="preserve"> </v>
      </c>
      <c r="X308" s="6" t="str">
        <f>IF(AND(B308="triple jump", OR(AND(E308='club records'!$F$11, F308&gt;='club records'!$G$11), AND(E308='club records'!$F$12, F308&gt;='club records'!$G$12), AND(E308='club records'!$F$13, F308&gt;='club records'!$G$13), AND(E308='club records'!$F$14, F308&gt;='club records'!$G$14), AND(E308='club records'!$F$15, F308&gt;='club records'!$G$15))), "CR", " ")</f>
        <v xml:space="preserve"> </v>
      </c>
      <c r="Y308" s="6" t="str">
        <f>IF(AND(B308="pole vault", OR(AND(E308='club records'!$F$16, F308&gt;='club records'!$G$16), AND(E308='club records'!$F$17, F308&gt;='club records'!$G$17), AND(E308='club records'!$F$18, F308&gt;='club records'!$G$18), AND(E308='club records'!$F$19, F308&gt;='club records'!$G$19), AND(E308='club records'!$F$20, F308&gt;='club records'!$G$20))), "CR", " ")</f>
        <v xml:space="preserve"> </v>
      </c>
      <c r="Z308" s="6" t="str">
        <f>IF(AND(B308="shot 3", E308='club records'!$F$36, F308&gt;='club records'!$G$36), "CR", " ")</f>
        <v xml:space="preserve"> </v>
      </c>
      <c r="AA308" s="6" t="str">
        <f>IF(AND(B308="shot 4", E308='club records'!$F$37, F308&gt;='club records'!$G$37), "CR", " ")</f>
        <v xml:space="preserve"> </v>
      </c>
      <c r="AB308" s="6" t="str">
        <f>IF(AND(B308="shot 5", E308='club records'!$F$38, F308&gt;='club records'!$G$38), "CR", " ")</f>
        <v xml:space="preserve"> </v>
      </c>
      <c r="AC308" s="6" t="str">
        <f>IF(AND(B308="shot 6", E308='club records'!$F$39, F308&gt;='club records'!$G$39), "CR", " ")</f>
        <v xml:space="preserve"> </v>
      </c>
      <c r="AD308" s="6" t="str">
        <f>IF(AND(B308="shot 7.26", E308='club records'!$F$40, F308&gt;='club records'!$G$40), "CR", " ")</f>
        <v xml:space="preserve"> </v>
      </c>
      <c r="AE308" s="6" t="str">
        <f>IF(AND(B308="60H",OR(AND(E308='club records'!$J$1,F308&lt;='club records'!$K$1),AND(E308='club records'!$J$2,F308&lt;='club records'!$K$2),AND(E308='club records'!$J$3,F308&lt;='club records'!$K$3),AND(E308='club records'!$J$4,F308&lt;='club records'!$K$4),AND(E308='club records'!$J$5,F308&lt;='club records'!$K$5))),"CR"," ")</f>
        <v xml:space="preserve"> </v>
      </c>
      <c r="AF308" s="7" t="str">
        <f>IF(AND(B308="4x200", OR(AND(E308='club records'!$N$6, F308&lt;='club records'!$O$6), AND(E308='club records'!$N$7, F308&lt;='club records'!$O$7), AND(E308='club records'!$N$8, F308&lt;='club records'!$O$8), AND(E308='club records'!$N$9, F308&lt;='club records'!$O$9), AND(E308='club records'!$N$10, F308&lt;='club records'!$O$10))), "CR", " ")</f>
        <v xml:space="preserve"> </v>
      </c>
      <c r="AG308" s="7" t="str">
        <f>IF(AND(B308="4x300", AND(E308='club records'!$N$11, F308&lt;='club records'!$O$11)), "CR", " ")</f>
        <v xml:space="preserve"> </v>
      </c>
      <c r="AH308" s="7" t="str">
        <f>IF(AND(B308="4x400", OR(AND(E308='club records'!$N$12, F308&lt;='club records'!$O$12), AND(E308='club records'!$N$13, F308&lt;='club records'!$O$13), AND(E308='club records'!$N$14, F308&lt;='club records'!$O$14), AND(E308='club records'!$N$15, F308&lt;='club records'!$O$15))), "CR", " ")</f>
        <v xml:space="preserve"> </v>
      </c>
      <c r="AI308" s="7" t="str">
        <f>IF(AND(B308="pentathlon", OR(AND(E308='club records'!$N$21, F308&gt;='club records'!$O$21), AND(E308='club records'!$N$22, F308&gt;='club records'!$O$22),AND(E308='club records'!$N$23, F308&gt;='club records'!$O$23),AND(E308='club records'!$N$24, F308&gt;='club records'!$O$24))), "CR", " ")</f>
        <v xml:space="preserve"> </v>
      </c>
      <c r="AJ308" s="7" t="str">
        <f>IF(AND(B308="heptathlon", OR(AND(E308='club records'!$N$26, F308&gt;='club records'!$O$26), AND(E308='club records'!$N$27, F308&gt;='club records'!$O$27))), "CR", " ")</f>
        <v xml:space="preserve"> </v>
      </c>
    </row>
    <row r="309" spans="1:16306" ht="14.5" x14ac:dyDescent="0.35">
      <c r="A309" s="1" t="str">
        <f>E309</f>
        <v>U13</v>
      </c>
      <c r="E309" s="11" t="s">
        <v>13</v>
      </c>
      <c r="J309" s="7" t="str">
        <f>IF(OR(K309="CR", L309="CR", M309="CR", N309="CR", O309="CR", P309="CR", Q309="CR", R309="CR", S309="CR", T309="CR",U309="CR", V309="CR", W309="CR", X309="CR", Y309="CR", Z309="CR", AA309="CR", AB309="CR", AC309="CR", AD309="CR", AE309="CR", AF309="CR", AG309="CR", AH309="CR", AI309="CR", AJ309="CR"), "***CLUB RECORD***", "")</f>
        <v/>
      </c>
      <c r="K309" s="7" t="str">
        <f>IF(AND(B309=60, OR(AND(E309='club records'!$B$6, F309&lt;='club records'!$C$6), AND(E309='club records'!$B$7, F309&lt;='club records'!$C$7), AND(E309='club records'!$B$8, F309&lt;='club records'!$C$8), AND(E309='club records'!$B$9, F309&lt;='club records'!$C$9), AND(E309='club records'!$B$10, F309&lt;='club records'!$C$10))), "CR", " ")</f>
        <v xml:space="preserve"> </v>
      </c>
      <c r="L309" s="7" t="str">
        <f>IF(AND(B309=200, OR(AND(E309='club records'!$B$11, F309&lt;='club records'!$C$11), AND(E309='club records'!$B$12, F309&lt;='club records'!$C$12), AND(E309='club records'!$B$13, F309&lt;='club records'!$C$13), AND(E309='club records'!$B$14, F309&lt;='club records'!$C$14), AND(E309='club records'!$B$15, F309&lt;='club records'!$C$15))), "CR", " ")</f>
        <v xml:space="preserve"> </v>
      </c>
      <c r="M309" s="7" t="str">
        <f>IF(AND(B309=300, OR(AND(E309='club records'!$B$5, F309&lt;='club records'!$C$5), AND(E309='club records'!$B$16, F309&lt;='club records'!$C$16), AND(E309='club records'!$B$17, F309&lt;='club records'!$C$17))), "CR", " ")</f>
        <v xml:space="preserve"> </v>
      </c>
      <c r="N309" s="7" t="str">
        <f>IF(AND(B309=400, OR(AND(E309='club records'!$B$18, F309&lt;='club records'!$C$18), AND(E309='club records'!$B$19, F309&lt;='club records'!$C$19), AND(E309='club records'!$B$20, F309&lt;='club records'!$C$20), AND(E309='club records'!$B$21, F309&lt;='club records'!$C$21))), "CR", " ")</f>
        <v xml:space="preserve"> </v>
      </c>
      <c r="O309" s="7" t="str">
        <f>IF(AND(B309=800, OR(AND(E309='club records'!$B$22, F309&lt;='club records'!$C$22), AND(E309='club records'!$B$23, F309&lt;='club records'!$C$23), AND(E309='club records'!$B$24, F309&lt;='club records'!$C$24), AND(E309='club records'!$B$25, F309&lt;='club records'!$C$25), AND(E309='club records'!$B$26, F309&lt;='club records'!$C$26))), "CR", " ")</f>
        <v xml:space="preserve"> </v>
      </c>
      <c r="P309" s="7" t="str">
        <f>IF(AND(B309=1000, OR(AND(E309='club records'!$B$27, F309&lt;='club records'!$C$27), AND(E309='club records'!$B$28, F309&lt;='club records'!$C$28))), "CR", " ")</f>
        <v xml:space="preserve"> </v>
      </c>
      <c r="Q309" s="7" t="str">
        <f>IF(AND(B309=1500, OR(AND(E309='club records'!$B$29, F309&lt;='club records'!$C$29), AND(E309='club records'!$B$30, F309&lt;='club records'!$C$30), AND(E309='club records'!$B$31, F309&lt;='club records'!$C$31), AND(E309='club records'!$B$32, F309&lt;='club records'!$C$32), AND(E309='club records'!$B$33, F309&lt;='club records'!$C$33))), "CR", " ")</f>
        <v xml:space="preserve"> </v>
      </c>
      <c r="R309" s="7" t="str">
        <f>IF(AND(B309="1600 (Mile)",OR(AND(E309='club records'!$B$34,F309&lt;='club records'!$C$34),AND(E309='club records'!$B$35,F309&lt;='club records'!$C$35),AND(E309='club records'!$B$36,F309&lt;='club records'!$C$36),AND(E309='club records'!$B$37,F309&lt;='club records'!$C$37))),"CR"," ")</f>
        <v xml:space="preserve"> </v>
      </c>
      <c r="S309" s="7" t="str">
        <f>IF(AND(B309=3000, OR(AND(E309='club records'!$B$38, F309&lt;='club records'!$C$38), AND(E309='club records'!$B$39, F309&lt;='club records'!$C$39), AND(E309='club records'!$B$40, F309&lt;='club records'!$C$40), AND(E309='club records'!$B$41, F309&lt;='club records'!$C$41))), "CR", " ")</f>
        <v xml:space="preserve"> </v>
      </c>
      <c r="T309" s="7" t="str">
        <f>IF(AND(B309=5000, OR(AND(E309='club records'!$B$42, F309&lt;='club records'!$C$42), AND(E309='club records'!$B$43, F309&lt;='club records'!$C$43))), "CR", " ")</f>
        <v xml:space="preserve"> </v>
      </c>
      <c r="U309" s="6" t="str">
        <f>IF(AND(B309=10000, OR(AND(E309='club records'!$B$44, F309&lt;='club records'!$C$44), AND(E309='club records'!$B$45, F309&lt;='club records'!$C$45))), "CR", " ")</f>
        <v xml:space="preserve"> </v>
      </c>
      <c r="V309" s="6" t="str">
        <f>IF(AND(B309="high jump", OR(AND(E309='club records'!$F$1, F309&gt;='club records'!$G$1), AND(E309='club records'!$F$2, F309&gt;='club records'!$G$2), AND(E309='club records'!$F$3, F309&gt;='club records'!$G$3), AND(E309='club records'!$F$4, F309&gt;='club records'!$G$4), AND(E309='club records'!$F$5, F309&gt;='club records'!$G$5))), "CR", " ")</f>
        <v xml:space="preserve"> </v>
      </c>
      <c r="W309" s="6" t="str">
        <f>IF(AND(B309="long jump", OR(AND(E309='club records'!$F$6, F309&gt;='club records'!$G$6), AND(E309='club records'!$F$7, F309&gt;='club records'!$G$7), AND(E309='club records'!$F$8, F309&gt;='club records'!$G$8), AND(E309='club records'!$F$9, F309&gt;='club records'!$G$9), AND(E309='club records'!$F$10, F309&gt;='club records'!$G$10))), "CR", " ")</f>
        <v xml:space="preserve"> </v>
      </c>
      <c r="X309" s="6" t="str">
        <f>IF(AND(B309="triple jump", OR(AND(E309='club records'!$F$11, F309&gt;='club records'!$G$11), AND(E309='club records'!$F$12, F309&gt;='club records'!$G$12), AND(E309='club records'!$F$13, F309&gt;='club records'!$G$13), AND(E309='club records'!$F$14, F309&gt;='club records'!$G$14), AND(E309='club records'!$F$15, F309&gt;='club records'!$G$15))), "CR", " ")</f>
        <v xml:space="preserve"> </v>
      </c>
      <c r="Y309" s="6" t="str">
        <f>IF(AND(B309="pole vault", OR(AND(E309='club records'!$F$16, F309&gt;='club records'!$G$16), AND(E309='club records'!$F$17, F309&gt;='club records'!$G$17), AND(E309='club records'!$F$18, F309&gt;='club records'!$G$18), AND(E309='club records'!$F$19, F309&gt;='club records'!$G$19), AND(E309='club records'!$F$20, F309&gt;='club records'!$G$20))), "CR", " ")</f>
        <v xml:space="preserve"> </v>
      </c>
      <c r="Z309" s="6" t="str">
        <f>IF(AND(B309="shot 3", E309='club records'!$F$36, F309&gt;='club records'!$G$36), "CR", " ")</f>
        <v xml:space="preserve"> </v>
      </c>
      <c r="AA309" s="6" t="str">
        <f>IF(AND(B309="shot 4", E309='club records'!$F$37, F309&gt;='club records'!$G$37), "CR", " ")</f>
        <v xml:space="preserve"> </v>
      </c>
      <c r="AB309" s="6" t="str">
        <f>IF(AND(B309="shot 5", E309='club records'!$F$38, F309&gt;='club records'!$G$38), "CR", " ")</f>
        <v xml:space="preserve"> </v>
      </c>
      <c r="AC309" s="6" t="str">
        <f>IF(AND(B309="shot 6", E309='club records'!$F$39, F309&gt;='club records'!$G$39), "CR", " ")</f>
        <v xml:space="preserve"> </v>
      </c>
      <c r="AD309" s="6" t="str">
        <f>IF(AND(B309="shot 7.26", E309='club records'!$F$40, F309&gt;='club records'!$G$40), "CR", " ")</f>
        <v xml:space="preserve"> </v>
      </c>
      <c r="AE309" s="6" t="str">
        <f>IF(AND(B309="60H",OR(AND(E309='club records'!$J$1,F309&lt;='club records'!$K$1),AND(E309='club records'!$J$2,F309&lt;='club records'!$K$2),AND(E309='club records'!$J$3,F309&lt;='club records'!$K$3),AND(E309='club records'!$J$4,F309&lt;='club records'!$K$4),AND(E309='club records'!$J$5,F309&lt;='club records'!$K$5))),"CR"," ")</f>
        <v xml:space="preserve"> </v>
      </c>
      <c r="AF309" s="7" t="str">
        <f>IF(AND(B309="4x200", OR(AND(E309='club records'!$N$6, F309&lt;='club records'!$O$6), AND(E309='club records'!$N$7, F309&lt;='club records'!$O$7), AND(E309='club records'!$N$8, F309&lt;='club records'!$O$8), AND(E309='club records'!$N$9, F309&lt;='club records'!$O$9), AND(E309='club records'!$N$10, F309&lt;='club records'!$O$10))), "CR", " ")</f>
        <v xml:space="preserve"> </v>
      </c>
      <c r="AG309" s="7" t="str">
        <f>IF(AND(B309="4x300", AND(E309='club records'!$N$11, F309&lt;='club records'!$O$11)), "CR", " ")</f>
        <v xml:space="preserve"> </v>
      </c>
      <c r="AH309" s="7" t="str">
        <f>IF(AND(B309="4x400", OR(AND(E309='club records'!$N$12, F309&lt;='club records'!$O$12), AND(E309='club records'!$N$13, F309&lt;='club records'!$O$13), AND(E309='club records'!$N$14, F309&lt;='club records'!$O$14), AND(E309='club records'!$N$15, F309&lt;='club records'!$O$15))), "CR", " ")</f>
        <v xml:space="preserve"> </v>
      </c>
      <c r="AI309" s="7" t="str">
        <f>IF(AND(B309="pentathlon", OR(AND(E309='club records'!$N$21, F309&gt;='club records'!$O$21), AND(E309='club records'!$N$22, F309&gt;='club records'!$O$22),AND(E309='club records'!$N$23, F309&gt;='club records'!$O$23),AND(E309='club records'!$N$24, F309&gt;='club records'!$O$24))), "CR", " ")</f>
        <v xml:space="preserve"> </v>
      </c>
      <c r="AJ309" s="7" t="str">
        <f>IF(AND(B309="heptathlon", OR(AND(E309='club records'!$N$26, F309&gt;='club records'!$O$26), AND(E309='club records'!$N$27, F309&gt;='club records'!$O$27))), "CR", " ")</f>
        <v xml:space="preserve"> </v>
      </c>
    </row>
    <row r="310" spans="1:16306" ht="14.5" x14ac:dyDescent="0.35">
      <c r="A310" s="1" t="s">
        <v>19</v>
      </c>
      <c r="E310" s="11" t="s">
        <v>13</v>
      </c>
      <c r="J310" s="7" t="str">
        <f>IF(OR(K310="CR", L310="CR", M310="CR", N310="CR", O310="CR", P310="CR", Q310="CR", R310="CR", S310="CR", T310="CR",U310="CR", V310="CR", W310="CR", X310="CR", Y310="CR", Z310="CR", AA310="CR", AB310="CR", AC310="CR", AD310="CR", AE310="CR", AF310="CR", AG310="CR", AH310="CR", AI310="CR", AJ310="CR"), "***CLUB RECORD***", "")</f>
        <v/>
      </c>
      <c r="K310" s="7" t="str">
        <f>IF(AND(B310=60, OR(AND(E310='club records'!$B$6, F310&lt;='club records'!$C$6), AND(E310='club records'!$B$7, F310&lt;='club records'!$C$7), AND(E310='club records'!$B$8, F310&lt;='club records'!$C$8), AND(E310='club records'!$B$9, F310&lt;='club records'!$C$9), AND(E310='club records'!$B$10, F310&lt;='club records'!$C$10))), "CR", " ")</f>
        <v xml:space="preserve"> </v>
      </c>
      <c r="L310" s="7" t="str">
        <f>IF(AND(B310=200, OR(AND(E310='club records'!$B$11, F310&lt;='club records'!$C$11), AND(E310='club records'!$B$12, F310&lt;='club records'!$C$12), AND(E310='club records'!$B$13, F310&lt;='club records'!$C$13), AND(E310='club records'!$B$14, F310&lt;='club records'!$C$14), AND(E310='club records'!$B$15, F310&lt;='club records'!$C$15))), "CR", " ")</f>
        <v xml:space="preserve"> </v>
      </c>
      <c r="M310" s="7" t="str">
        <f>IF(AND(B310=300, OR(AND(E310='club records'!$B$5, F310&lt;='club records'!$C$5), AND(E310='club records'!$B$16, F310&lt;='club records'!$C$16), AND(E310='club records'!$B$17, F310&lt;='club records'!$C$17))), "CR", " ")</f>
        <v xml:space="preserve"> </v>
      </c>
      <c r="N310" s="7" t="str">
        <f>IF(AND(B310=400, OR(AND(E310='club records'!$B$18, F310&lt;='club records'!$C$18), AND(E310='club records'!$B$19, F310&lt;='club records'!$C$19), AND(E310='club records'!$B$20, F310&lt;='club records'!$C$20), AND(E310='club records'!$B$21, F310&lt;='club records'!$C$21))), "CR", " ")</f>
        <v xml:space="preserve"> </v>
      </c>
      <c r="O310" s="7" t="str">
        <f>IF(AND(B310=800, OR(AND(E310='club records'!$B$22, F310&lt;='club records'!$C$22), AND(E310='club records'!$B$23, F310&lt;='club records'!$C$23), AND(E310='club records'!$B$24, F310&lt;='club records'!$C$24), AND(E310='club records'!$B$25, F310&lt;='club records'!$C$25), AND(E310='club records'!$B$26, F310&lt;='club records'!$C$26))), "CR", " ")</f>
        <v xml:space="preserve"> </v>
      </c>
      <c r="P310" s="7" t="str">
        <f>IF(AND(B310=1000, OR(AND(E310='club records'!$B$27, F310&lt;='club records'!$C$27), AND(E310='club records'!$B$28, F310&lt;='club records'!$C$28))), "CR", " ")</f>
        <v xml:space="preserve"> </v>
      </c>
      <c r="Q310" s="7" t="str">
        <f>IF(AND(B310=1500, OR(AND(E310='club records'!$B$29, F310&lt;='club records'!$C$29), AND(E310='club records'!$B$30, F310&lt;='club records'!$C$30), AND(E310='club records'!$B$31, F310&lt;='club records'!$C$31), AND(E310='club records'!$B$32, F310&lt;='club records'!$C$32), AND(E310='club records'!$B$33, F310&lt;='club records'!$C$33))), "CR", " ")</f>
        <v xml:space="preserve"> </v>
      </c>
      <c r="R310" s="7" t="str">
        <f>IF(AND(B310="1600 (Mile)",OR(AND(E310='club records'!$B$34,F310&lt;='club records'!$C$34),AND(E310='club records'!$B$35,F310&lt;='club records'!$C$35),AND(E310='club records'!$B$36,F310&lt;='club records'!$C$36),AND(E310='club records'!$B$37,F310&lt;='club records'!$C$37))),"CR"," ")</f>
        <v xml:space="preserve"> </v>
      </c>
      <c r="S310" s="7" t="str">
        <f>IF(AND(B310=3000, OR(AND(E310='club records'!$B$38, F310&lt;='club records'!$C$38), AND(E310='club records'!$B$39, F310&lt;='club records'!$C$39), AND(E310='club records'!$B$40, F310&lt;='club records'!$C$40), AND(E310='club records'!$B$41, F310&lt;='club records'!$C$41))), "CR", " ")</f>
        <v xml:space="preserve"> </v>
      </c>
      <c r="T310" s="7" t="str">
        <f>IF(AND(B310=5000, OR(AND(E310='club records'!$B$42, F310&lt;='club records'!$C$42), AND(E310='club records'!$B$43, F310&lt;='club records'!$C$43))), "CR", " ")</f>
        <v xml:space="preserve"> </v>
      </c>
      <c r="U310" s="6" t="str">
        <f>IF(AND(B310=10000, OR(AND(E310='club records'!$B$44, F310&lt;='club records'!$C$44), AND(E310='club records'!$B$45, F310&lt;='club records'!$C$45))), "CR", " ")</f>
        <v xml:space="preserve"> </v>
      </c>
      <c r="V310" s="6" t="str">
        <f>IF(AND(B310="high jump", OR(AND(E310='club records'!$F$1, F310&gt;='club records'!$G$1), AND(E310='club records'!$F$2, F310&gt;='club records'!$G$2), AND(E310='club records'!$F$3, F310&gt;='club records'!$G$3), AND(E310='club records'!$F$4, F310&gt;='club records'!$G$4), AND(E310='club records'!$F$5, F310&gt;='club records'!$G$5))), "CR", " ")</f>
        <v xml:space="preserve"> </v>
      </c>
      <c r="W310" s="6" t="str">
        <f>IF(AND(B310="long jump", OR(AND(E310='club records'!$F$6, F310&gt;='club records'!$G$6), AND(E310='club records'!$F$7, F310&gt;='club records'!$G$7), AND(E310='club records'!$F$8, F310&gt;='club records'!$G$8), AND(E310='club records'!$F$9, F310&gt;='club records'!$G$9), AND(E310='club records'!$F$10, F310&gt;='club records'!$G$10))), "CR", " ")</f>
        <v xml:space="preserve"> </v>
      </c>
      <c r="X310" s="6" t="str">
        <f>IF(AND(B310="triple jump", OR(AND(E310='club records'!$F$11, F310&gt;='club records'!$G$11), AND(E310='club records'!$F$12, F310&gt;='club records'!$G$12), AND(E310='club records'!$F$13, F310&gt;='club records'!$G$13), AND(E310='club records'!$F$14, F310&gt;='club records'!$G$14), AND(E310='club records'!$F$15, F310&gt;='club records'!$G$15))), "CR", " ")</f>
        <v xml:space="preserve"> </v>
      </c>
      <c r="Y310" s="6" t="str">
        <f>IF(AND(B310="pole vault", OR(AND(E310='club records'!$F$16, F310&gt;='club records'!$G$16), AND(E310='club records'!$F$17, F310&gt;='club records'!$G$17), AND(E310='club records'!$F$18, F310&gt;='club records'!$G$18), AND(E310='club records'!$F$19, F310&gt;='club records'!$G$19), AND(E310='club records'!$F$20, F310&gt;='club records'!$G$20))), "CR", " ")</f>
        <v xml:space="preserve"> </v>
      </c>
      <c r="Z310" s="6" t="str">
        <f>IF(AND(B310="shot 3", E310='club records'!$F$36, F310&gt;='club records'!$G$36), "CR", " ")</f>
        <v xml:space="preserve"> </v>
      </c>
      <c r="AA310" s="6" t="str">
        <f>IF(AND(B310="shot 4", E310='club records'!$F$37, F310&gt;='club records'!$G$37), "CR", " ")</f>
        <v xml:space="preserve"> </v>
      </c>
      <c r="AB310" s="6" t="str">
        <f>IF(AND(B310="shot 5", E310='club records'!$F$38, F310&gt;='club records'!$G$38), "CR", " ")</f>
        <v xml:space="preserve"> </v>
      </c>
      <c r="AC310" s="6" t="str">
        <f>IF(AND(B310="shot 6", E310='club records'!$F$39, F310&gt;='club records'!$G$39), "CR", " ")</f>
        <v xml:space="preserve"> </v>
      </c>
      <c r="AD310" s="6" t="str">
        <f>IF(AND(B310="shot 7.26", E310='club records'!$F$40, F310&gt;='club records'!$G$40), "CR", " ")</f>
        <v xml:space="preserve"> </v>
      </c>
      <c r="AE310" s="6" t="str">
        <f>IF(AND(B310="60H",OR(AND(E310='club records'!$J$1,F310&lt;='club records'!$K$1),AND(E310='club records'!$J$2,F310&lt;='club records'!$K$2),AND(E310='club records'!$J$3,F310&lt;='club records'!$K$3),AND(E310='club records'!$J$4,F310&lt;='club records'!$K$4),AND(E310='club records'!$J$5,F310&lt;='club records'!$K$5))),"CR"," ")</f>
        <v xml:space="preserve"> </v>
      </c>
      <c r="AF310" s="7" t="str">
        <f>IF(AND(B310="4x200", OR(AND(E310='club records'!$N$6, F310&lt;='club records'!$O$6), AND(E310='club records'!$N$7, F310&lt;='club records'!$O$7), AND(E310='club records'!$N$8, F310&lt;='club records'!$O$8), AND(E310='club records'!$N$9, F310&lt;='club records'!$O$9), AND(E310='club records'!$N$10, F310&lt;='club records'!$O$10))), "CR", " ")</f>
        <v xml:space="preserve"> </v>
      </c>
      <c r="AG310" s="7" t="str">
        <f>IF(AND(B310="4x300", AND(E310='club records'!$N$11, F310&lt;='club records'!$O$11)), "CR", " ")</f>
        <v xml:space="preserve"> </v>
      </c>
      <c r="AH310" s="7" t="str">
        <f>IF(AND(B310="4x400", OR(AND(E310='club records'!$N$12, F310&lt;='club records'!$O$12), AND(E310='club records'!$N$13, F310&lt;='club records'!$O$13), AND(E310='club records'!$N$14, F310&lt;='club records'!$O$14), AND(E310='club records'!$N$15, F310&lt;='club records'!$O$15))), "CR", " ")</f>
        <v xml:space="preserve"> </v>
      </c>
      <c r="AI310" s="7" t="str">
        <f>IF(AND(B310="pentathlon", OR(AND(E310='club records'!$N$21, F310&gt;='club records'!$O$21), AND(E310='club records'!$N$22, F310&gt;='club records'!$O$22),AND(E310='club records'!$N$23, F310&gt;='club records'!$O$23),AND(E310='club records'!$N$24, F310&gt;='club records'!$O$24))), "CR", " ")</f>
        <v xml:space="preserve"> </v>
      </c>
      <c r="AJ310" s="7" t="str">
        <f>IF(AND(B310="heptathlon", OR(AND(E310='club records'!$N$26, F310&gt;='club records'!$O$26), AND(E310='club records'!$N$27, F310&gt;='club records'!$O$27))), "CR", " ")</f>
        <v xml:space="preserve"> </v>
      </c>
    </row>
    <row r="311" spans="1:16306" ht="14.5" x14ac:dyDescent="0.35">
      <c r="A311" s="1" t="str">
        <f>E311</f>
        <v>U13</v>
      </c>
      <c r="E311" s="11" t="s">
        <v>13</v>
      </c>
      <c r="J311" s="7" t="str">
        <f>IF(OR(K311="CR", L311="CR", M311="CR", N311="CR", O311="CR", P311="CR", Q311="CR", R311="CR", S311="CR", T311="CR",U311="CR", V311="CR", W311="CR", X311="CR", Y311="CR", Z311="CR", AA311="CR", AB311="CR", AC311="CR", AD311="CR", AE311="CR", AF311="CR", AG311="CR", AH311="CR", AI311="CR", AJ311="CR"), "***CLUB RECORD***", "")</f>
        <v/>
      </c>
      <c r="K311" s="7" t="str">
        <f>IF(AND(B311=60, OR(AND(E311='club records'!$B$6, F311&lt;='club records'!$C$6), AND(E311='club records'!$B$7, F311&lt;='club records'!$C$7), AND(E311='club records'!$B$8, F311&lt;='club records'!$C$8), AND(E311='club records'!$B$9, F311&lt;='club records'!$C$9), AND(E311='club records'!$B$10, F311&lt;='club records'!$C$10))), "CR", " ")</f>
        <v xml:space="preserve"> </v>
      </c>
      <c r="L311" s="7" t="str">
        <f>IF(AND(B311=200, OR(AND(E311='club records'!$B$11, F311&lt;='club records'!$C$11), AND(E311='club records'!$B$12, F311&lt;='club records'!$C$12), AND(E311='club records'!$B$13, F311&lt;='club records'!$C$13), AND(E311='club records'!$B$14, F311&lt;='club records'!$C$14), AND(E311='club records'!$B$15, F311&lt;='club records'!$C$15))), "CR", " ")</f>
        <v xml:space="preserve"> </v>
      </c>
      <c r="M311" s="7" t="str">
        <f>IF(AND(B311=300, OR(AND(E311='club records'!$B$5, F311&lt;='club records'!$C$5), AND(E311='club records'!$B$16, F311&lt;='club records'!$C$16), AND(E311='club records'!$B$17, F311&lt;='club records'!$C$17))), "CR", " ")</f>
        <v xml:space="preserve"> </v>
      </c>
      <c r="N311" s="7" t="str">
        <f>IF(AND(B311=400, OR(AND(E311='club records'!$B$18, F311&lt;='club records'!$C$18), AND(E311='club records'!$B$19, F311&lt;='club records'!$C$19), AND(E311='club records'!$B$20, F311&lt;='club records'!$C$20), AND(E311='club records'!$B$21, F311&lt;='club records'!$C$21))), "CR", " ")</f>
        <v xml:space="preserve"> </v>
      </c>
      <c r="O311" s="7" t="str">
        <f>IF(AND(B311=800, OR(AND(E311='club records'!$B$22, F311&lt;='club records'!$C$22), AND(E311='club records'!$B$23, F311&lt;='club records'!$C$23), AND(E311='club records'!$B$24, F311&lt;='club records'!$C$24), AND(E311='club records'!$B$25, F311&lt;='club records'!$C$25), AND(E311='club records'!$B$26, F311&lt;='club records'!$C$26))), "CR", " ")</f>
        <v xml:space="preserve"> </v>
      </c>
      <c r="P311" s="7" t="str">
        <f>IF(AND(B311=1000, OR(AND(E311='club records'!$B$27, F311&lt;='club records'!$C$27), AND(E311='club records'!$B$28, F311&lt;='club records'!$C$28))), "CR", " ")</f>
        <v xml:space="preserve"> </v>
      </c>
      <c r="Q311" s="7" t="str">
        <f>IF(AND(B311=1500, OR(AND(E311='club records'!$B$29, F311&lt;='club records'!$C$29), AND(E311='club records'!$B$30, F311&lt;='club records'!$C$30), AND(E311='club records'!$B$31, F311&lt;='club records'!$C$31), AND(E311='club records'!$B$32, F311&lt;='club records'!$C$32), AND(E311='club records'!$B$33, F311&lt;='club records'!$C$33))), "CR", " ")</f>
        <v xml:space="preserve"> </v>
      </c>
      <c r="R311" s="7" t="str">
        <f>IF(AND(B311="1600 (Mile)",OR(AND(E311='club records'!$B$34,F311&lt;='club records'!$C$34),AND(E311='club records'!$B$35,F311&lt;='club records'!$C$35),AND(E311='club records'!$B$36,F311&lt;='club records'!$C$36),AND(E311='club records'!$B$37,F311&lt;='club records'!$C$37))),"CR"," ")</f>
        <v xml:space="preserve"> </v>
      </c>
      <c r="S311" s="7" t="str">
        <f>IF(AND(B311=3000, OR(AND(E311='club records'!$B$38, F311&lt;='club records'!$C$38), AND(E311='club records'!$B$39, F311&lt;='club records'!$C$39), AND(E311='club records'!$B$40, F311&lt;='club records'!$C$40), AND(E311='club records'!$B$41, F311&lt;='club records'!$C$41))), "CR", " ")</f>
        <v xml:space="preserve"> </v>
      </c>
      <c r="T311" s="7" t="str">
        <f>IF(AND(B311=5000, OR(AND(E311='club records'!$B$42, F311&lt;='club records'!$C$42), AND(E311='club records'!$B$43, F311&lt;='club records'!$C$43))), "CR", " ")</f>
        <v xml:space="preserve"> </v>
      </c>
      <c r="U311" s="6" t="str">
        <f>IF(AND(B311=10000, OR(AND(E311='club records'!$B$44, F311&lt;='club records'!$C$44), AND(E311='club records'!$B$45, F311&lt;='club records'!$C$45))), "CR", " ")</f>
        <v xml:space="preserve"> </v>
      </c>
      <c r="V311" s="6" t="str">
        <f>IF(AND(B311="high jump", OR(AND(E311='club records'!$F$1, F311&gt;='club records'!$G$1), AND(E311='club records'!$F$2, F311&gt;='club records'!$G$2), AND(E311='club records'!$F$3, F311&gt;='club records'!$G$3), AND(E311='club records'!$F$4, F311&gt;='club records'!$G$4), AND(E311='club records'!$F$5, F311&gt;='club records'!$G$5))), "CR", " ")</f>
        <v xml:space="preserve"> </v>
      </c>
      <c r="W311" s="6" t="str">
        <f>IF(AND(B311="long jump", OR(AND(E311='club records'!$F$6, F311&gt;='club records'!$G$6), AND(E311='club records'!$F$7, F311&gt;='club records'!$G$7), AND(E311='club records'!$F$8, F311&gt;='club records'!$G$8), AND(E311='club records'!$F$9, F311&gt;='club records'!$G$9), AND(E311='club records'!$F$10, F311&gt;='club records'!$G$10))), "CR", " ")</f>
        <v xml:space="preserve"> </v>
      </c>
      <c r="X311" s="6" t="str">
        <f>IF(AND(B311="triple jump", OR(AND(E311='club records'!$F$11, F311&gt;='club records'!$G$11), AND(E311='club records'!$F$12, F311&gt;='club records'!$G$12), AND(E311='club records'!$F$13, F311&gt;='club records'!$G$13), AND(E311='club records'!$F$14, F311&gt;='club records'!$G$14), AND(E311='club records'!$F$15, F311&gt;='club records'!$G$15))), "CR", " ")</f>
        <v xml:space="preserve"> </v>
      </c>
      <c r="Y311" s="6" t="str">
        <f>IF(AND(B311="pole vault", OR(AND(E311='club records'!$F$16, F311&gt;='club records'!$G$16), AND(E311='club records'!$F$17, F311&gt;='club records'!$G$17), AND(E311='club records'!$F$18, F311&gt;='club records'!$G$18), AND(E311='club records'!$F$19, F311&gt;='club records'!$G$19), AND(E311='club records'!$F$20, F311&gt;='club records'!$G$20))), "CR", " ")</f>
        <v xml:space="preserve"> </v>
      </c>
      <c r="Z311" s="6" t="str">
        <f>IF(AND(B311="shot 3", E311='club records'!$F$36, F311&gt;='club records'!$G$36), "CR", " ")</f>
        <v xml:space="preserve"> </v>
      </c>
      <c r="AA311" s="6" t="str">
        <f>IF(AND(B311="shot 4", E311='club records'!$F$37, F311&gt;='club records'!$G$37), "CR", " ")</f>
        <v xml:space="preserve"> </v>
      </c>
      <c r="AB311" s="6" t="str">
        <f>IF(AND(B311="shot 5", E311='club records'!$F$38, F311&gt;='club records'!$G$38), "CR", " ")</f>
        <v xml:space="preserve"> </v>
      </c>
      <c r="AC311" s="6" t="str">
        <f>IF(AND(B311="shot 6", E311='club records'!$F$39, F311&gt;='club records'!$G$39), "CR", " ")</f>
        <v xml:space="preserve"> </v>
      </c>
      <c r="AD311" s="6" t="str">
        <f>IF(AND(B311="shot 7.26", E311='club records'!$F$40, F311&gt;='club records'!$G$40), "CR", " ")</f>
        <v xml:space="preserve"> </v>
      </c>
      <c r="AE311" s="6" t="str">
        <f>IF(AND(B311="60H",OR(AND(E311='club records'!$J$1,F311&lt;='club records'!$K$1),AND(E311='club records'!$J$2,F311&lt;='club records'!$K$2),AND(E311='club records'!$J$3,F311&lt;='club records'!$K$3),AND(E311='club records'!$J$4,F311&lt;='club records'!$K$4),AND(E311='club records'!$J$5,F311&lt;='club records'!$K$5))),"CR"," ")</f>
        <v xml:space="preserve"> </v>
      </c>
      <c r="AF311" s="7" t="str">
        <f>IF(AND(B311="4x200", OR(AND(E311='club records'!$N$6, F311&lt;='club records'!$O$6), AND(E311='club records'!$N$7, F311&lt;='club records'!$O$7), AND(E311='club records'!$N$8, F311&lt;='club records'!$O$8), AND(E311='club records'!$N$9, F311&lt;='club records'!$O$9), AND(E311='club records'!$N$10, F311&lt;='club records'!$O$10))), "CR", " ")</f>
        <v xml:space="preserve"> </v>
      </c>
      <c r="AG311" s="7" t="str">
        <f>IF(AND(B311="4x300", AND(E311='club records'!$N$11, F311&lt;='club records'!$O$11)), "CR", " ")</f>
        <v xml:space="preserve"> </v>
      </c>
      <c r="AH311" s="7" t="str">
        <f>IF(AND(B311="4x400", OR(AND(E311='club records'!$N$12, F311&lt;='club records'!$O$12), AND(E311='club records'!$N$13, F311&lt;='club records'!$O$13), AND(E311='club records'!$N$14, F311&lt;='club records'!$O$14), AND(E311='club records'!$N$15, F311&lt;='club records'!$O$15))), "CR", " ")</f>
        <v xml:space="preserve"> </v>
      </c>
      <c r="AI311" s="7" t="str">
        <f>IF(AND(B311="pentathlon", OR(AND(E311='club records'!$N$21, F311&gt;='club records'!$O$21), AND(E311='club records'!$N$22, F311&gt;='club records'!$O$22),AND(E311='club records'!$N$23, F311&gt;='club records'!$O$23),AND(E311='club records'!$N$24, F311&gt;='club records'!$O$24))), "CR", " ")</f>
        <v xml:space="preserve"> </v>
      </c>
      <c r="AJ311" s="7" t="str">
        <f>IF(AND(B311="heptathlon", OR(AND(E311='club records'!$N$26, F311&gt;='club records'!$O$26), AND(E311='club records'!$N$27, F311&gt;='club records'!$O$27))), "CR", " ")</f>
        <v xml:space="preserve"> </v>
      </c>
    </row>
    <row r="312" spans="1:16306" ht="14.5" x14ac:dyDescent="0.35">
      <c r="A312" s="1" t="str">
        <f>E312</f>
        <v>U13</v>
      </c>
      <c r="E312" s="11" t="s">
        <v>13</v>
      </c>
      <c r="J312" s="7" t="str">
        <f>IF(OR(K312="CR", L312="CR", M312="CR", N312="CR", O312="CR", P312="CR", Q312="CR", R312="CR", S312="CR", T312="CR",U312="CR", V312="CR", W312="CR", X312="CR", Y312="CR", Z312="CR", AA312="CR", AB312="CR", AC312="CR", AD312="CR", AE312="CR", AF312="CR", AG312="CR", AH312="CR", AI312="CR", AJ312="CR"), "***CLUB RECORD***", "")</f>
        <v/>
      </c>
      <c r="K312" s="7" t="str">
        <f>IF(AND(B312=60, OR(AND(E312='club records'!$B$6, F312&lt;='club records'!$C$6), AND(E312='club records'!$B$7, F312&lt;='club records'!$C$7), AND(E312='club records'!$B$8, F312&lt;='club records'!$C$8), AND(E312='club records'!$B$9, F312&lt;='club records'!$C$9), AND(E312='club records'!$B$10, F312&lt;='club records'!$C$10))), "CR", " ")</f>
        <v xml:space="preserve"> </v>
      </c>
      <c r="L312" s="7" t="str">
        <f>IF(AND(B312=200, OR(AND(E312='club records'!$B$11, F312&lt;='club records'!$C$11), AND(E312='club records'!$B$12, F312&lt;='club records'!$C$12), AND(E312='club records'!$B$13, F312&lt;='club records'!$C$13), AND(E312='club records'!$B$14, F312&lt;='club records'!$C$14), AND(E312='club records'!$B$15, F312&lt;='club records'!$C$15))), "CR", " ")</f>
        <v xml:space="preserve"> </v>
      </c>
      <c r="M312" s="7" t="str">
        <f>IF(AND(B312=300, OR(AND(E312='club records'!$B$5, F312&lt;='club records'!$C$5), AND(E312='club records'!$B$16, F312&lt;='club records'!$C$16), AND(E312='club records'!$B$17, F312&lt;='club records'!$C$17))), "CR", " ")</f>
        <v xml:space="preserve"> </v>
      </c>
      <c r="N312" s="7" t="str">
        <f>IF(AND(B312=400, OR(AND(E312='club records'!$B$18, F312&lt;='club records'!$C$18), AND(E312='club records'!$B$19, F312&lt;='club records'!$C$19), AND(E312='club records'!$B$20, F312&lt;='club records'!$C$20), AND(E312='club records'!$B$21, F312&lt;='club records'!$C$21))), "CR", " ")</f>
        <v xml:space="preserve"> </v>
      </c>
      <c r="O312" s="7" t="str">
        <f>IF(AND(B312=800, OR(AND(E312='club records'!$B$22, F312&lt;='club records'!$C$22), AND(E312='club records'!$B$23, F312&lt;='club records'!$C$23), AND(E312='club records'!$B$24, F312&lt;='club records'!$C$24), AND(E312='club records'!$B$25, F312&lt;='club records'!$C$25), AND(E312='club records'!$B$26, F312&lt;='club records'!$C$26))), "CR", " ")</f>
        <v xml:space="preserve"> </v>
      </c>
      <c r="P312" s="7" t="str">
        <f>IF(AND(B312=1000, OR(AND(E312='club records'!$B$27, F312&lt;='club records'!$C$27), AND(E312='club records'!$B$28, F312&lt;='club records'!$C$28))), "CR", " ")</f>
        <v xml:space="preserve"> </v>
      </c>
      <c r="Q312" s="7" t="str">
        <f>IF(AND(B312=1500, OR(AND(E312='club records'!$B$29, F312&lt;='club records'!$C$29), AND(E312='club records'!$B$30, F312&lt;='club records'!$C$30), AND(E312='club records'!$B$31, F312&lt;='club records'!$C$31), AND(E312='club records'!$B$32, F312&lt;='club records'!$C$32), AND(E312='club records'!$B$33, F312&lt;='club records'!$C$33))), "CR", " ")</f>
        <v xml:space="preserve"> </v>
      </c>
      <c r="R312" s="7" t="str">
        <f>IF(AND(B312="1600 (Mile)",OR(AND(E312='club records'!$B$34,F312&lt;='club records'!$C$34),AND(E312='club records'!$B$35,F312&lt;='club records'!$C$35),AND(E312='club records'!$B$36,F312&lt;='club records'!$C$36),AND(E312='club records'!$B$37,F312&lt;='club records'!$C$37))),"CR"," ")</f>
        <v xml:space="preserve"> </v>
      </c>
      <c r="S312" s="7" t="str">
        <f>IF(AND(B312=3000, OR(AND(E312='club records'!$B$38, F312&lt;='club records'!$C$38), AND(E312='club records'!$B$39, F312&lt;='club records'!$C$39), AND(E312='club records'!$B$40, F312&lt;='club records'!$C$40), AND(E312='club records'!$B$41, F312&lt;='club records'!$C$41))), "CR", " ")</f>
        <v xml:space="preserve"> </v>
      </c>
      <c r="T312" s="7" t="str">
        <f>IF(AND(B312=5000, OR(AND(E312='club records'!$B$42, F312&lt;='club records'!$C$42), AND(E312='club records'!$B$43, F312&lt;='club records'!$C$43))), "CR", " ")</f>
        <v xml:space="preserve"> </v>
      </c>
      <c r="U312" s="6" t="str">
        <f>IF(AND(B312=10000, OR(AND(E312='club records'!$B$44, F312&lt;='club records'!$C$44), AND(E312='club records'!$B$45, F312&lt;='club records'!$C$45))), "CR", " ")</f>
        <v xml:space="preserve"> </v>
      </c>
      <c r="V312" s="6" t="str">
        <f>IF(AND(B312="high jump", OR(AND(E312='club records'!$F$1, F312&gt;='club records'!$G$1), AND(E312='club records'!$F$2, F312&gt;='club records'!$G$2), AND(E312='club records'!$F$3, F312&gt;='club records'!$G$3), AND(E312='club records'!$F$4, F312&gt;='club records'!$G$4), AND(E312='club records'!$F$5, F312&gt;='club records'!$G$5))), "CR", " ")</f>
        <v xml:space="preserve"> </v>
      </c>
      <c r="W312" s="6" t="str">
        <f>IF(AND(B312="long jump", OR(AND(E312='club records'!$F$6, F312&gt;='club records'!$G$6), AND(E312='club records'!$F$7, F312&gt;='club records'!$G$7), AND(E312='club records'!$F$8, F312&gt;='club records'!$G$8), AND(E312='club records'!$F$9, F312&gt;='club records'!$G$9), AND(E312='club records'!$F$10, F312&gt;='club records'!$G$10))), "CR", " ")</f>
        <v xml:space="preserve"> </v>
      </c>
      <c r="X312" s="6" t="str">
        <f>IF(AND(B312="triple jump", OR(AND(E312='club records'!$F$11, F312&gt;='club records'!$G$11), AND(E312='club records'!$F$12, F312&gt;='club records'!$G$12), AND(E312='club records'!$F$13, F312&gt;='club records'!$G$13), AND(E312='club records'!$F$14, F312&gt;='club records'!$G$14), AND(E312='club records'!$F$15, F312&gt;='club records'!$G$15))), "CR", " ")</f>
        <v xml:space="preserve"> </v>
      </c>
      <c r="Y312" s="6" t="str">
        <f>IF(AND(B312="pole vault", OR(AND(E312='club records'!$F$16, F312&gt;='club records'!$G$16), AND(E312='club records'!$F$17, F312&gt;='club records'!$G$17), AND(E312='club records'!$F$18, F312&gt;='club records'!$G$18), AND(E312='club records'!$F$19, F312&gt;='club records'!$G$19), AND(E312='club records'!$F$20, F312&gt;='club records'!$G$20))), "CR", " ")</f>
        <v xml:space="preserve"> </v>
      </c>
      <c r="Z312" s="6" t="str">
        <f>IF(AND(B312="shot 3", E312='club records'!$F$36, F312&gt;='club records'!$G$36), "CR", " ")</f>
        <v xml:space="preserve"> </v>
      </c>
      <c r="AA312" s="6" t="str">
        <f>IF(AND(B312="shot 4", E312='club records'!$F$37, F312&gt;='club records'!$G$37), "CR", " ")</f>
        <v xml:space="preserve"> </v>
      </c>
      <c r="AB312" s="6" t="str">
        <f>IF(AND(B312="shot 5", E312='club records'!$F$38, F312&gt;='club records'!$G$38), "CR", " ")</f>
        <v xml:space="preserve"> </v>
      </c>
      <c r="AC312" s="6" t="str">
        <f>IF(AND(B312="shot 6", E312='club records'!$F$39, F312&gt;='club records'!$G$39), "CR", " ")</f>
        <v xml:space="preserve"> </v>
      </c>
      <c r="AD312" s="6" t="str">
        <f>IF(AND(B312="shot 7.26", E312='club records'!$F$40, F312&gt;='club records'!$G$40), "CR", " ")</f>
        <v xml:space="preserve"> </v>
      </c>
      <c r="AE312" s="6" t="str">
        <f>IF(AND(B312="60H",OR(AND(E312='club records'!$J$1,F312&lt;='club records'!$K$1),AND(E312='club records'!$J$2,F312&lt;='club records'!$K$2),AND(E312='club records'!$J$3,F312&lt;='club records'!$K$3),AND(E312='club records'!$J$4,F312&lt;='club records'!$K$4),AND(E312='club records'!$J$5,F312&lt;='club records'!$K$5))),"CR"," ")</f>
        <v xml:space="preserve"> </v>
      </c>
      <c r="AF312" s="7" t="str">
        <f>IF(AND(B312="4x200", OR(AND(E312='club records'!$N$6, F312&lt;='club records'!$O$6), AND(E312='club records'!$N$7, F312&lt;='club records'!$O$7), AND(E312='club records'!$N$8, F312&lt;='club records'!$O$8), AND(E312='club records'!$N$9, F312&lt;='club records'!$O$9), AND(E312='club records'!$N$10, F312&lt;='club records'!$O$10))), "CR", " ")</f>
        <v xml:space="preserve"> </v>
      </c>
      <c r="AG312" s="7" t="str">
        <f>IF(AND(B312="4x300", AND(E312='club records'!$N$11, F312&lt;='club records'!$O$11)), "CR", " ")</f>
        <v xml:space="preserve"> </v>
      </c>
      <c r="AH312" s="7" t="str">
        <f>IF(AND(B312="4x400", OR(AND(E312='club records'!$N$12, F312&lt;='club records'!$O$12), AND(E312='club records'!$N$13, F312&lt;='club records'!$O$13), AND(E312='club records'!$N$14, F312&lt;='club records'!$O$14), AND(E312='club records'!$N$15, F312&lt;='club records'!$O$15))), "CR", " ")</f>
        <v xml:space="preserve"> </v>
      </c>
      <c r="AI312" s="7" t="str">
        <f>IF(AND(B312="pentathlon", OR(AND(E312='club records'!$N$21, F312&gt;='club records'!$O$21), AND(E312='club records'!$N$22, F312&gt;='club records'!$O$22),AND(E312='club records'!$N$23, F312&gt;='club records'!$O$23),AND(E312='club records'!$N$24, F312&gt;='club records'!$O$24))), "CR", " ")</f>
        <v xml:space="preserve"> </v>
      </c>
      <c r="AJ312" s="7" t="str">
        <f>IF(AND(B312="heptathlon", OR(AND(E312='club records'!$N$26, F312&gt;='club records'!$O$26), AND(E312='club records'!$N$27, F312&gt;='club records'!$O$27))), "CR", " ")</f>
        <v xml:space="preserve"> </v>
      </c>
    </row>
    <row r="313" spans="1:16306" ht="14.5" x14ac:dyDescent="0.35">
      <c r="A313" s="1" t="str">
        <f>E313</f>
        <v>U13</v>
      </c>
      <c r="E313" s="11" t="s">
        <v>13</v>
      </c>
      <c r="J313" s="7" t="str">
        <f>IF(OR(K313="CR", L313="CR", M313="CR", N313="CR", O313="CR", P313="CR", Q313="CR", R313="CR", S313="CR", T313="CR",U313="CR", V313="CR", W313="CR", X313="CR", Y313="CR", Z313="CR", AA313="CR", AB313="CR", AC313="CR", AD313="CR", AE313="CR", AF313="CR", AG313="CR", AH313="CR", AI313="CR", AJ313="CR"), "***CLUB RECORD***", "")</f>
        <v/>
      </c>
      <c r="K313" s="7" t="str">
        <f>IF(AND(B313=60, OR(AND(E313='club records'!$B$6, F313&lt;='club records'!$C$6), AND(E313='club records'!$B$7, F313&lt;='club records'!$C$7), AND(E313='club records'!$B$8, F313&lt;='club records'!$C$8), AND(E313='club records'!$B$9, F313&lt;='club records'!$C$9), AND(E313='club records'!$B$10, F313&lt;='club records'!$C$10))), "CR", " ")</f>
        <v xml:space="preserve"> </v>
      </c>
      <c r="L313" s="7" t="str">
        <f>IF(AND(B313=200, OR(AND(E313='club records'!$B$11, F313&lt;='club records'!$C$11), AND(E313='club records'!$B$12, F313&lt;='club records'!$C$12), AND(E313='club records'!$B$13, F313&lt;='club records'!$C$13), AND(E313='club records'!$B$14, F313&lt;='club records'!$C$14), AND(E313='club records'!$B$15, F313&lt;='club records'!$C$15))), "CR", " ")</f>
        <v xml:space="preserve"> </v>
      </c>
      <c r="M313" s="7" t="str">
        <f>IF(AND(B313=300, OR(AND(E313='club records'!$B$5, F313&lt;='club records'!$C$5), AND(E313='club records'!$B$16, F313&lt;='club records'!$C$16), AND(E313='club records'!$B$17, F313&lt;='club records'!$C$17))), "CR", " ")</f>
        <v xml:space="preserve"> </v>
      </c>
      <c r="N313" s="7" t="str">
        <f>IF(AND(B313=400, OR(AND(E313='club records'!$B$18, F313&lt;='club records'!$C$18), AND(E313='club records'!$B$19, F313&lt;='club records'!$C$19), AND(E313='club records'!$B$20, F313&lt;='club records'!$C$20), AND(E313='club records'!$B$21, F313&lt;='club records'!$C$21))), "CR", " ")</f>
        <v xml:space="preserve"> </v>
      </c>
      <c r="O313" s="7" t="str">
        <f>IF(AND(B313=800, OR(AND(E313='club records'!$B$22, F313&lt;='club records'!$C$22), AND(E313='club records'!$B$23, F313&lt;='club records'!$C$23), AND(E313='club records'!$B$24, F313&lt;='club records'!$C$24), AND(E313='club records'!$B$25, F313&lt;='club records'!$C$25), AND(E313='club records'!$B$26, F313&lt;='club records'!$C$26))), "CR", " ")</f>
        <v xml:space="preserve"> </v>
      </c>
      <c r="P313" s="7" t="str">
        <f>IF(AND(B313=1000, OR(AND(E313='club records'!$B$27, F313&lt;='club records'!$C$27), AND(E313='club records'!$B$28, F313&lt;='club records'!$C$28))), "CR", " ")</f>
        <v xml:space="preserve"> </v>
      </c>
      <c r="Q313" s="7" t="str">
        <f>IF(AND(B313=1500, OR(AND(E313='club records'!$B$29, F313&lt;='club records'!$C$29), AND(E313='club records'!$B$30, F313&lt;='club records'!$C$30), AND(E313='club records'!$B$31, F313&lt;='club records'!$C$31), AND(E313='club records'!$B$32, F313&lt;='club records'!$C$32), AND(E313='club records'!$B$33, F313&lt;='club records'!$C$33))), "CR", " ")</f>
        <v xml:space="preserve"> </v>
      </c>
      <c r="R313" s="7" t="str">
        <f>IF(AND(B313="1600 (Mile)",OR(AND(E313='club records'!$B$34,F313&lt;='club records'!$C$34),AND(E313='club records'!$B$35,F313&lt;='club records'!$C$35),AND(E313='club records'!$B$36,F313&lt;='club records'!$C$36),AND(E313='club records'!$B$37,F313&lt;='club records'!$C$37))),"CR"," ")</f>
        <v xml:space="preserve"> </v>
      </c>
      <c r="S313" s="7" t="str">
        <f>IF(AND(B313=3000, OR(AND(E313='club records'!$B$38, F313&lt;='club records'!$C$38), AND(E313='club records'!$B$39, F313&lt;='club records'!$C$39), AND(E313='club records'!$B$40, F313&lt;='club records'!$C$40), AND(E313='club records'!$B$41, F313&lt;='club records'!$C$41))), "CR", " ")</f>
        <v xml:space="preserve"> </v>
      </c>
      <c r="T313" s="7" t="str">
        <f>IF(AND(B313=5000, OR(AND(E313='club records'!$B$42, F313&lt;='club records'!$C$42), AND(E313='club records'!$B$43, F313&lt;='club records'!$C$43))), "CR", " ")</f>
        <v xml:space="preserve"> </v>
      </c>
      <c r="U313" s="6" t="str">
        <f>IF(AND(B313=10000, OR(AND(E313='club records'!$B$44, F313&lt;='club records'!$C$44), AND(E313='club records'!$B$45, F313&lt;='club records'!$C$45))), "CR", " ")</f>
        <v xml:space="preserve"> </v>
      </c>
      <c r="V313" s="6" t="str">
        <f>IF(AND(B313="high jump", OR(AND(E313='club records'!$F$1, F313&gt;='club records'!$G$1), AND(E313='club records'!$F$2, F313&gt;='club records'!$G$2), AND(E313='club records'!$F$3, F313&gt;='club records'!$G$3), AND(E313='club records'!$F$4, F313&gt;='club records'!$G$4), AND(E313='club records'!$F$5, F313&gt;='club records'!$G$5))), "CR", " ")</f>
        <v xml:space="preserve"> </v>
      </c>
      <c r="W313" s="6" t="str">
        <f>IF(AND(B313="long jump", OR(AND(E313='club records'!$F$6, F313&gt;='club records'!$G$6), AND(E313='club records'!$F$7, F313&gt;='club records'!$G$7), AND(E313='club records'!$F$8, F313&gt;='club records'!$G$8), AND(E313='club records'!$F$9, F313&gt;='club records'!$G$9), AND(E313='club records'!$F$10, F313&gt;='club records'!$G$10))), "CR", " ")</f>
        <v xml:space="preserve"> </v>
      </c>
      <c r="X313" s="6" t="str">
        <f>IF(AND(B313="triple jump", OR(AND(E313='club records'!$F$11, F313&gt;='club records'!$G$11), AND(E313='club records'!$F$12, F313&gt;='club records'!$G$12), AND(E313='club records'!$F$13, F313&gt;='club records'!$G$13), AND(E313='club records'!$F$14, F313&gt;='club records'!$G$14), AND(E313='club records'!$F$15, F313&gt;='club records'!$G$15))), "CR", " ")</f>
        <v xml:space="preserve"> </v>
      </c>
      <c r="Y313" s="6" t="str">
        <f>IF(AND(B313="pole vault", OR(AND(E313='club records'!$F$16, F313&gt;='club records'!$G$16), AND(E313='club records'!$F$17, F313&gt;='club records'!$G$17), AND(E313='club records'!$F$18, F313&gt;='club records'!$G$18), AND(E313='club records'!$F$19, F313&gt;='club records'!$G$19), AND(E313='club records'!$F$20, F313&gt;='club records'!$G$20))), "CR", " ")</f>
        <v xml:space="preserve"> </v>
      </c>
      <c r="Z313" s="6" t="str">
        <f>IF(AND(B313="shot 3", E313='club records'!$F$36, F313&gt;='club records'!$G$36), "CR", " ")</f>
        <v xml:space="preserve"> </v>
      </c>
      <c r="AA313" s="6" t="str">
        <f>IF(AND(B313="shot 4", E313='club records'!$F$37, F313&gt;='club records'!$G$37), "CR", " ")</f>
        <v xml:space="preserve"> </v>
      </c>
      <c r="AB313" s="6" t="str">
        <f>IF(AND(B313="shot 5", E313='club records'!$F$38, F313&gt;='club records'!$G$38), "CR", " ")</f>
        <v xml:space="preserve"> </v>
      </c>
      <c r="AC313" s="6" t="str">
        <f>IF(AND(B313="shot 6", E313='club records'!$F$39, F313&gt;='club records'!$G$39), "CR", " ")</f>
        <v xml:space="preserve"> </v>
      </c>
      <c r="AD313" s="6" t="str">
        <f>IF(AND(B313="shot 7.26", E313='club records'!$F$40, F313&gt;='club records'!$G$40), "CR", " ")</f>
        <v xml:space="preserve"> </v>
      </c>
      <c r="AE313" s="6" t="str">
        <f>IF(AND(B313="60H",OR(AND(E313='club records'!$J$1,F313&lt;='club records'!$K$1),AND(E313='club records'!$J$2,F313&lt;='club records'!$K$2),AND(E313='club records'!$J$3,F313&lt;='club records'!$K$3),AND(E313='club records'!$J$4,F313&lt;='club records'!$K$4),AND(E313='club records'!$J$5,F313&lt;='club records'!$K$5))),"CR"," ")</f>
        <v xml:space="preserve"> </v>
      </c>
      <c r="AF313" s="7" t="str">
        <f>IF(AND(B313="4x200", OR(AND(E313='club records'!$N$6, F313&lt;='club records'!$O$6), AND(E313='club records'!$N$7, F313&lt;='club records'!$O$7), AND(E313='club records'!$N$8, F313&lt;='club records'!$O$8), AND(E313='club records'!$N$9, F313&lt;='club records'!$O$9), AND(E313='club records'!$N$10, F313&lt;='club records'!$O$10))), "CR", " ")</f>
        <v xml:space="preserve"> </v>
      </c>
      <c r="AG313" s="7" t="str">
        <f>IF(AND(B313="4x300", AND(E313='club records'!$N$11, F313&lt;='club records'!$O$11)), "CR", " ")</f>
        <v xml:space="preserve"> </v>
      </c>
      <c r="AH313" s="7" t="str">
        <f>IF(AND(B313="4x400", OR(AND(E313='club records'!$N$12, F313&lt;='club records'!$O$12), AND(E313='club records'!$N$13, F313&lt;='club records'!$O$13), AND(E313='club records'!$N$14, F313&lt;='club records'!$O$14), AND(E313='club records'!$N$15, F313&lt;='club records'!$O$15))), "CR", " ")</f>
        <v xml:space="preserve"> </v>
      </c>
      <c r="AI313" s="7" t="str">
        <f>IF(AND(B313="pentathlon", OR(AND(E313='club records'!$N$21, F313&gt;='club records'!$O$21), AND(E313='club records'!$N$22, F313&gt;='club records'!$O$22),AND(E313='club records'!$N$23, F313&gt;='club records'!$O$23),AND(E313='club records'!$N$24, F313&gt;='club records'!$O$24))), "CR", " ")</f>
        <v xml:space="preserve"> </v>
      </c>
      <c r="AJ313" s="7" t="str">
        <f>IF(AND(B313="heptathlon", OR(AND(E313='club records'!$N$26, F313&gt;='club records'!$O$26), AND(E313='club records'!$N$27, F313&gt;='club records'!$O$27))), "CR", " ")</f>
        <v xml:space="preserve"> </v>
      </c>
    </row>
    <row r="314" spans="1:16306" ht="14.5" x14ac:dyDescent="0.35">
      <c r="A314" s="1" t="str">
        <f>E314</f>
        <v>U13</v>
      </c>
      <c r="E314" s="11" t="s">
        <v>13</v>
      </c>
      <c r="J314" s="7" t="str">
        <f>IF(OR(K314="CR", L314="CR", M314="CR", N314="CR", O314="CR", P314="CR", Q314="CR", R314="CR", S314="CR", T314="CR",U314="CR", V314="CR", W314="CR", X314="CR", Y314="CR", Z314="CR", AA314="CR", AB314="CR", AC314="CR", AD314="CR", AE314="CR", AF314="CR", AG314="CR", AH314="CR", AI314="CR", AJ314="CR"), "***CLUB RECORD***", "")</f>
        <v/>
      </c>
      <c r="K314" s="7" t="str">
        <f>IF(AND(B314=60, OR(AND(E314='club records'!$B$6, F314&lt;='club records'!$C$6), AND(E314='club records'!$B$7, F314&lt;='club records'!$C$7), AND(E314='club records'!$B$8, F314&lt;='club records'!$C$8), AND(E314='club records'!$B$9, F314&lt;='club records'!$C$9), AND(E314='club records'!$B$10, F314&lt;='club records'!$C$10))), "CR", " ")</f>
        <v xml:space="preserve"> </v>
      </c>
      <c r="L314" s="7" t="str">
        <f>IF(AND(B314=200, OR(AND(E314='club records'!$B$11, F314&lt;='club records'!$C$11), AND(E314='club records'!$B$12, F314&lt;='club records'!$C$12), AND(E314='club records'!$B$13, F314&lt;='club records'!$C$13), AND(E314='club records'!$B$14, F314&lt;='club records'!$C$14), AND(E314='club records'!$B$15, F314&lt;='club records'!$C$15))), "CR", " ")</f>
        <v xml:space="preserve"> </v>
      </c>
      <c r="M314" s="7" t="str">
        <f>IF(AND(B314=300, OR(AND(E314='club records'!$B$5, F314&lt;='club records'!$C$5), AND(E314='club records'!$B$16, F314&lt;='club records'!$C$16), AND(E314='club records'!$B$17, F314&lt;='club records'!$C$17))), "CR", " ")</f>
        <v xml:space="preserve"> </v>
      </c>
      <c r="N314" s="7" t="str">
        <f>IF(AND(B314=400, OR(AND(E314='club records'!$B$18, F314&lt;='club records'!$C$18), AND(E314='club records'!$B$19, F314&lt;='club records'!$C$19), AND(E314='club records'!$B$20, F314&lt;='club records'!$C$20), AND(E314='club records'!$B$21, F314&lt;='club records'!$C$21))), "CR", " ")</f>
        <v xml:space="preserve"> </v>
      </c>
      <c r="O314" s="7" t="str">
        <f>IF(AND(B314=800, OR(AND(E314='club records'!$B$22, F314&lt;='club records'!$C$22), AND(E314='club records'!$B$23, F314&lt;='club records'!$C$23), AND(E314='club records'!$B$24, F314&lt;='club records'!$C$24), AND(E314='club records'!$B$25, F314&lt;='club records'!$C$25), AND(E314='club records'!$B$26, F314&lt;='club records'!$C$26))), "CR", " ")</f>
        <v xml:space="preserve"> </v>
      </c>
      <c r="P314" s="7" t="str">
        <f>IF(AND(B314=1000, OR(AND(E314='club records'!$B$27, F314&lt;='club records'!$C$27), AND(E314='club records'!$B$28, F314&lt;='club records'!$C$28))), "CR", " ")</f>
        <v xml:space="preserve"> </v>
      </c>
      <c r="Q314" s="7" t="str">
        <f>IF(AND(B314=1500, OR(AND(E314='club records'!$B$29, F314&lt;='club records'!$C$29), AND(E314='club records'!$B$30, F314&lt;='club records'!$C$30), AND(E314='club records'!$B$31, F314&lt;='club records'!$C$31), AND(E314='club records'!$B$32, F314&lt;='club records'!$C$32), AND(E314='club records'!$B$33, F314&lt;='club records'!$C$33))), "CR", " ")</f>
        <v xml:space="preserve"> </v>
      </c>
      <c r="R314" s="7" t="str">
        <f>IF(AND(B314="1600 (Mile)",OR(AND(E314='club records'!$B$34,F314&lt;='club records'!$C$34),AND(E314='club records'!$B$35,F314&lt;='club records'!$C$35),AND(E314='club records'!$B$36,F314&lt;='club records'!$C$36),AND(E314='club records'!$B$37,F314&lt;='club records'!$C$37))),"CR"," ")</f>
        <v xml:space="preserve"> </v>
      </c>
      <c r="S314" s="7" t="str">
        <f>IF(AND(B314=3000, OR(AND(E314='club records'!$B$38, F314&lt;='club records'!$C$38), AND(E314='club records'!$B$39, F314&lt;='club records'!$C$39), AND(E314='club records'!$B$40, F314&lt;='club records'!$C$40), AND(E314='club records'!$B$41, F314&lt;='club records'!$C$41))), "CR", " ")</f>
        <v xml:space="preserve"> </v>
      </c>
      <c r="T314" s="7" t="str">
        <f>IF(AND(B314=5000, OR(AND(E314='club records'!$B$42, F314&lt;='club records'!$C$42), AND(E314='club records'!$B$43, F314&lt;='club records'!$C$43))), "CR", " ")</f>
        <v xml:space="preserve"> </v>
      </c>
      <c r="U314" s="6" t="str">
        <f>IF(AND(B314=10000, OR(AND(E314='club records'!$B$44, F314&lt;='club records'!$C$44), AND(E314='club records'!$B$45, F314&lt;='club records'!$C$45))), "CR", " ")</f>
        <v xml:space="preserve"> </v>
      </c>
      <c r="V314" s="6" t="str">
        <f>IF(AND(B314="high jump", OR(AND(E314='club records'!$F$1, F314&gt;='club records'!$G$1), AND(E314='club records'!$F$2, F314&gt;='club records'!$G$2), AND(E314='club records'!$F$3, F314&gt;='club records'!$G$3), AND(E314='club records'!$F$4, F314&gt;='club records'!$G$4), AND(E314='club records'!$F$5, F314&gt;='club records'!$G$5))), "CR", " ")</f>
        <v xml:space="preserve"> </v>
      </c>
      <c r="W314" s="6" t="str">
        <f>IF(AND(B314="long jump", OR(AND(E314='club records'!$F$6, F314&gt;='club records'!$G$6), AND(E314='club records'!$F$7, F314&gt;='club records'!$G$7), AND(E314='club records'!$F$8, F314&gt;='club records'!$G$8), AND(E314='club records'!$F$9, F314&gt;='club records'!$G$9), AND(E314='club records'!$F$10, F314&gt;='club records'!$G$10))), "CR", " ")</f>
        <v xml:space="preserve"> </v>
      </c>
      <c r="X314" s="6" t="str">
        <f>IF(AND(B314="triple jump", OR(AND(E314='club records'!$F$11, F314&gt;='club records'!$G$11), AND(E314='club records'!$F$12, F314&gt;='club records'!$G$12), AND(E314='club records'!$F$13, F314&gt;='club records'!$G$13), AND(E314='club records'!$F$14, F314&gt;='club records'!$G$14), AND(E314='club records'!$F$15, F314&gt;='club records'!$G$15))), "CR", " ")</f>
        <v xml:space="preserve"> </v>
      </c>
      <c r="Y314" s="6" t="str">
        <f>IF(AND(B314="pole vault", OR(AND(E314='club records'!$F$16, F314&gt;='club records'!$G$16), AND(E314='club records'!$F$17, F314&gt;='club records'!$G$17), AND(E314='club records'!$F$18, F314&gt;='club records'!$G$18), AND(E314='club records'!$F$19, F314&gt;='club records'!$G$19), AND(E314='club records'!$F$20, F314&gt;='club records'!$G$20))), "CR", " ")</f>
        <v xml:space="preserve"> </v>
      </c>
      <c r="Z314" s="6" t="str">
        <f>IF(AND(B314="shot 3", E314='club records'!$F$36, F314&gt;='club records'!$G$36), "CR", " ")</f>
        <v xml:space="preserve"> </v>
      </c>
      <c r="AA314" s="6" t="str">
        <f>IF(AND(B314="shot 4", E314='club records'!$F$37, F314&gt;='club records'!$G$37), "CR", " ")</f>
        <v xml:space="preserve"> </v>
      </c>
      <c r="AB314" s="6" t="str">
        <f>IF(AND(B314="shot 5", E314='club records'!$F$38, F314&gt;='club records'!$G$38), "CR", " ")</f>
        <v xml:space="preserve"> </v>
      </c>
      <c r="AC314" s="6" t="str">
        <f>IF(AND(B314="shot 6", E314='club records'!$F$39, F314&gt;='club records'!$G$39), "CR", " ")</f>
        <v xml:space="preserve"> </v>
      </c>
      <c r="AD314" s="6" t="str">
        <f>IF(AND(B314="shot 7.26", E314='club records'!$F$40, F314&gt;='club records'!$G$40), "CR", " ")</f>
        <v xml:space="preserve"> </v>
      </c>
      <c r="AE314" s="6" t="str">
        <f>IF(AND(B314="60H",OR(AND(E314='club records'!$J$1,F314&lt;='club records'!$K$1),AND(E314='club records'!$J$2,F314&lt;='club records'!$K$2),AND(E314='club records'!$J$3,F314&lt;='club records'!$K$3),AND(E314='club records'!$J$4,F314&lt;='club records'!$K$4),AND(E314='club records'!$J$5,F314&lt;='club records'!$K$5))),"CR"," ")</f>
        <v xml:space="preserve"> </v>
      </c>
      <c r="AF314" s="7" t="str">
        <f>IF(AND(B314="4x200", OR(AND(E314='club records'!$N$6, F314&lt;='club records'!$O$6), AND(E314='club records'!$N$7, F314&lt;='club records'!$O$7), AND(E314='club records'!$N$8, F314&lt;='club records'!$O$8), AND(E314='club records'!$N$9, F314&lt;='club records'!$O$9), AND(E314='club records'!$N$10, F314&lt;='club records'!$O$10))), "CR", " ")</f>
        <v xml:space="preserve"> </v>
      </c>
      <c r="AG314" s="7" t="str">
        <f>IF(AND(B314="4x300", AND(E314='club records'!$N$11, F314&lt;='club records'!$O$11)), "CR", " ")</f>
        <v xml:space="preserve"> </v>
      </c>
      <c r="AH314" s="7" t="str">
        <f>IF(AND(B314="4x400", OR(AND(E314='club records'!$N$12, F314&lt;='club records'!$O$12), AND(E314='club records'!$N$13, F314&lt;='club records'!$O$13), AND(E314='club records'!$N$14, F314&lt;='club records'!$O$14), AND(E314='club records'!$N$15, F314&lt;='club records'!$O$15))), "CR", " ")</f>
        <v xml:space="preserve"> </v>
      </c>
      <c r="AI314" s="7" t="str">
        <f>IF(AND(B314="pentathlon", OR(AND(E314='club records'!$N$21, F314&gt;='club records'!$O$21), AND(E314='club records'!$N$22, F314&gt;='club records'!$O$22),AND(E314='club records'!$N$23, F314&gt;='club records'!$O$23),AND(E314='club records'!$N$24, F314&gt;='club records'!$O$24))), "CR", " ")</f>
        <v xml:space="preserve"> </v>
      </c>
      <c r="AJ314" s="7" t="str">
        <f>IF(AND(B314="heptathlon", OR(AND(E314='club records'!$N$26, F314&gt;='club records'!$O$26), AND(E314='club records'!$N$27, F314&gt;='club records'!$O$27))), "CR", " ")</f>
        <v xml:space="preserve"> </v>
      </c>
    </row>
    <row r="315" spans="1:16306" ht="14.5" x14ac:dyDescent="0.35">
      <c r="A315" s="1" t="str">
        <f>E315</f>
        <v>U13</v>
      </c>
      <c r="E315" s="11" t="s">
        <v>13</v>
      </c>
      <c r="J315" s="7" t="str">
        <f>IF(OR(K315="CR", L315="CR", M315="CR", N315="CR", O315="CR", P315="CR", Q315="CR", R315="CR", S315="CR", T315="CR",U315="CR", V315="CR", W315="CR", X315="CR", Y315="CR", Z315="CR", AA315="CR", AB315="CR", AC315="CR", AD315="CR", AE315="CR", AF315="CR", AG315="CR", AH315="CR", AI315="CR", AJ315="CR"), "***CLUB RECORD***", "")</f>
        <v/>
      </c>
      <c r="K315" s="7" t="str">
        <f>IF(AND(B315=60, OR(AND(E315='club records'!$B$6, F315&lt;='club records'!$C$6), AND(E315='club records'!$B$7, F315&lt;='club records'!$C$7), AND(E315='club records'!$B$8, F315&lt;='club records'!$C$8), AND(E315='club records'!$B$9, F315&lt;='club records'!$C$9), AND(E315='club records'!$B$10, F315&lt;='club records'!$C$10))), "CR", " ")</f>
        <v xml:space="preserve"> </v>
      </c>
      <c r="L315" s="7" t="str">
        <f>IF(AND(B315=200, OR(AND(E315='club records'!$B$11, F315&lt;='club records'!$C$11), AND(E315='club records'!$B$12, F315&lt;='club records'!$C$12), AND(E315='club records'!$B$13, F315&lt;='club records'!$C$13), AND(E315='club records'!$B$14, F315&lt;='club records'!$C$14), AND(E315='club records'!$B$15, F315&lt;='club records'!$C$15))), "CR", " ")</f>
        <v xml:space="preserve"> </v>
      </c>
      <c r="M315" s="7" t="str">
        <f>IF(AND(B315=300, OR(AND(E315='club records'!$B$5, F315&lt;='club records'!$C$5), AND(E315='club records'!$B$16, F315&lt;='club records'!$C$16), AND(E315='club records'!$B$17, F315&lt;='club records'!$C$17))), "CR", " ")</f>
        <v xml:space="preserve"> </v>
      </c>
      <c r="N315" s="7" t="str">
        <f>IF(AND(B315=400, OR(AND(E315='club records'!$B$18, F315&lt;='club records'!$C$18), AND(E315='club records'!$B$19, F315&lt;='club records'!$C$19), AND(E315='club records'!$B$20, F315&lt;='club records'!$C$20), AND(E315='club records'!$B$21, F315&lt;='club records'!$C$21))), "CR", " ")</f>
        <v xml:space="preserve"> </v>
      </c>
      <c r="O315" s="7" t="str">
        <f>IF(AND(B315=800, OR(AND(E315='club records'!$B$22, F315&lt;='club records'!$C$22), AND(E315='club records'!$B$23, F315&lt;='club records'!$C$23), AND(E315='club records'!$B$24, F315&lt;='club records'!$C$24), AND(E315='club records'!$B$25, F315&lt;='club records'!$C$25), AND(E315='club records'!$B$26, F315&lt;='club records'!$C$26))), "CR", " ")</f>
        <v xml:space="preserve"> </v>
      </c>
      <c r="P315" s="7" t="str">
        <f>IF(AND(B315=1000, OR(AND(E315='club records'!$B$27, F315&lt;='club records'!$C$27), AND(E315='club records'!$B$28, F315&lt;='club records'!$C$28))), "CR", " ")</f>
        <v xml:space="preserve"> </v>
      </c>
      <c r="Q315" s="7" t="str">
        <f>IF(AND(B315=1500, OR(AND(E315='club records'!$B$29, F315&lt;='club records'!$C$29), AND(E315='club records'!$B$30, F315&lt;='club records'!$C$30), AND(E315='club records'!$B$31, F315&lt;='club records'!$C$31), AND(E315='club records'!$B$32, F315&lt;='club records'!$C$32), AND(E315='club records'!$B$33, F315&lt;='club records'!$C$33))), "CR", " ")</f>
        <v xml:space="preserve"> </v>
      </c>
      <c r="R315" s="7" t="str">
        <f>IF(AND(B315="1600 (Mile)",OR(AND(E315='club records'!$B$34,F315&lt;='club records'!$C$34),AND(E315='club records'!$B$35,F315&lt;='club records'!$C$35),AND(E315='club records'!$B$36,F315&lt;='club records'!$C$36),AND(E315='club records'!$B$37,F315&lt;='club records'!$C$37))),"CR"," ")</f>
        <v xml:space="preserve"> </v>
      </c>
      <c r="S315" s="7" t="str">
        <f>IF(AND(B315=3000, OR(AND(E315='club records'!$B$38, F315&lt;='club records'!$C$38), AND(E315='club records'!$B$39, F315&lt;='club records'!$C$39), AND(E315='club records'!$B$40, F315&lt;='club records'!$C$40), AND(E315='club records'!$B$41, F315&lt;='club records'!$C$41))), "CR", " ")</f>
        <v xml:space="preserve"> </v>
      </c>
      <c r="T315" s="7" t="str">
        <f>IF(AND(B315=5000, OR(AND(E315='club records'!$B$42, F315&lt;='club records'!$C$42), AND(E315='club records'!$B$43, F315&lt;='club records'!$C$43))), "CR", " ")</f>
        <v xml:space="preserve"> </v>
      </c>
      <c r="U315" s="6" t="str">
        <f>IF(AND(B315=10000, OR(AND(E315='club records'!$B$44, F315&lt;='club records'!$C$44), AND(E315='club records'!$B$45, F315&lt;='club records'!$C$45))), "CR", " ")</f>
        <v xml:space="preserve"> </v>
      </c>
      <c r="V315" s="6" t="str">
        <f>IF(AND(B315="high jump", OR(AND(E315='club records'!$F$1, F315&gt;='club records'!$G$1), AND(E315='club records'!$F$2, F315&gt;='club records'!$G$2), AND(E315='club records'!$F$3, F315&gt;='club records'!$G$3), AND(E315='club records'!$F$4, F315&gt;='club records'!$G$4), AND(E315='club records'!$F$5, F315&gt;='club records'!$G$5))), "CR", " ")</f>
        <v xml:space="preserve"> </v>
      </c>
      <c r="W315" s="6" t="str">
        <f>IF(AND(B315="long jump", OR(AND(E315='club records'!$F$6, F315&gt;='club records'!$G$6), AND(E315='club records'!$F$7, F315&gt;='club records'!$G$7), AND(E315='club records'!$F$8, F315&gt;='club records'!$G$8), AND(E315='club records'!$F$9, F315&gt;='club records'!$G$9), AND(E315='club records'!$F$10, F315&gt;='club records'!$G$10))), "CR", " ")</f>
        <v xml:space="preserve"> </v>
      </c>
      <c r="X315" s="6" t="str">
        <f>IF(AND(B315="triple jump", OR(AND(E315='club records'!$F$11, F315&gt;='club records'!$G$11), AND(E315='club records'!$F$12, F315&gt;='club records'!$G$12), AND(E315='club records'!$F$13, F315&gt;='club records'!$G$13), AND(E315='club records'!$F$14, F315&gt;='club records'!$G$14), AND(E315='club records'!$F$15, F315&gt;='club records'!$G$15))), "CR", " ")</f>
        <v xml:space="preserve"> </v>
      </c>
      <c r="Y315" s="6" t="str">
        <f>IF(AND(B315="pole vault", OR(AND(E315='club records'!$F$16, F315&gt;='club records'!$G$16), AND(E315='club records'!$F$17, F315&gt;='club records'!$G$17), AND(E315='club records'!$F$18, F315&gt;='club records'!$G$18), AND(E315='club records'!$F$19, F315&gt;='club records'!$G$19), AND(E315='club records'!$F$20, F315&gt;='club records'!$G$20))), "CR", " ")</f>
        <v xml:space="preserve"> </v>
      </c>
      <c r="Z315" s="6" t="str">
        <f>IF(AND(B315="shot 3", E315='club records'!$F$36, F315&gt;='club records'!$G$36), "CR", " ")</f>
        <v xml:space="preserve"> </v>
      </c>
      <c r="AA315" s="6" t="str">
        <f>IF(AND(B315="shot 4", E315='club records'!$F$37, F315&gt;='club records'!$G$37), "CR", " ")</f>
        <v xml:space="preserve"> </v>
      </c>
      <c r="AB315" s="6" t="str">
        <f>IF(AND(B315="shot 5", E315='club records'!$F$38, F315&gt;='club records'!$G$38), "CR", " ")</f>
        <v xml:space="preserve"> </v>
      </c>
      <c r="AC315" s="6" t="str">
        <f>IF(AND(B315="shot 6", E315='club records'!$F$39, F315&gt;='club records'!$G$39), "CR", " ")</f>
        <v xml:space="preserve"> </v>
      </c>
      <c r="AD315" s="6" t="str">
        <f>IF(AND(B315="shot 7.26", E315='club records'!$F$40, F315&gt;='club records'!$G$40), "CR", " ")</f>
        <v xml:space="preserve"> </v>
      </c>
      <c r="AE315" s="6" t="str">
        <f>IF(AND(B315="60H",OR(AND(E315='club records'!$J$1,F315&lt;='club records'!$K$1),AND(E315='club records'!$J$2,F315&lt;='club records'!$K$2),AND(E315='club records'!$J$3,F315&lt;='club records'!$K$3),AND(E315='club records'!$J$4,F315&lt;='club records'!$K$4),AND(E315='club records'!$J$5,F315&lt;='club records'!$K$5))),"CR"," ")</f>
        <v xml:space="preserve"> </v>
      </c>
      <c r="AF315" s="7" t="str">
        <f>IF(AND(B315="4x200", OR(AND(E315='club records'!$N$6, F315&lt;='club records'!$O$6), AND(E315='club records'!$N$7, F315&lt;='club records'!$O$7), AND(E315='club records'!$N$8, F315&lt;='club records'!$O$8), AND(E315='club records'!$N$9, F315&lt;='club records'!$O$9), AND(E315='club records'!$N$10, F315&lt;='club records'!$O$10))), "CR", " ")</f>
        <v xml:space="preserve"> </v>
      </c>
      <c r="AG315" s="7" t="str">
        <f>IF(AND(B315="4x300", AND(E315='club records'!$N$11, F315&lt;='club records'!$O$11)), "CR", " ")</f>
        <v xml:space="preserve"> </v>
      </c>
      <c r="AH315" s="7" t="str">
        <f>IF(AND(B315="4x400", OR(AND(E315='club records'!$N$12, F315&lt;='club records'!$O$12), AND(E315='club records'!$N$13, F315&lt;='club records'!$O$13), AND(E315='club records'!$N$14, F315&lt;='club records'!$O$14), AND(E315='club records'!$N$15, F315&lt;='club records'!$O$15))), "CR", " ")</f>
        <v xml:space="preserve"> </v>
      </c>
      <c r="AI315" s="7" t="str">
        <f>IF(AND(B315="pentathlon", OR(AND(E315='club records'!$N$21, F315&gt;='club records'!$O$21), AND(E315='club records'!$N$22, F315&gt;='club records'!$O$22),AND(E315='club records'!$N$23, F315&gt;='club records'!$O$23),AND(E315='club records'!$N$24, F315&gt;='club records'!$O$24))), "CR", " ")</f>
        <v xml:space="preserve"> </v>
      </c>
      <c r="AJ315" s="7" t="str">
        <f>IF(AND(B315="heptathlon", OR(AND(E315='club records'!$N$26, F315&gt;='club records'!$O$26), AND(E315='club records'!$N$27, F315&gt;='club records'!$O$27))), "CR", " ")</f>
        <v xml:space="preserve"> </v>
      </c>
    </row>
    <row r="316" spans="1:16306" ht="14.5" x14ac:dyDescent="0.35">
      <c r="A316" s="1" t="str">
        <f>E316</f>
        <v>U13</v>
      </c>
      <c r="E316" s="11" t="s">
        <v>13</v>
      </c>
      <c r="J316" s="7" t="str">
        <f>IF(OR(K316="CR", L316="CR", M316="CR", N316="CR", O316="CR", P316="CR", Q316="CR", R316="CR", S316="CR", T316="CR",U316="CR", V316="CR", W316="CR", X316="CR", Y316="CR", Z316="CR", AA316="CR", AB316="CR", AC316="CR", AD316="CR", AE316="CR", AF316="CR", AG316="CR", AH316="CR", AI316="CR", AJ316="CR"), "***CLUB RECORD***", "")</f>
        <v/>
      </c>
      <c r="K316" s="7" t="str">
        <f>IF(AND(B316=60, OR(AND(E316='club records'!$B$6, F316&lt;='club records'!$C$6), AND(E316='club records'!$B$7, F316&lt;='club records'!$C$7), AND(E316='club records'!$B$8, F316&lt;='club records'!$C$8), AND(E316='club records'!$B$9, F316&lt;='club records'!$C$9), AND(E316='club records'!$B$10, F316&lt;='club records'!$C$10))), "CR", " ")</f>
        <v xml:space="preserve"> </v>
      </c>
      <c r="L316" s="7" t="str">
        <f>IF(AND(B316=200, OR(AND(E316='club records'!$B$11, F316&lt;='club records'!$C$11), AND(E316='club records'!$B$12, F316&lt;='club records'!$C$12), AND(E316='club records'!$B$13, F316&lt;='club records'!$C$13), AND(E316='club records'!$B$14, F316&lt;='club records'!$C$14), AND(E316='club records'!$B$15, F316&lt;='club records'!$C$15))), "CR", " ")</f>
        <v xml:space="preserve"> </v>
      </c>
      <c r="M316" s="7" t="str">
        <f>IF(AND(B316=300, OR(AND(E316='club records'!$B$5, F316&lt;='club records'!$C$5), AND(E316='club records'!$B$16, F316&lt;='club records'!$C$16), AND(E316='club records'!$B$17, F316&lt;='club records'!$C$17))), "CR", " ")</f>
        <v xml:space="preserve"> </v>
      </c>
      <c r="N316" s="7" t="str">
        <f>IF(AND(B316=400, OR(AND(E316='club records'!$B$18, F316&lt;='club records'!$C$18), AND(E316='club records'!$B$19, F316&lt;='club records'!$C$19), AND(E316='club records'!$B$20, F316&lt;='club records'!$C$20), AND(E316='club records'!$B$21, F316&lt;='club records'!$C$21))), "CR", " ")</f>
        <v xml:space="preserve"> </v>
      </c>
      <c r="O316" s="7" t="str">
        <f>IF(AND(B316=800, OR(AND(E316='club records'!$B$22, F316&lt;='club records'!$C$22), AND(E316='club records'!$B$23, F316&lt;='club records'!$C$23), AND(E316='club records'!$B$24, F316&lt;='club records'!$C$24), AND(E316='club records'!$B$25, F316&lt;='club records'!$C$25), AND(E316='club records'!$B$26, F316&lt;='club records'!$C$26))), "CR", " ")</f>
        <v xml:space="preserve"> </v>
      </c>
      <c r="P316" s="7" t="str">
        <f>IF(AND(B316=1000, OR(AND(E316='club records'!$B$27, F316&lt;='club records'!$C$27), AND(E316='club records'!$B$28, F316&lt;='club records'!$C$28))), "CR", " ")</f>
        <v xml:space="preserve"> </v>
      </c>
      <c r="Q316" s="7" t="str">
        <f>IF(AND(B316=1500, OR(AND(E316='club records'!$B$29, F316&lt;='club records'!$C$29), AND(E316='club records'!$B$30, F316&lt;='club records'!$C$30), AND(E316='club records'!$B$31, F316&lt;='club records'!$C$31), AND(E316='club records'!$B$32, F316&lt;='club records'!$C$32), AND(E316='club records'!$B$33, F316&lt;='club records'!$C$33))), "CR", " ")</f>
        <v xml:space="preserve"> </v>
      </c>
      <c r="R316" s="7" t="str">
        <f>IF(AND(B316="1600 (Mile)",OR(AND(E316='club records'!$B$34,F316&lt;='club records'!$C$34),AND(E316='club records'!$B$35,F316&lt;='club records'!$C$35),AND(E316='club records'!$B$36,F316&lt;='club records'!$C$36),AND(E316='club records'!$B$37,F316&lt;='club records'!$C$37))),"CR"," ")</f>
        <v xml:space="preserve"> </v>
      </c>
      <c r="S316" s="7" t="str">
        <f>IF(AND(B316=3000, OR(AND(E316='club records'!$B$38, F316&lt;='club records'!$C$38), AND(E316='club records'!$B$39, F316&lt;='club records'!$C$39), AND(E316='club records'!$B$40, F316&lt;='club records'!$C$40), AND(E316='club records'!$B$41, F316&lt;='club records'!$C$41))), "CR", " ")</f>
        <v xml:space="preserve"> </v>
      </c>
      <c r="T316" s="7" t="str">
        <f>IF(AND(B316=5000, OR(AND(E316='club records'!$B$42, F316&lt;='club records'!$C$42), AND(E316='club records'!$B$43, F316&lt;='club records'!$C$43))), "CR", " ")</f>
        <v xml:space="preserve"> </v>
      </c>
      <c r="U316" s="6" t="str">
        <f>IF(AND(B316=10000, OR(AND(E316='club records'!$B$44, F316&lt;='club records'!$C$44), AND(E316='club records'!$B$45, F316&lt;='club records'!$C$45))), "CR", " ")</f>
        <v xml:space="preserve"> </v>
      </c>
      <c r="V316" s="6" t="str">
        <f>IF(AND(B316="high jump", OR(AND(E316='club records'!$F$1, F316&gt;='club records'!$G$1), AND(E316='club records'!$F$2, F316&gt;='club records'!$G$2), AND(E316='club records'!$F$3, F316&gt;='club records'!$G$3), AND(E316='club records'!$F$4, F316&gt;='club records'!$G$4), AND(E316='club records'!$F$5, F316&gt;='club records'!$G$5))), "CR", " ")</f>
        <v xml:space="preserve"> </v>
      </c>
      <c r="W316" s="6" t="str">
        <f>IF(AND(B316="long jump", OR(AND(E316='club records'!$F$6, F316&gt;='club records'!$G$6), AND(E316='club records'!$F$7, F316&gt;='club records'!$G$7), AND(E316='club records'!$F$8, F316&gt;='club records'!$G$8), AND(E316='club records'!$F$9, F316&gt;='club records'!$G$9), AND(E316='club records'!$F$10, F316&gt;='club records'!$G$10))), "CR", " ")</f>
        <v xml:space="preserve"> </v>
      </c>
      <c r="X316" s="6" t="str">
        <f>IF(AND(B316="triple jump", OR(AND(E316='club records'!$F$11, F316&gt;='club records'!$G$11), AND(E316='club records'!$F$12, F316&gt;='club records'!$G$12), AND(E316='club records'!$F$13, F316&gt;='club records'!$G$13), AND(E316='club records'!$F$14, F316&gt;='club records'!$G$14), AND(E316='club records'!$F$15, F316&gt;='club records'!$G$15))), "CR", " ")</f>
        <v xml:space="preserve"> </v>
      </c>
      <c r="Y316" s="6" t="str">
        <f>IF(AND(B316="pole vault", OR(AND(E316='club records'!$F$16, F316&gt;='club records'!$G$16), AND(E316='club records'!$F$17, F316&gt;='club records'!$G$17), AND(E316='club records'!$F$18, F316&gt;='club records'!$G$18), AND(E316='club records'!$F$19, F316&gt;='club records'!$G$19), AND(E316='club records'!$F$20, F316&gt;='club records'!$G$20))), "CR", " ")</f>
        <v xml:space="preserve"> </v>
      </c>
      <c r="Z316" s="6" t="str">
        <f>IF(AND(B316="shot 3", E316='club records'!$F$36, F316&gt;='club records'!$G$36), "CR", " ")</f>
        <v xml:space="preserve"> </v>
      </c>
      <c r="AA316" s="6" t="str">
        <f>IF(AND(B316="shot 4", E316='club records'!$F$37, F316&gt;='club records'!$G$37), "CR", " ")</f>
        <v xml:space="preserve"> </v>
      </c>
      <c r="AB316" s="6" t="str">
        <f>IF(AND(B316="shot 5", E316='club records'!$F$38, F316&gt;='club records'!$G$38), "CR", " ")</f>
        <v xml:space="preserve"> </v>
      </c>
      <c r="AC316" s="6" t="str">
        <f>IF(AND(B316="shot 6", E316='club records'!$F$39, F316&gt;='club records'!$G$39), "CR", " ")</f>
        <v xml:space="preserve"> </v>
      </c>
      <c r="AD316" s="6" t="str">
        <f>IF(AND(B316="shot 7.26", E316='club records'!$F$40, F316&gt;='club records'!$G$40), "CR", " ")</f>
        <v xml:space="preserve"> </v>
      </c>
      <c r="AE316" s="6" t="str">
        <f>IF(AND(B316="60H",OR(AND(E316='club records'!$J$1,F316&lt;='club records'!$K$1),AND(E316='club records'!$J$2,F316&lt;='club records'!$K$2),AND(E316='club records'!$J$3,F316&lt;='club records'!$K$3),AND(E316='club records'!$J$4,F316&lt;='club records'!$K$4),AND(E316='club records'!$J$5,F316&lt;='club records'!$K$5))),"CR"," ")</f>
        <v xml:space="preserve"> </v>
      </c>
      <c r="AF316" s="7" t="str">
        <f>IF(AND(B316="4x200", OR(AND(E316='club records'!$N$6, F316&lt;='club records'!$O$6), AND(E316='club records'!$N$7, F316&lt;='club records'!$O$7), AND(E316='club records'!$N$8, F316&lt;='club records'!$O$8), AND(E316='club records'!$N$9, F316&lt;='club records'!$O$9), AND(E316='club records'!$N$10, F316&lt;='club records'!$O$10))), "CR", " ")</f>
        <v xml:space="preserve"> </v>
      </c>
      <c r="AG316" s="7" t="str">
        <f>IF(AND(B316="4x300", AND(E316='club records'!$N$11, F316&lt;='club records'!$O$11)), "CR", " ")</f>
        <v xml:space="preserve"> </v>
      </c>
      <c r="AH316" s="7" t="str">
        <f>IF(AND(B316="4x400", OR(AND(E316='club records'!$N$12, F316&lt;='club records'!$O$12), AND(E316='club records'!$N$13, F316&lt;='club records'!$O$13), AND(E316='club records'!$N$14, F316&lt;='club records'!$O$14), AND(E316='club records'!$N$15, F316&lt;='club records'!$O$15))), "CR", " ")</f>
        <v xml:space="preserve"> </v>
      </c>
      <c r="AI316" s="7" t="str">
        <f>IF(AND(B316="pentathlon", OR(AND(E316='club records'!$N$21, F316&gt;='club records'!$O$21), AND(E316='club records'!$N$22, F316&gt;='club records'!$O$22),AND(E316='club records'!$N$23, F316&gt;='club records'!$O$23),AND(E316='club records'!$N$24, F316&gt;='club records'!$O$24))), "CR", " ")</f>
        <v xml:space="preserve"> </v>
      </c>
      <c r="AJ316" s="7" t="str">
        <f>IF(AND(B316="heptathlon", OR(AND(E316='club records'!$N$26, F316&gt;='club records'!$O$26), AND(E316='club records'!$N$27, F316&gt;='club records'!$O$27))), "CR", " ")</f>
        <v xml:space="preserve"> </v>
      </c>
    </row>
    <row r="317" spans="1:16306" ht="14.5" x14ac:dyDescent="0.35">
      <c r="A317" s="1" t="str">
        <f>E317</f>
        <v>U13</v>
      </c>
      <c r="E317" s="11" t="s">
        <v>13</v>
      </c>
      <c r="J317" s="7" t="str">
        <f>IF(OR(K317="CR", L317="CR", M317="CR", N317="CR", O317="CR", P317="CR", Q317="CR", R317="CR", S317="CR", T317="CR",U317="CR", V317="CR", W317="CR", X317="CR", Y317="CR", Z317="CR", AA317="CR", AB317="CR", AC317="CR", AD317="CR", AE317="CR", AF317="CR", AG317="CR", AH317="CR", AI317="CR", AJ317="CR"), "***CLUB RECORD***", "")</f>
        <v/>
      </c>
      <c r="K317" s="7" t="str">
        <f>IF(AND(B317=60, OR(AND(E317='club records'!$B$6, F317&lt;='club records'!$C$6), AND(E317='club records'!$B$7, F317&lt;='club records'!$C$7), AND(E317='club records'!$B$8, F317&lt;='club records'!$C$8), AND(E317='club records'!$B$9, F317&lt;='club records'!$C$9), AND(E317='club records'!$B$10, F317&lt;='club records'!$C$10))), "CR", " ")</f>
        <v xml:space="preserve"> </v>
      </c>
      <c r="L317" s="7" t="str">
        <f>IF(AND(B317=200, OR(AND(E317='club records'!$B$11, F317&lt;='club records'!$C$11), AND(E317='club records'!$B$12, F317&lt;='club records'!$C$12), AND(E317='club records'!$B$13, F317&lt;='club records'!$C$13), AND(E317='club records'!$B$14, F317&lt;='club records'!$C$14), AND(E317='club records'!$B$15, F317&lt;='club records'!$C$15))), "CR", " ")</f>
        <v xml:space="preserve"> </v>
      </c>
      <c r="M317" s="7" t="str">
        <f>IF(AND(B317=300, OR(AND(E317='club records'!$B$5, F317&lt;='club records'!$C$5), AND(E317='club records'!$B$16, F317&lt;='club records'!$C$16), AND(E317='club records'!$B$17, F317&lt;='club records'!$C$17))), "CR", " ")</f>
        <v xml:space="preserve"> </v>
      </c>
      <c r="N317" s="7" t="str">
        <f>IF(AND(B317=400, OR(AND(E317='club records'!$B$18, F317&lt;='club records'!$C$18), AND(E317='club records'!$B$19, F317&lt;='club records'!$C$19), AND(E317='club records'!$B$20, F317&lt;='club records'!$C$20), AND(E317='club records'!$B$21, F317&lt;='club records'!$C$21))), "CR", " ")</f>
        <v xml:space="preserve"> </v>
      </c>
      <c r="O317" s="7" t="str">
        <f>IF(AND(B317=800, OR(AND(E317='club records'!$B$22, F317&lt;='club records'!$C$22), AND(E317='club records'!$B$23, F317&lt;='club records'!$C$23), AND(E317='club records'!$B$24, F317&lt;='club records'!$C$24), AND(E317='club records'!$B$25, F317&lt;='club records'!$C$25), AND(E317='club records'!$B$26, F317&lt;='club records'!$C$26))), "CR", " ")</f>
        <v xml:space="preserve"> </v>
      </c>
      <c r="P317" s="7" t="str">
        <f>IF(AND(B317=1000, OR(AND(E317='club records'!$B$27, F317&lt;='club records'!$C$27), AND(E317='club records'!$B$28, F317&lt;='club records'!$C$28))), "CR", " ")</f>
        <v xml:space="preserve"> </v>
      </c>
      <c r="Q317" s="7" t="str">
        <f>IF(AND(B317=1500, OR(AND(E317='club records'!$B$29, F317&lt;='club records'!$C$29), AND(E317='club records'!$B$30, F317&lt;='club records'!$C$30), AND(E317='club records'!$B$31, F317&lt;='club records'!$C$31), AND(E317='club records'!$B$32, F317&lt;='club records'!$C$32), AND(E317='club records'!$B$33, F317&lt;='club records'!$C$33))), "CR", " ")</f>
        <v xml:space="preserve"> </v>
      </c>
      <c r="R317" s="7" t="str">
        <f>IF(AND(B317="1600 (Mile)",OR(AND(E317='club records'!$B$34,F317&lt;='club records'!$C$34),AND(E317='club records'!$B$35,F317&lt;='club records'!$C$35),AND(E317='club records'!$B$36,F317&lt;='club records'!$C$36),AND(E317='club records'!$B$37,F317&lt;='club records'!$C$37))),"CR"," ")</f>
        <v xml:space="preserve"> </v>
      </c>
      <c r="S317" s="7" t="str">
        <f>IF(AND(B317=3000, OR(AND(E317='club records'!$B$38, F317&lt;='club records'!$C$38), AND(E317='club records'!$B$39, F317&lt;='club records'!$C$39), AND(E317='club records'!$B$40, F317&lt;='club records'!$C$40), AND(E317='club records'!$B$41, F317&lt;='club records'!$C$41))), "CR", " ")</f>
        <v xml:space="preserve"> </v>
      </c>
      <c r="T317" s="7" t="str">
        <f>IF(AND(B317=5000, OR(AND(E317='club records'!$B$42, F317&lt;='club records'!$C$42), AND(E317='club records'!$B$43, F317&lt;='club records'!$C$43))), "CR", " ")</f>
        <v xml:space="preserve"> </v>
      </c>
      <c r="U317" s="6" t="str">
        <f>IF(AND(B317=10000, OR(AND(E317='club records'!$B$44, F317&lt;='club records'!$C$44), AND(E317='club records'!$B$45, F317&lt;='club records'!$C$45))), "CR", " ")</f>
        <v xml:space="preserve"> </v>
      </c>
      <c r="V317" s="6" t="str">
        <f>IF(AND(B317="high jump", OR(AND(E317='club records'!$F$1, F317&gt;='club records'!$G$1), AND(E317='club records'!$F$2, F317&gt;='club records'!$G$2), AND(E317='club records'!$F$3, F317&gt;='club records'!$G$3), AND(E317='club records'!$F$4, F317&gt;='club records'!$G$4), AND(E317='club records'!$F$5, F317&gt;='club records'!$G$5))), "CR", " ")</f>
        <v xml:space="preserve"> </v>
      </c>
      <c r="W317" s="6" t="str">
        <f>IF(AND(B317="long jump", OR(AND(E317='club records'!$F$6, F317&gt;='club records'!$G$6), AND(E317='club records'!$F$7, F317&gt;='club records'!$G$7), AND(E317='club records'!$F$8, F317&gt;='club records'!$G$8), AND(E317='club records'!$F$9, F317&gt;='club records'!$G$9), AND(E317='club records'!$F$10, F317&gt;='club records'!$G$10))), "CR", " ")</f>
        <v xml:space="preserve"> </v>
      </c>
      <c r="X317" s="6" t="str">
        <f>IF(AND(B317="triple jump", OR(AND(E317='club records'!$F$11, F317&gt;='club records'!$G$11), AND(E317='club records'!$F$12, F317&gt;='club records'!$G$12), AND(E317='club records'!$F$13, F317&gt;='club records'!$G$13), AND(E317='club records'!$F$14, F317&gt;='club records'!$G$14), AND(E317='club records'!$F$15, F317&gt;='club records'!$G$15))), "CR", " ")</f>
        <v xml:space="preserve"> </v>
      </c>
      <c r="Y317" s="6" t="str">
        <f>IF(AND(B317="pole vault", OR(AND(E317='club records'!$F$16, F317&gt;='club records'!$G$16), AND(E317='club records'!$F$17, F317&gt;='club records'!$G$17), AND(E317='club records'!$F$18, F317&gt;='club records'!$G$18), AND(E317='club records'!$F$19, F317&gt;='club records'!$G$19), AND(E317='club records'!$F$20, F317&gt;='club records'!$G$20))), "CR", " ")</f>
        <v xml:space="preserve"> </v>
      </c>
      <c r="Z317" s="6" t="str">
        <f>IF(AND(B317="shot 3", E317='club records'!$F$36, F317&gt;='club records'!$G$36), "CR", " ")</f>
        <v xml:space="preserve"> </v>
      </c>
      <c r="AA317" s="6" t="str">
        <f>IF(AND(B317="shot 4", E317='club records'!$F$37, F317&gt;='club records'!$G$37), "CR", " ")</f>
        <v xml:space="preserve"> </v>
      </c>
      <c r="AB317" s="6" t="str">
        <f>IF(AND(B317="shot 5", E317='club records'!$F$38, F317&gt;='club records'!$G$38), "CR", " ")</f>
        <v xml:space="preserve"> </v>
      </c>
      <c r="AC317" s="6" t="str">
        <f>IF(AND(B317="shot 6", E317='club records'!$F$39, F317&gt;='club records'!$G$39), "CR", " ")</f>
        <v xml:space="preserve"> </v>
      </c>
      <c r="AD317" s="6" t="str">
        <f>IF(AND(B317="shot 7.26", E317='club records'!$F$40, F317&gt;='club records'!$G$40), "CR", " ")</f>
        <v xml:space="preserve"> </v>
      </c>
      <c r="AE317" s="6" t="str">
        <f>IF(AND(B317="60H",OR(AND(E317='club records'!$J$1,F317&lt;='club records'!$K$1),AND(E317='club records'!$J$2,F317&lt;='club records'!$K$2),AND(E317='club records'!$J$3,F317&lt;='club records'!$K$3),AND(E317='club records'!$J$4,F317&lt;='club records'!$K$4),AND(E317='club records'!$J$5,F317&lt;='club records'!$K$5))),"CR"," ")</f>
        <v xml:space="preserve"> </v>
      </c>
      <c r="AF317" s="7" t="str">
        <f>IF(AND(B317="4x200", OR(AND(E317='club records'!$N$6, F317&lt;='club records'!$O$6), AND(E317='club records'!$N$7, F317&lt;='club records'!$O$7), AND(E317='club records'!$N$8, F317&lt;='club records'!$O$8), AND(E317='club records'!$N$9, F317&lt;='club records'!$O$9), AND(E317='club records'!$N$10, F317&lt;='club records'!$O$10))), "CR", " ")</f>
        <v xml:space="preserve"> </v>
      </c>
      <c r="AG317" s="7" t="str">
        <f>IF(AND(B317="4x300", AND(E317='club records'!$N$11, F317&lt;='club records'!$O$11)), "CR", " ")</f>
        <v xml:space="preserve"> </v>
      </c>
      <c r="AH317" s="7" t="str">
        <f>IF(AND(B317="4x400", OR(AND(E317='club records'!$N$12, F317&lt;='club records'!$O$12), AND(E317='club records'!$N$13, F317&lt;='club records'!$O$13), AND(E317='club records'!$N$14, F317&lt;='club records'!$O$14), AND(E317='club records'!$N$15, F317&lt;='club records'!$O$15))), "CR", " ")</f>
        <v xml:space="preserve"> </v>
      </c>
      <c r="AI317" s="7" t="str">
        <f>IF(AND(B317="pentathlon", OR(AND(E317='club records'!$N$21, F317&gt;='club records'!$O$21), AND(E317='club records'!$N$22, F317&gt;='club records'!$O$22),AND(E317='club records'!$N$23, F317&gt;='club records'!$O$23),AND(E317='club records'!$N$24, F317&gt;='club records'!$O$24))), "CR", " ")</f>
        <v xml:space="preserve"> </v>
      </c>
      <c r="AJ317" s="7" t="str">
        <f>IF(AND(B317="heptathlon", OR(AND(E317='club records'!$N$26, F317&gt;='club records'!$O$26), AND(E317='club records'!$N$27, F317&gt;='club records'!$O$27))), "CR", " ")</f>
        <v xml:space="preserve"> </v>
      </c>
    </row>
    <row r="318" spans="1:16306" s="4" customFormat="1" ht="14.5" x14ac:dyDescent="0.35">
      <c r="A318" s="1" t="str">
        <f>E318</f>
        <v>U13</v>
      </c>
      <c r="B318" s="2"/>
      <c r="C318" s="1"/>
      <c r="D318" s="1"/>
      <c r="E318" s="11" t="s">
        <v>13</v>
      </c>
      <c r="F318" s="13"/>
      <c r="G318" s="17"/>
      <c r="H318" s="1"/>
      <c r="I318" s="1"/>
      <c r="J318" s="7" t="str">
        <f>IF(OR(K318="CR", L318="CR", M318="CR", N318="CR", O318="CR", P318="CR", Q318="CR", R318="CR", S318="CR", T318="CR",U318="CR", V318="CR", W318="CR", X318="CR", Y318="CR", Z318="CR", AA318="CR", AB318="CR", AC318="CR", AD318="CR", AE318="CR", AF318="CR", AG318="CR", AH318="CR", AI318="CR", AJ318="CR"), "***CLUB RECORD***", "")</f>
        <v/>
      </c>
      <c r="K318" s="7" t="str">
        <f>IF(AND(B318=60, OR(AND(E318='club records'!$B$6, F318&lt;='club records'!$C$6), AND(E318='club records'!$B$7, F318&lt;='club records'!$C$7), AND(E318='club records'!$B$8, F318&lt;='club records'!$C$8), AND(E318='club records'!$B$9, F318&lt;='club records'!$C$9), AND(E318='club records'!$B$10, F318&lt;='club records'!$C$10))), "CR", " ")</f>
        <v xml:space="preserve"> </v>
      </c>
      <c r="L318" s="7" t="str">
        <f>IF(AND(B318=200, OR(AND(E318='club records'!$B$11, F318&lt;='club records'!$C$11), AND(E318='club records'!$B$12, F318&lt;='club records'!$C$12), AND(E318='club records'!$B$13, F318&lt;='club records'!$C$13), AND(E318='club records'!$B$14, F318&lt;='club records'!$C$14), AND(E318='club records'!$B$15, F318&lt;='club records'!$C$15))), "CR", " ")</f>
        <v xml:space="preserve"> </v>
      </c>
      <c r="M318" s="7" t="str">
        <f>IF(AND(B318=300, OR(AND(E318='club records'!$B$5, F318&lt;='club records'!$C$5), AND(E318='club records'!$B$16, F318&lt;='club records'!$C$16), AND(E318='club records'!$B$17, F318&lt;='club records'!$C$17))), "CR", " ")</f>
        <v xml:space="preserve"> </v>
      </c>
      <c r="N318" s="7" t="str">
        <f>IF(AND(B318=400, OR(AND(E318='club records'!$B$18, F318&lt;='club records'!$C$18), AND(E318='club records'!$B$19, F318&lt;='club records'!$C$19), AND(E318='club records'!$B$20, F318&lt;='club records'!$C$20), AND(E318='club records'!$B$21, F318&lt;='club records'!$C$21))), "CR", " ")</f>
        <v xml:space="preserve"> </v>
      </c>
      <c r="O318" s="7" t="str">
        <f>IF(AND(B318=800, OR(AND(E318='club records'!$B$22, F318&lt;='club records'!$C$22), AND(E318='club records'!$B$23, F318&lt;='club records'!$C$23), AND(E318='club records'!$B$24, F318&lt;='club records'!$C$24), AND(E318='club records'!$B$25, F318&lt;='club records'!$C$25), AND(E318='club records'!$B$26, F318&lt;='club records'!$C$26))), "CR", " ")</f>
        <v xml:space="preserve"> </v>
      </c>
      <c r="P318" s="7" t="str">
        <f>IF(AND(B318=1000, OR(AND(E318='club records'!$B$27, F318&lt;='club records'!$C$27), AND(E318='club records'!$B$28, F318&lt;='club records'!$C$28))), "CR", " ")</f>
        <v xml:space="preserve"> </v>
      </c>
      <c r="Q318" s="7" t="str">
        <f>IF(AND(B318=1500, OR(AND(E318='club records'!$B$29, F318&lt;='club records'!$C$29), AND(E318='club records'!$B$30, F318&lt;='club records'!$C$30), AND(E318='club records'!$B$31, F318&lt;='club records'!$C$31), AND(E318='club records'!$B$32, F318&lt;='club records'!$C$32), AND(E318='club records'!$B$33, F318&lt;='club records'!$C$33))), "CR", " ")</f>
        <v xml:space="preserve"> </v>
      </c>
      <c r="R318" s="7" t="str">
        <f>IF(AND(B318="1600 (Mile)",OR(AND(E318='club records'!$B$34,F318&lt;='club records'!$C$34),AND(E318='club records'!$B$35,F318&lt;='club records'!$C$35),AND(E318='club records'!$B$36,F318&lt;='club records'!$C$36),AND(E318='club records'!$B$37,F318&lt;='club records'!$C$37))),"CR"," ")</f>
        <v xml:space="preserve"> </v>
      </c>
      <c r="S318" s="7" t="str">
        <f>IF(AND(B318=3000, OR(AND(E318='club records'!$B$38, F318&lt;='club records'!$C$38), AND(E318='club records'!$B$39, F318&lt;='club records'!$C$39), AND(E318='club records'!$B$40, F318&lt;='club records'!$C$40), AND(E318='club records'!$B$41, F318&lt;='club records'!$C$41))), "CR", " ")</f>
        <v xml:space="preserve"> </v>
      </c>
      <c r="T318" s="7" t="str">
        <f>IF(AND(B318=5000, OR(AND(E318='club records'!$B$42, F318&lt;='club records'!$C$42), AND(E318='club records'!$B$43, F318&lt;='club records'!$C$43))), "CR", " ")</f>
        <v xml:space="preserve"> </v>
      </c>
      <c r="U318" s="6" t="str">
        <f>IF(AND(B318=10000, OR(AND(E318='club records'!$B$44, F318&lt;='club records'!$C$44), AND(E318='club records'!$B$45, F318&lt;='club records'!$C$45))), "CR", " ")</f>
        <v xml:space="preserve"> </v>
      </c>
      <c r="V318" s="6" t="str">
        <f>IF(AND(B318="high jump", OR(AND(E318='club records'!$F$1, F318&gt;='club records'!$G$1), AND(E318='club records'!$F$2, F318&gt;='club records'!$G$2), AND(E318='club records'!$F$3, F318&gt;='club records'!$G$3), AND(E318='club records'!$F$4, F318&gt;='club records'!$G$4), AND(E318='club records'!$F$5, F318&gt;='club records'!$G$5))), "CR", " ")</f>
        <v xml:space="preserve"> </v>
      </c>
      <c r="W318" s="6" t="str">
        <f>IF(AND(B318="long jump", OR(AND(E318='club records'!$F$6, F318&gt;='club records'!$G$6), AND(E318='club records'!$F$7, F318&gt;='club records'!$G$7), AND(E318='club records'!$F$8, F318&gt;='club records'!$G$8), AND(E318='club records'!$F$9, F318&gt;='club records'!$G$9), AND(E318='club records'!$F$10, F318&gt;='club records'!$G$10))), "CR", " ")</f>
        <v xml:space="preserve"> </v>
      </c>
      <c r="X318" s="6" t="str">
        <f>IF(AND(B318="triple jump", OR(AND(E318='club records'!$F$11, F318&gt;='club records'!$G$11), AND(E318='club records'!$F$12, F318&gt;='club records'!$G$12), AND(E318='club records'!$F$13, F318&gt;='club records'!$G$13), AND(E318='club records'!$F$14, F318&gt;='club records'!$G$14), AND(E318='club records'!$F$15, F318&gt;='club records'!$G$15))), "CR", " ")</f>
        <v xml:space="preserve"> </v>
      </c>
      <c r="Y318" s="6" t="str">
        <f>IF(AND(B318="pole vault", OR(AND(E318='club records'!$F$16, F318&gt;='club records'!$G$16), AND(E318='club records'!$F$17, F318&gt;='club records'!$G$17), AND(E318='club records'!$F$18, F318&gt;='club records'!$G$18), AND(E318='club records'!$F$19, F318&gt;='club records'!$G$19), AND(E318='club records'!$F$20, F318&gt;='club records'!$G$20))), "CR", " ")</f>
        <v xml:space="preserve"> </v>
      </c>
      <c r="Z318" s="6" t="str">
        <f>IF(AND(B318="shot 3", E318='club records'!$F$36, F318&gt;='club records'!$G$36), "CR", " ")</f>
        <v xml:space="preserve"> </v>
      </c>
      <c r="AA318" s="6" t="str">
        <f>IF(AND(B318="shot 4", E318='club records'!$F$37, F318&gt;='club records'!$G$37), "CR", " ")</f>
        <v xml:space="preserve"> </v>
      </c>
      <c r="AB318" s="6" t="str">
        <f>IF(AND(B318="shot 5", E318='club records'!$F$38, F318&gt;='club records'!$G$38), "CR", " ")</f>
        <v xml:space="preserve"> </v>
      </c>
      <c r="AC318" s="6" t="str">
        <f>IF(AND(B318="shot 6", E318='club records'!$F$39, F318&gt;='club records'!$G$39), "CR", " ")</f>
        <v xml:space="preserve"> </v>
      </c>
      <c r="AD318" s="6" t="str">
        <f>IF(AND(B318="shot 7.26", E318='club records'!$F$40, F318&gt;='club records'!$G$40), "CR", " ")</f>
        <v xml:space="preserve"> </v>
      </c>
      <c r="AE318" s="6" t="str">
        <f>IF(AND(B318="60H",OR(AND(E318='club records'!$J$1,F318&lt;='club records'!$K$1),AND(E318='club records'!$J$2,F318&lt;='club records'!$K$2),AND(E318='club records'!$J$3,F318&lt;='club records'!$K$3),AND(E318='club records'!$J$4,F318&lt;='club records'!$K$4),AND(E318='club records'!$J$5,F318&lt;='club records'!$K$5))),"CR"," ")</f>
        <v xml:space="preserve"> </v>
      </c>
      <c r="AF318" s="7" t="str">
        <f>IF(AND(B318="4x200", OR(AND(E318='club records'!$N$6, F318&lt;='club records'!$O$6), AND(E318='club records'!$N$7, F318&lt;='club records'!$O$7), AND(E318='club records'!$N$8, F318&lt;='club records'!$O$8), AND(E318='club records'!$N$9, F318&lt;='club records'!$O$9), AND(E318='club records'!$N$10, F318&lt;='club records'!$O$10))), "CR", " ")</f>
        <v xml:space="preserve"> </v>
      </c>
      <c r="AG318" s="7" t="str">
        <f>IF(AND(B318="4x300", AND(E318='club records'!$N$11, F318&lt;='club records'!$O$11)), "CR", " ")</f>
        <v xml:space="preserve"> </v>
      </c>
      <c r="AH318" s="7" t="str">
        <f>IF(AND(B318="4x400", OR(AND(E318='club records'!$N$12, F318&lt;='club records'!$O$12), AND(E318='club records'!$N$13, F318&lt;='club records'!$O$13), AND(E318='club records'!$N$14, F318&lt;='club records'!$O$14), AND(E318='club records'!$N$15, F318&lt;='club records'!$O$15))), "CR", " ")</f>
        <v xml:space="preserve"> </v>
      </c>
      <c r="AI318" s="7" t="str">
        <f>IF(AND(B318="pentathlon", OR(AND(E318='club records'!$N$21, F318&gt;='club records'!$O$21), AND(E318='club records'!$N$22, F318&gt;='club records'!$O$22),AND(E318='club records'!$N$23, F318&gt;='club records'!$O$23),AND(E318='club records'!$N$24, F318&gt;='club records'!$O$24))), "CR", " ")</f>
        <v xml:space="preserve"> </v>
      </c>
      <c r="AJ318" s="7" t="str">
        <f>IF(AND(B318="heptathlon", OR(AND(E318='club records'!$N$26, F318&gt;='club records'!$O$26), AND(E318='club records'!$N$27, F318&gt;='club records'!$O$27))), "CR", " ")</f>
        <v xml:space="preserve"> </v>
      </c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  <c r="AMJ318" s="1"/>
      <c r="AMK318" s="1"/>
      <c r="AML318" s="1"/>
      <c r="AMM318" s="1"/>
      <c r="AMN318" s="1"/>
      <c r="AMO318" s="1"/>
      <c r="AMP318" s="1"/>
      <c r="AMQ318" s="1"/>
      <c r="AMR318" s="1"/>
      <c r="AMS318" s="1"/>
      <c r="AMT318" s="1"/>
      <c r="AMU318" s="1"/>
      <c r="AMV318" s="1"/>
      <c r="AMW318" s="1"/>
      <c r="AMX318" s="1"/>
      <c r="AMY318" s="1"/>
      <c r="AMZ318" s="1"/>
      <c r="ANA318" s="1"/>
      <c r="ANB318" s="1"/>
      <c r="ANC318" s="1"/>
      <c r="AND318" s="1"/>
      <c r="ANE318" s="1"/>
      <c r="ANF318" s="1"/>
      <c r="ANG318" s="1"/>
      <c r="ANH318" s="1"/>
      <c r="ANI318" s="1"/>
      <c r="ANJ318" s="1"/>
      <c r="ANK318" s="1"/>
      <c r="ANL318" s="1"/>
      <c r="ANM318" s="1"/>
      <c r="ANN318" s="1"/>
      <c r="ANO318" s="1"/>
      <c r="ANP318" s="1"/>
      <c r="ANQ318" s="1"/>
      <c r="ANR318" s="1"/>
      <c r="ANS318" s="1"/>
      <c r="ANT318" s="1"/>
      <c r="ANU318" s="1"/>
      <c r="ANV318" s="1"/>
      <c r="ANW318" s="1"/>
      <c r="ANX318" s="1"/>
      <c r="ANY318" s="1"/>
      <c r="ANZ318" s="1"/>
      <c r="AOA318" s="1"/>
      <c r="AOB318" s="1"/>
      <c r="AOC318" s="1"/>
      <c r="AOD318" s="1"/>
      <c r="AOE318" s="1"/>
      <c r="AOF318" s="1"/>
      <c r="AOG318" s="1"/>
      <c r="AOH318" s="1"/>
      <c r="AOI318" s="1"/>
      <c r="AOJ318" s="1"/>
      <c r="AOK318" s="1"/>
      <c r="AOL318" s="1"/>
      <c r="AOM318" s="1"/>
      <c r="AON318" s="1"/>
      <c r="AOO318" s="1"/>
      <c r="AOP318" s="1"/>
      <c r="AOQ318" s="1"/>
      <c r="AOR318" s="1"/>
      <c r="AOS318" s="1"/>
      <c r="AOT318" s="1"/>
      <c r="AOU318" s="1"/>
      <c r="AOV318" s="1"/>
      <c r="AOW318" s="1"/>
      <c r="AOX318" s="1"/>
      <c r="AOY318" s="1"/>
      <c r="AOZ318" s="1"/>
      <c r="APA318" s="1"/>
      <c r="APB318" s="1"/>
      <c r="APC318" s="1"/>
      <c r="APD318" s="1"/>
      <c r="APE318" s="1"/>
      <c r="APF318" s="1"/>
      <c r="APG318" s="1"/>
      <c r="APH318" s="1"/>
      <c r="API318" s="1"/>
      <c r="APJ318" s="1"/>
      <c r="APK318" s="1"/>
      <c r="APL318" s="1"/>
      <c r="APM318" s="1"/>
      <c r="APN318" s="1"/>
      <c r="APO318" s="1"/>
      <c r="APP318" s="1"/>
      <c r="APQ318" s="1"/>
      <c r="APR318" s="1"/>
      <c r="APS318" s="1"/>
      <c r="APT318" s="1"/>
      <c r="APU318" s="1"/>
      <c r="APV318" s="1"/>
      <c r="APW318" s="1"/>
      <c r="APX318" s="1"/>
      <c r="APY318" s="1"/>
      <c r="APZ318" s="1"/>
      <c r="AQA318" s="1"/>
      <c r="AQB318" s="1"/>
      <c r="AQC318" s="1"/>
      <c r="AQD318" s="1"/>
      <c r="AQE318" s="1"/>
      <c r="AQF318" s="1"/>
      <c r="AQG318" s="1"/>
      <c r="AQH318" s="1"/>
      <c r="AQI318" s="1"/>
      <c r="AQJ318" s="1"/>
      <c r="AQK318" s="1"/>
      <c r="AQL318" s="1"/>
      <c r="AQM318" s="1"/>
      <c r="AQN318" s="1"/>
      <c r="AQO318" s="1"/>
      <c r="AQP318" s="1"/>
      <c r="AQQ318" s="1"/>
      <c r="AQR318" s="1"/>
      <c r="AQS318" s="1"/>
      <c r="AQT318" s="1"/>
      <c r="AQU318" s="1"/>
      <c r="AQV318" s="1"/>
      <c r="AQW318" s="1"/>
      <c r="AQX318" s="1"/>
      <c r="AQY318" s="1"/>
      <c r="AQZ318" s="1"/>
      <c r="ARA318" s="1"/>
      <c r="ARB318" s="1"/>
      <c r="ARC318" s="1"/>
      <c r="ARD318" s="1"/>
      <c r="ARE318" s="1"/>
      <c r="ARF318" s="1"/>
      <c r="ARG318" s="1"/>
      <c r="ARH318" s="1"/>
      <c r="ARI318" s="1"/>
      <c r="ARJ318" s="1"/>
      <c r="ARK318" s="1"/>
      <c r="ARL318" s="1"/>
      <c r="ARM318" s="1"/>
      <c r="ARN318" s="1"/>
      <c r="ARO318" s="1"/>
      <c r="ARP318" s="1"/>
      <c r="ARQ318" s="1"/>
      <c r="ARR318" s="1"/>
      <c r="ARS318" s="1"/>
      <c r="ART318" s="1"/>
      <c r="ARU318" s="1"/>
      <c r="ARV318" s="1"/>
      <c r="ARW318" s="1"/>
      <c r="ARX318" s="1"/>
      <c r="ARY318" s="1"/>
      <c r="ARZ318" s="1"/>
      <c r="ASA318" s="1"/>
      <c r="ASB318" s="1"/>
      <c r="ASC318" s="1"/>
      <c r="ASD318" s="1"/>
      <c r="ASE318" s="1"/>
      <c r="ASF318" s="1"/>
      <c r="ASG318" s="1"/>
      <c r="ASH318" s="1"/>
      <c r="ASI318" s="1"/>
      <c r="ASJ318" s="1"/>
      <c r="ASK318" s="1"/>
      <c r="ASL318" s="1"/>
      <c r="ASM318" s="1"/>
      <c r="ASN318" s="1"/>
      <c r="ASO318" s="1"/>
      <c r="ASP318" s="1"/>
      <c r="ASQ318" s="1"/>
      <c r="ASR318" s="1"/>
      <c r="ASS318" s="1"/>
      <c r="AST318" s="1"/>
      <c r="ASU318" s="1"/>
      <c r="ASV318" s="1"/>
      <c r="ASW318" s="1"/>
      <c r="ASX318" s="1"/>
      <c r="ASY318" s="1"/>
      <c r="ASZ318" s="1"/>
      <c r="ATA318" s="1"/>
      <c r="ATB318" s="1"/>
      <c r="ATC318" s="1"/>
      <c r="ATD318" s="1"/>
      <c r="ATE318" s="1"/>
      <c r="ATF318" s="1"/>
      <c r="ATG318" s="1"/>
      <c r="ATH318" s="1"/>
      <c r="ATI318" s="1"/>
      <c r="ATJ318" s="1"/>
      <c r="ATK318" s="1"/>
      <c r="ATL318" s="1"/>
      <c r="ATM318" s="1"/>
      <c r="ATN318" s="1"/>
      <c r="ATO318" s="1"/>
      <c r="ATP318" s="1"/>
      <c r="ATQ318" s="1"/>
      <c r="ATR318" s="1"/>
      <c r="ATS318" s="1"/>
      <c r="ATT318" s="1"/>
      <c r="ATU318" s="1"/>
      <c r="ATV318" s="1"/>
      <c r="ATW318" s="1"/>
      <c r="ATX318" s="1"/>
      <c r="ATY318" s="1"/>
      <c r="ATZ318" s="1"/>
      <c r="AUA318" s="1"/>
      <c r="AUB318" s="1"/>
      <c r="AUC318" s="1"/>
      <c r="AUD318" s="1"/>
      <c r="AUE318" s="1"/>
      <c r="AUF318" s="1"/>
      <c r="AUG318" s="1"/>
      <c r="AUH318" s="1"/>
      <c r="AUI318" s="1"/>
      <c r="AUJ318" s="1"/>
      <c r="AUK318" s="1"/>
      <c r="AUL318" s="1"/>
      <c r="AUM318" s="1"/>
      <c r="AUN318" s="1"/>
      <c r="AUO318" s="1"/>
      <c r="AUP318" s="1"/>
      <c r="AUQ318" s="1"/>
      <c r="AUR318" s="1"/>
      <c r="AUS318" s="1"/>
      <c r="AUT318" s="1"/>
      <c r="AUU318" s="1"/>
      <c r="AUV318" s="1"/>
      <c r="AUW318" s="1"/>
      <c r="AUX318" s="1"/>
      <c r="AUY318" s="1"/>
      <c r="AUZ318" s="1"/>
      <c r="AVA318" s="1"/>
      <c r="AVB318" s="1"/>
      <c r="AVC318" s="1"/>
      <c r="AVD318" s="1"/>
      <c r="AVE318" s="1"/>
      <c r="AVF318" s="1"/>
      <c r="AVG318" s="1"/>
      <c r="AVH318" s="1"/>
      <c r="AVI318" s="1"/>
      <c r="AVJ318" s="1"/>
      <c r="AVK318" s="1"/>
      <c r="AVL318" s="1"/>
      <c r="AVM318" s="1"/>
      <c r="AVN318" s="1"/>
      <c r="AVO318" s="1"/>
      <c r="AVP318" s="1"/>
      <c r="AVQ318" s="1"/>
      <c r="AVR318" s="1"/>
      <c r="AVS318" s="1"/>
      <c r="AVT318" s="1"/>
      <c r="AVU318" s="1"/>
      <c r="AVV318" s="1"/>
      <c r="AVW318" s="1"/>
      <c r="AVX318" s="1"/>
      <c r="AVY318" s="1"/>
      <c r="AVZ318" s="1"/>
      <c r="AWA318" s="1"/>
      <c r="AWB318" s="1"/>
      <c r="AWC318" s="1"/>
      <c r="AWD318" s="1"/>
      <c r="AWE318" s="1"/>
      <c r="AWF318" s="1"/>
      <c r="AWG318" s="1"/>
      <c r="AWH318" s="1"/>
      <c r="AWI318" s="1"/>
      <c r="AWJ318" s="1"/>
      <c r="AWK318" s="1"/>
      <c r="AWL318" s="1"/>
      <c r="AWM318" s="1"/>
      <c r="AWN318" s="1"/>
      <c r="AWO318" s="1"/>
      <c r="AWP318" s="1"/>
      <c r="AWQ318" s="1"/>
      <c r="AWR318" s="1"/>
      <c r="AWS318" s="1"/>
      <c r="AWT318" s="1"/>
      <c r="AWU318" s="1"/>
      <c r="AWV318" s="1"/>
      <c r="AWW318" s="1"/>
      <c r="AWX318" s="1"/>
      <c r="AWY318" s="1"/>
      <c r="AWZ318" s="1"/>
      <c r="AXA318" s="1"/>
      <c r="AXB318" s="1"/>
      <c r="AXC318" s="1"/>
      <c r="AXD318" s="1"/>
      <c r="AXE318" s="1"/>
      <c r="AXF318" s="1"/>
      <c r="AXG318" s="1"/>
      <c r="AXH318" s="1"/>
      <c r="AXI318" s="1"/>
      <c r="AXJ318" s="1"/>
      <c r="AXK318" s="1"/>
      <c r="AXL318" s="1"/>
      <c r="AXM318" s="1"/>
      <c r="AXN318" s="1"/>
      <c r="AXO318" s="1"/>
      <c r="AXP318" s="1"/>
      <c r="AXQ318" s="1"/>
      <c r="AXR318" s="1"/>
      <c r="AXS318" s="1"/>
      <c r="AXT318" s="1"/>
      <c r="AXU318" s="1"/>
      <c r="AXV318" s="1"/>
      <c r="AXW318" s="1"/>
      <c r="AXX318" s="1"/>
      <c r="AXY318" s="1"/>
      <c r="AXZ318" s="1"/>
      <c r="AYA318" s="1"/>
      <c r="AYB318" s="1"/>
      <c r="AYC318" s="1"/>
      <c r="AYD318" s="1"/>
      <c r="AYE318" s="1"/>
      <c r="AYF318" s="1"/>
      <c r="AYG318" s="1"/>
      <c r="AYH318" s="1"/>
      <c r="AYI318" s="1"/>
      <c r="AYJ318" s="1"/>
      <c r="AYK318" s="1"/>
      <c r="AYL318" s="1"/>
      <c r="AYM318" s="1"/>
      <c r="AYN318" s="1"/>
      <c r="AYO318" s="1"/>
      <c r="AYP318" s="1"/>
      <c r="AYQ318" s="1"/>
      <c r="AYR318" s="1"/>
      <c r="AYS318" s="1"/>
      <c r="AYT318" s="1"/>
      <c r="AYU318" s="1"/>
      <c r="AYV318" s="1"/>
      <c r="AYW318" s="1"/>
      <c r="AYX318" s="1"/>
      <c r="AYY318" s="1"/>
      <c r="AYZ318" s="1"/>
      <c r="AZA318" s="1"/>
      <c r="AZB318" s="1"/>
      <c r="AZC318" s="1"/>
      <c r="AZD318" s="1"/>
      <c r="AZE318" s="1"/>
      <c r="AZF318" s="1"/>
      <c r="AZG318" s="1"/>
      <c r="AZH318" s="1"/>
      <c r="AZI318" s="1"/>
      <c r="AZJ318" s="1"/>
      <c r="AZK318" s="1"/>
      <c r="AZL318" s="1"/>
      <c r="AZM318" s="1"/>
      <c r="AZN318" s="1"/>
      <c r="AZO318" s="1"/>
      <c r="AZP318" s="1"/>
      <c r="AZQ318" s="1"/>
      <c r="AZR318" s="1"/>
      <c r="AZS318" s="1"/>
      <c r="AZT318" s="1"/>
      <c r="AZU318" s="1"/>
      <c r="AZV318" s="1"/>
      <c r="AZW318" s="1"/>
      <c r="AZX318" s="1"/>
      <c r="AZY318" s="1"/>
      <c r="AZZ318" s="1"/>
      <c r="BAA318" s="1"/>
      <c r="BAB318" s="1"/>
      <c r="BAC318" s="1"/>
      <c r="BAD318" s="1"/>
      <c r="BAE318" s="1"/>
      <c r="BAF318" s="1"/>
      <c r="BAG318" s="1"/>
      <c r="BAH318" s="1"/>
      <c r="BAI318" s="1"/>
      <c r="BAJ318" s="1"/>
      <c r="BAK318" s="1"/>
      <c r="BAL318" s="1"/>
      <c r="BAM318" s="1"/>
      <c r="BAN318" s="1"/>
      <c r="BAO318" s="1"/>
      <c r="BAP318" s="1"/>
      <c r="BAQ318" s="1"/>
      <c r="BAR318" s="1"/>
      <c r="BAS318" s="1"/>
      <c r="BAT318" s="1"/>
      <c r="BAU318" s="1"/>
      <c r="BAV318" s="1"/>
      <c r="BAW318" s="1"/>
      <c r="BAX318" s="1"/>
      <c r="BAY318" s="1"/>
      <c r="BAZ318" s="1"/>
      <c r="BBA318" s="1"/>
      <c r="BBB318" s="1"/>
      <c r="BBC318" s="1"/>
      <c r="BBD318" s="1"/>
      <c r="BBE318" s="1"/>
      <c r="BBF318" s="1"/>
      <c r="BBG318" s="1"/>
      <c r="BBH318" s="1"/>
      <c r="BBI318" s="1"/>
      <c r="BBJ318" s="1"/>
      <c r="BBK318" s="1"/>
      <c r="BBL318" s="1"/>
      <c r="BBM318" s="1"/>
      <c r="BBN318" s="1"/>
      <c r="BBO318" s="1"/>
      <c r="BBP318" s="1"/>
      <c r="BBQ318" s="1"/>
      <c r="BBR318" s="1"/>
      <c r="BBS318" s="1"/>
      <c r="BBT318" s="1"/>
      <c r="BBU318" s="1"/>
      <c r="BBV318" s="1"/>
      <c r="BBW318" s="1"/>
      <c r="BBX318" s="1"/>
      <c r="BBY318" s="1"/>
      <c r="BBZ318" s="1"/>
      <c r="BCA318" s="1"/>
      <c r="BCB318" s="1"/>
      <c r="BCC318" s="1"/>
      <c r="BCD318" s="1"/>
      <c r="BCE318" s="1"/>
      <c r="BCF318" s="1"/>
      <c r="BCG318" s="1"/>
      <c r="BCH318" s="1"/>
      <c r="BCI318" s="1"/>
      <c r="BCJ318" s="1"/>
      <c r="BCK318" s="1"/>
      <c r="BCL318" s="1"/>
      <c r="BCM318" s="1"/>
      <c r="BCN318" s="1"/>
      <c r="BCO318" s="1"/>
      <c r="BCP318" s="1"/>
      <c r="BCQ318" s="1"/>
      <c r="BCR318" s="1"/>
      <c r="BCS318" s="1"/>
      <c r="BCT318" s="1"/>
      <c r="BCU318" s="1"/>
      <c r="BCV318" s="1"/>
      <c r="BCW318" s="1"/>
      <c r="BCX318" s="1"/>
      <c r="BCY318" s="1"/>
      <c r="BCZ318" s="1"/>
      <c r="BDA318" s="1"/>
      <c r="BDB318" s="1"/>
      <c r="BDC318" s="1"/>
      <c r="BDD318" s="1"/>
      <c r="BDE318" s="1"/>
      <c r="BDF318" s="1"/>
      <c r="BDG318" s="1"/>
      <c r="BDH318" s="1"/>
      <c r="BDI318" s="1"/>
      <c r="BDJ318" s="1"/>
      <c r="BDK318" s="1"/>
      <c r="BDL318" s="1"/>
      <c r="BDM318" s="1"/>
      <c r="BDN318" s="1"/>
      <c r="BDO318" s="1"/>
      <c r="BDP318" s="1"/>
      <c r="BDQ318" s="1"/>
      <c r="BDR318" s="1"/>
      <c r="BDS318" s="1"/>
      <c r="BDT318" s="1"/>
      <c r="BDU318" s="1"/>
      <c r="BDV318" s="1"/>
      <c r="BDW318" s="1"/>
      <c r="BDX318" s="1"/>
      <c r="BDY318" s="1"/>
      <c r="BDZ318" s="1"/>
      <c r="BEA318" s="1"/>
      <c r="BEB318" s="1"/>
      <c r="BEC318" s="1"/>
      <c r="BED318" s="1"/>
      <c r="BEE318" s="1"/>
      <c r="BEF318" s="1"/>
      <c r="BEG318" s="1"/>
      <c r="BEH318" s="1"/>
      <c r="BEI318" s="1"/>
      <c r="BEJ318" s="1"/>
      <c r="BEK318" s="1"/>
      <c r="BEL318" s="1"/>
      <c r="BEM318" s="1"/>
      <c r="BEN318" s="1"/>
      <c r="BEO318" s="1"/>
      <c r="BEP318" s="1"/>
      <c r="BEQ318" s="1"/>
      <c r="BER318" s="1"/>
      <c r="BES318" s="1"/>
      <c r="BET318" s="1"/>
      <c r="BEU318" s="1"/>
      <c r="BEV318" s="1"/>
      <c r="BEW318" s="1"/>
      <c r="BEX318" s="1"/>
      <c r="BEY318" s="1"/>
      <c r="BEZ318" s="1"/>
      <c r="BFA318" s="1"/>
      <c r="BFB318" s="1"/>
      <c r="BFC318" s="1"/>
      <c r="BFD318" s="1"/>
      <c r="BFE318" s="1"/>
      <c r="BFF318" s="1"/>
      <c r="BFG318" s="1"/>
      <c r="BFH318" s="1"/>
      <c r="BFI318" s="1"/>
      <c r="BFJ318" s="1"/>
      <c r="BFK318" s="1"/>
      <c r="BFL318" s="1"/>
      <c r="BFM318" s="1"/>
      <c r="BFN318" s="1"/>
      <c r="BFO318" s="1"/>
      <c r="BFP318" s="1"/>
      <c r="BFQ318" s="1"/>
      <c r="BFR318" s="1"/>
      <c r="BFS318" s="1"/>
      <c r="BFT318" s="1"/>
      <c r="BFU318" s="1"/>
      <c r="BFV318" s="1"/>
      <c r="BFW318" s="1"/>
      <c r="BFX318" s="1"/>
      <c r="BFY318" s="1"/>
      <c r="BFZ318" s="1"/>
      <c r="BGA318" s="1"/>
      <c r="BGB318" s="1"/>
      <c r="BGC318" s="1"/>
      <c r="BGD318" s="1"/>
      <c r="BGE318" s="1"/>
      <c r="BGF318" s="1"/>
      <c r="BGG318" s="1"/>
      <c r="BGH318" s="1"/>
      <c r="BGI318" s="1"/>
      <c r="BGJ318" s="1"/>
      <c r="BGK318" s="1"/>
      <c r="BGL318" s="1"/>
      <c r="BGM318" s="1"/>
      <c r="BGN318" s="1"/>
      <c r="BGO318" s="1"/>
      <c r="BGP318" s="1"/>
      <c r="BGQ318" s="1"/>
      <c r="BGR318" s="1"/>
      <c r="BGS318" s="1"/>
      <c r="BGT318" s="1"/>
      <c r="BGU318" s="1"/>
      <c r="BGV318" s="1"/>
      <c r="BGW318" s="1"/>
      <c r="BGX318" s="1"/>
      <c r="BGY318" s="1"/>
      <c r="BGZ318" s="1"/>
      <c r="BHA318" s="1"/>
      <c r="BHB318" s="1"/>
      <c r="BHC318" s="1"/>
      <c r="BHD318" s="1"/>
      <c r="BHE318" s="1"/>
      <c r="BHF318" s="1"/>
      <c r="BHG318" s="1"/>
      <c r="BHH318" s="1"/>
      <c r="BHI318" s="1"/>
      <c r="BHJ318" s="1"/>
      <c r="BHK318" s="1"/>
      <c r="BHL318" s="1"/>
      <c r="BHM318" s="1"/>
      <c r="BHN318" s="1"/>
      <c r="BHO318" s="1"/>
      <c r="BHP318" s="1"/>
      <c r="BHQ318" s="1"/>
      <c r="BHR318" s="1"/>
      <c r="BHS318" s="1"/>
      <c r="BHT318" s="1"/>
      <c r="BHU318" s="1"/>
      <c r="BHV318" s="1"/>
      <c r="BHW318" s="1"/>
      <c r="BHX318" s="1"/>
      <c r="BHY318" s="1"/>
      <c r="BHZ318" s="1"/>
      <c r="BIA318" s="1"/>
      <c r="BIB318" s="1"/>
      <c r="BIC318" s="1"/>
      <c r="BID318" s="1"/>
      <c r="BIE318" s="1"/>
      <c r="BIF318" s="1"/>
      <c r="BIG318" s="1"/>
      <c r="BIH318" s="1"/>
      <c r="BII318" s="1"/>
      <c r="BIJ318" s="1"/>
      <c r="BIK318" s="1"/>
      <c r="BIL318" s="1"/>
      <c r="BIM318" s="1"/>
      <c r="BIN318" s="1"/>
      <c r="BIO318" s="1"/>
      <c r="BIP318" s="1"/>
      <c r="BIQ318" s="1"/>
      <c r="BIR318" s="1"/>
      <c r="BIS318" s="1"/>
      <c r="BIT318" s="1"/>
      <c r="BIU318" s="1"/>
      <c r="BIV318" s="1"/>
      <c r="BIW318" s="1"/>
      <c r="BIX318" s="1"/>
      <c r="BIY318" s="1"/>
      <c r="BIZ318" s="1"/>
      <c r="BJA318" s="1"/>
      <c r="BJB318" s="1"/>
      <c r="BJC318" s="1"/>
      <c r="BJD318" s="1"/>
      <c r="BJE318" s="1"/>
      <c r="BJF318" s="1"/>
      <c r="BJG318" s="1"/>
      <c r="BJH318" s="1"/>
      <c r="BJI318" s="1"/>
      <c r="BJJ318" s="1"/>
      <c r="BJK318" s="1"/>
      <c r="BJL318" s="1"/>
      <c r="BJM318" s="1"/>
      <c r="BJN318" s="1"/>
      <c r="BJO318" s="1"/>
      <c r="BJP318" s="1"/>
      <c r="BJQ318" s="1"/>
      <c r="BJR318" s="1"/>
      <c r="BJS318" s="1"/>
      <c r="BJT318" s="1"/>
      <c r="BJU318" s="1"/>
      <c r="BJV318" s="1"/>
      <c r="BJW318" s="1"/>
      <c r="BJX318" s="1"/>
      <c r="BJY318" s="1"/>
      <c r="BJZ318" s="1"/>
      <c r="BKA318" s="1"/>
      <c r="BKB318" s="1"/>
      <c r="BKC318" s="1"/>
      <c r="BKD318" s="1"/>
      <c r="BKE318" s="1"/>
      <c r="BKF318" s="1"/>
      <c r="BKG318" s="1"/>
      <c r="BKH318" s="1"/>
      <c r="BKI318" s="1"/>
      <c r="BKJ318" s="1"/>
      <c r="BKK318" s="1"/>
      <c r="BKL318" s="1"/>
      <c r="BKM318" s="1"/>
      <c r="BKN318" s="1"/>
      <c r="BKO318" s="1"/>
      <c r="BKP318" s="1"/>
      <c r="BKQ318" s="1"/>
      <c r="BKR318" s="1"/>
      <c r="BKS318" s="1"/>
      <c r="BKT318" s="1"/>
      <c r="BKU318" s="1"/>
      <c r="BKV318" s="1"/>
      <c r="BKW318" s="1"/>
      <c r="BKX318" s="1"/>
      <c r="BKY318" s="1"/>
      <c r="BKZ318" s="1"/>
      <c r="BLA318" s="1"/>
      <c r="BLB318" s="1"/>
      <c r="BLC318" s="1"/>
      <c r="BLD318" s="1"/>
      <c r="BLE318" s="1"/>
      <c r="BLF318" s="1"/>
      <c r="BLG318" s="1"/>
      <c r="BLH318" s="1"/>
      <c r="BLI318" s="1"/>
      <c r="BLJ318" s="1"/>
      <c r="BLK318" s="1"/>
      <c r="BLL318" s="1"/>
      <c r="BLM318" s="1"/>
      <c r="BLN318" s="1"/>
      <c r="BLO318" s="1"/>
      <c r="BLP318" s="1"/>
      <c r="BLQ318" s="1"/>
      <c r="BLR318" s="1"/>
      <c r="BLS318" s="1"/>
      <c r="BLT318" s="1"/>
      <c r="BLU318" s="1"/>
      <c r="BLV318" s="1"/>
      <c r="BLW318" s="1"/>
      <c r="BLX318" s="1"/>
      <c r="BLY318" s="1"/>
      <c r="BLZ318" s="1"/>
      <c r="BMA318" s="1"/>
      <c r="BMB318" s="1"/>
      <c r="BMC318" s="1"/>
      <c r="BMD318" s="1"/>
      <c r="BME318" s="1"/>
      <c r="BMF318" s="1"/>
      <c r="BMG318" s="1"/>
      <c r="BMH318" s="1"/>
      <c r="BMI318" s="1"/>
      <c r="BMJ318" s="1"/>
      <c r="BMK318" s="1"/>
      <c r="BML318" s="1"/>
      <c r="BMM318" s="1"/>
      <c r="BMN318" s="1"/>
      <c r="BMO318" s="1"/>
      <c r="BMP318" s="1"/>
      <c r="BMQ318" s="1"/>
      <c r="BMR318" s="1"/>
      <c r="BMS318" s="1"/>
      <c r="BMT318" s="1"/>
      <c r="BMU318" s="1"/>
      <c r="BMV318" s="1"/>
      <c r="BMW318" s="1"/>
      <c r="BMX318" s="1"/>
      <c r="BMY318" s="1"/>
      <c r="BMZ318" s="1"/>
      <c r="BNA318" s="1"/>
      <c r="BNB318" s="1"/>
      <c r="BNC318" s="1"/>
      <c r="BND318" s="1"/>
      <c r="BNE318" s="1"/>
      <c r="BNF318" s="1"/>
      <c r="BNG318" s="1"/>
      <c r="BNH318" s="1"/>
      <c r="BNI318" s="1"/>
      <c r="BNJ318" s="1"/>
      <c r="BNK318" s="1"/>
      <c r="BNL318" s="1"/>
      <c r="BNM318" s="1"/>
      <c r="BNN318" s="1"/>
      <c r="BNO318" s="1"/>
      <c r="BNP318" s="1"/>
      <c r="BNQ318" s="1"/>
      <c r="BNR318" s="1"/>
      <c r="BNS318" s="1"/>
      <c r="BNT318" s="1"/>
      <c r="BNU318" s="1"/>
      <c r="BNV318" s="1"/>
      <c r="BNW318" s="1"/>
      <c r="BNX318" s="1"/>
      <c r="BNY318" s="1"/>
      <c r="BNZ318" s="1"/>
      <c r="BOA318" s="1"/>
      <c r="BOB318" s="1"/>
      <c r="BOC318" s="1"/>
      <c r="BOD318" s="1"/>
      <c r="BOE318" s="1"/>
      <c r="BOF318" s="1"/>
      <c r="BOG318" s="1"/>
      <c r="BOH318" s="1"/>
      <c r="BOI318" s="1"/>
      <c r="BOJ318" s="1"/>
      <c r="BOK318" s="1"/>
      <c r="BOL318" s="1"/>
      <c r="BOM318" s="1"/>
      <c r="BON318" s="1"/>
      <c r="BOO318" s="1"/>
      <c r="BOP318" s="1"/>
      <c r="BOQ318" s="1"/>
      <c r="BOR318" s="1"/>
      <c r="BOS318" s="1"/>
      <c r="BOT318" s="1"/>
      <c r="BOU318" s="1"/>
      <c r="BOV318" s="1"/>
      <c r="BOW318" s="1"/>
      <c r="BOX318" s="1"/>
      <c r="BOY318" s="1"/>
      <c r="BOZ318" s="1"/>
      <c r="BPA318" s="1"/>
      <c r="BPB318" s="1"/>
      <c r="BPC318" s="1"/>
      <c r="BPD318" s="1"/>
      <c r="BPE318" s="1"/>
      <c r="BPF318" s="1"/>
      <c r="BPG318" s="1"/>
      <c r="BPH318" s="1"/>
      <c r="BPI318" s="1"/>
      <c r="BPJ318" s="1"/>
      <c r="BPK318" s="1"/>
      <c r="BPL318" s="1"/>
      <c r="BPM318" s="1"/>
      <c r="BPN318" s="1"/>
      <c r="BPO318" s="1"/>
      <c r="BPP318" s="1"/>
      <c r="BPQ318" s="1"/>
      <c r="BPR318" s="1"/>
      <c r="BPS318" s="1"/>
      <c r="BPT318" s="1"/>
      <c r="BPU318" s="1"/>
      <c r="BPV318" s="1"/>
      <c r="BPW318" s="1"/>
      <c r="BPX318" s="1"/>
      <c r="BPY318" s="1"/>
      <c r="BPZ318" s="1"/>
      <c r="BQA318" s="1"/>
      <c r="BQB318" s="1"/>
      <c r="BQC318" s="1"/>
      <c r="BQD318" s="1"/>
      <c r="BQE318" s="1"/>
      <c r="BQF318" s="1"/>
      <c r="BQG318" s="1"/>
      <c r="BQH318" s="1"/>
      <c r="BQI318" s="1"/>
      <c r="BQJ318" s="1"/>
      <c r="BQK318" s="1"/>
      <c r="BQL318" s="1"/>
      <c r="BQM318" s="1"/>
      <c r="BQN318" s="1"/>
      <c r="BQO318" s="1"/>
      <c r="BQP318" s="1"/>
      <c r="BQQ318" s="1"/>
      <c r="BQR318" s="1"/>
      <c r="BQS318" s="1"/>
      <c r="BQT318" s="1"/>
      <c r="BQU318" s="1"/>
      <c r="BQV318" s="1"/>
      <c r="BQW318" s="1"/>
      <c r="BQX318" s="1"/>
      <c r="BQY318" s="1"/>
      <c r="BQZ318" s="1"/>
      <c r="BRA318" s="1"/>
      <c r="BRB318" s="1"/>
      <c r="BRC318" s="1"/>
      <c r="BRD318" s="1"/>
      <c r="BRE318" s="1"/>
      <c r="BRF318" s="1"/>
      <c r="BRG318" s="1"/>
      <c r="BRH318" s="1"/>
      <c r="BRI318" s="1"/>
      <c r="BRJ318" s="1"/>
      <c r="BRK318" s="1"/>
      <c r="BRL318" s="1"/>
      <c r="BRM318" s="1"/>
      <c r="BRN318" s="1"/>
      <c r="BRO318" s="1"/>
      <c r="BRP318" s="1"/>
      <c r="BRQ318" s="1"/>
      <c r="BRR318" s="1"/>
      <c r="BRS318" s="1"/>
      <c r="BRT318" s="1"/>
      <c r="BRU318" s="1"/>
      <c r="BRV318" s="1"/>
      <c r="BRW318" s="1"/>
      <c r="BRX318" s="1"/>
      <c r="BRY318" s="1"/>
      <c r="BRZ318" s="1"/>
      <c r="BSA318" s="1"/>
      <c r="BSB318" s="1"/>
      <c r="BSC318" s="1"/>
      <c r="BSD318" s="1"/>
      <c r="BSE318" s="1"/>
      <c r="BSF318" s="1"/>
      <c r="BSG318" s="1"/>
      <c r="BSH318" s="1"/>
      <c r="BSI318" s="1"/>
      <c r="BSJ318" s="1"/>
      <c r="BSK318" s="1"/>
      <c r="BSL318" s="1"/>
      <c r="BSM318" s="1"/>
      <c r="BSN318" s="1"/>
      <c r="BSO318" s="1"/>
      <c r="BSP318" s="1"/>
      <c r="BSQ318" s="1"/>
      <c r="BSR318" s="1"/>
      <c r="BSS318" s="1"/>
      <c r="BST318" s="1"/>
      <c r="BSU318" s="1"/>
      <c r="BSV318" s="1"/>
      <c r="BSW318" s="1"/>
      <c r="BSX318" s="1"/>
      <c r="BSY318" s="1"/>
      <c r="BSZ318" s="1"/>
      <c r="BTA318" s="1"/>
      <c r="BTB318" s="1"/>
      <c r="BTC318" s="1"/>
      <c r="BTD318" s="1"/>
      <c r="BTE318" s="1"/>
      <c r="BTF318" s="1"/>
      <c r="BTG318" s="1"/>
      <c r="BTH318" s="1"/>
      <c r="BTI318" s="1"/>
      <c r="BTJ318" s="1"/>
      <c r="BTK318" s="1"/>
      <c r="BTL318" s="1"/>
      <c r="BTM318" s="1"/>
      <c r="BTN318" s="1"/>
      <c r="BTO318" s="1"/>
      <c r="BTP318" s="1"/>
      <c r="BTQ318" s="1"/>
      <c r="BTR318" s="1"/>
      <c r="BTS318" s="1"/>
      <c r="BTT318" s="1"/>
      <c r="BTU318" s="1"/>
      <c r="BTV318" s="1"/>
      <c r="BTW318" s="1"/>
      <c r="BTX318" s="1"/>
      <c r="BTY318" s="1"/>
      <c r="BTZ318" s="1"/>
      <c r="BUA318" s="1"/>
      <c r="BUB318" s="1"/>
      <c r="BUC318" s="1"/>
      <c r="BUD318" s="1"/>
      <c r="BUE318" s="1"/>
      <c r="BUF318" s="1"/>
      <c r="BUG318" s="1"/>
      <c r="BUH318" s="1"/>
      <c r="BUI318" s="1"/>
      <c r="BUJ318" s="1"/>
      <c r="BUK318" s="1"/>
      <c r="BUL318" s="1"/>
      <c r="BUM318" s="1"/>
      <c r="BUN318" s="1"/>
      <c r="BUO318" s="1"/>
      <c r="BUP318" s="1"/>
      <c r="BUQ318" s="1"/>
      <c r="BUR318" s="1"/>
      <c r="BUS318" s="1"/>
      <c r="BUT318" s="1"/>
      <c r="BUU318" s="1"/>
      <c r="BUV318" s="1"/>
      <c r="BUW318" s="1"/>
      <c r="BUX318" s="1"/>
      <c r="BUY318" s="1"/>
      <c r="BUZ318" s="1"/>
      <c r="BVA318" s="1"/>
      <c r="BVB318" s="1"/>
      <c r="BVC318" s="1"/>
      <c r="BVD318" s="1"/>
      <c r="BVE318" s="1"/>
      <c r="BVF318" s="1"/>
      <c r="BVG318" s="1"/>
      <c r="BVH318" s="1"/>
      <c r="BVI318" s="1"/>
      <c r="BVJ318" s="1"/>
      <c r="BVK318" s="1"/>
      <c r="BVL318" s="1"/>
      <c r="BVM318" s="1"/>
      <c r="BVN318" s="1"/>
      <c r="BVO318" s="1"/>
      <c r="BVP318" s="1"/>
      <c r="BVQ318" s="1"/>
      <c r="BVR318" s="1"/>
      <c r="BVS318" s="1"/>
      <c r="BVT318" s="1"/>
      <c r="BVU318" s="1"/>
      <c r="BVV318" s="1"/>
      <c r="BVW318" s="1"/>
      <c r="BVX318" s="1"/>
      <c r="BVY318" s="1"/>
      <c r="BVZ318" s="1"/>
      <c r="BWA318" s="1"/>
      <c r="BWB318" s="1"/>
      <c r="BWC318" s="1"/>
      <c r="BWD318" s="1"/>
      <c r="BWE318" s="1"/>
      <c r="BWF318" s="1"/>
      <c r="BWG318" s="1"/>
      <c r="BWH318" s="1"/>
      <c r="BWI318" s="1"/>
      <c r="BWJ318" s="1"/>
      <c r="BWK318" s="1"/>
      <c r="BWL318" s="1"/>
      <c r="BWM318" s="1"/>
      <c r="BWN318" s="1"/>
      <c r="BWO318" s="1"/>
      <c r="BWP318" s="1"/>
      <c r="BWQ318" s="1"/>
      <c r="BWR318" s="1"/>
      <c r="BWS318" s="1"/>
      <c r="BWT318" s="1"/>
      <c r="BWU318" s="1"/>
      <c r="BWV318" s="1"/>
      <c r="BWW318" s="1"/>
      <c r="BWX318" s="1"/>
      <c r="BWY318" s="1"/>
      <c r="BWZ318" s="1"/>
      <c r="BXA318" s="1"/>
      <c r="BXB318" s="1"/>
      <c r="BXC318" s="1"/>
      <c r="BXD318" s="1"/>
      <c r="BXE318" s="1"/>
      <c r="BXF318" s="1"/>
      <c r="BXG318" s="1"/>
      <c r="BXH318" s="1"/>
      <c r="BXI318" s="1"/>
      <c r="BXJ318" s="1"/>
      <c r="BXK318" s="1"/>
      <c r="BXL318" s="1"/>
      <c r="BXM318" s="1"/>
      <c r="BXN318" s="1"/>
      <c r="BXO318" s="1"/>
      <c r="BXP318" s="1"/>
      <c r="BXQ318" s="1"/>
      <c r="BXR318" s="1"/>
      <c r="BXS318" s="1"/>
      <c r="BXT318" s="1"/>
      <c r="BXU318" s="1"/>
      <c r="BXV318" s="1"/>
      <c r="BXW318" s="1"/>
      <c r="BXX318" s="1"/>
      <c r="BXY318" s="1"/>
      <c r="BXZ318" s="1"/>
      <c r="BYA318" s="1"/>
      <c r="BYB318" s="1"/>
      <c r="BYC318" s="1"/>
      <c r="BYD318" s="1"/>
      <c r="BYE318" s="1"/>
      <c r="BYF318" s="1"/>
      <c r="BYG318" s="1"/>
      <c r="BYH318" s="1"/>
      <c r="BYI318" s="1"/>
      <c r="BYJ318" s="1"/>
      <c r="BYK318" s="1"/>
      <c r="BYL318" s="1"/>
      <c r="BYM318" s="1"/>
      <c r="BYN318" s="1"/>
      <c r="BYO318" s="1"/>
      <c r="BYP318" s="1"/>
      <c r="BYQ318" s="1"/>
      <c r="BYR318" s="1"/>
      <c r="BYS318" s="1"/>
      <c r="BYT318" s="1"/>
      <c r="BYU318" s="1"/>
      <c r="BYV318" s="1"/>
      <c r="BYW318" s="1"/>
      <c r="BYX318" s="1"/>
      <c r="BYY318" s="1"/>
      <c r="BYZ318" s="1"/>
      <c r="BZA318" s="1"/>
      <c r="BZB318" s="1"/>
      <c r="BZC318" s="1"/>
      <c r="BZD318" s="1"/>
      <c r="BZE318" s="1"/>
      <c r="BZF318" s="1"/>
      <c r="BZG318" s="1"/>
      <c r="BZH318" s="1"/>
      <c r="BZI318" s="1"/>
      <c r="BZJ318" s="1"/>
      <c r="BZK318" s="1"/>
      <c r="BZL318" s="1"/>
      <c r="BZM318" s="1"/>
      <c r="BZN318" s="1"/>
      <c r="BZO318" s="1"/>
      <c r="BZP318" s="1"/>
      <c r="BZQ318" s="1"/>
      <c r="BZR318" s="1"/>
      <c r="BZS318" s="1"/>
      <c r="BZT318" s="1"/>
      <c r="BZU318" s="1"/>
      <c r="BZV318" s="1"/>
      <c r="BZW318" s="1"/>
      <c r="BZX318" s="1"/>
      <c r="BZY318" s="1"/>
      <c r="BZZ318" s="1"/>
      <c r="CAA318" s="1"/>
      <c r="CAB318" s="1"/>
      <c r="CAC318" s="1"/>
      <c r="CAD318" s="1"/>
      <c r="CAE318" s="1"/>
      <c r="CAF318" s="1"/>
      <c r="CAG318" s="1"/>
      <c r="CAH318" s="1"/>
      <c r="CAI318" s="1"/>
      <c r="CAJ318" s="1"/>
      <c r="CAK318" s="1"/>
      <c r="CAL318" s="1"/>
      <c r="CAM318" s="1"/>
      <c r="CAN318" s="1"/>
      <c r="CAO318" s="1"/>
      <c r="CAP318" s="1"/>
      <c r="CAQ318" s="1"/>
      <c r="CAR318" s="1"/>
      <c r="CAS318" s="1"/>
      <c r="CAT318" s="1"/>
      <c r="CAU318" s="1"/>
      <c r="CAV318" s="1"/>
      <c r="CAW318" s="1"/>
      <c r="CAX318" s="1"/>
      <c r="CAY318" s="1"/>
      <c r="CAZ318" s="1"/>
      <c r="CBA318" s="1"/>
      <c r="CBB318" s="1"/>
      <c r="CBC318" s="1"/>
      <c r="CBD318" s="1"/>
      <c r="CBE318" s="1"/>
      <c r="CBF318" s="1"/>
      <c r="CBG318" s="1"/>
      <c r="CBH318" s="1"/>
      <c r="CBI318" s="1"/>
      <c r="CBJ318" s="1"/>
      <c r="CBK318" s="1"/>
      <c r="CBL318" s="1"/>
      <c r="CBM318" s="1"/>
      <c r="CBN318" s="1"/>
      <c r="CBO318" s="1"/>
      <c r="CBP318" s="1"/>
      <c r="CBQ318" s="1"/>
      <c r="CBR318" s="1"/>
      <c r="CBS318" s="1"/>
      <c r="CBT318" s="1"/>
      <c r="CBU318" s="1"/>
      <c r="CBV318" s="1"/>
      <c r="CBW318" s="1"/>
      <c r="CBX318" s="1"/>
      <c r="CBY318" s="1"/>
      <c r="CBZ318" s="1"/>
      <c r="CCA318" s="1"/>
      <c r="CCB318" s="1"/>
      <c r="CCC318" s="1"/>
      <c r="CCD318" s="1"/>
      <c r="CCE318" s="1"/>
      <c r="CCF318" s="1"/>
      <c r="CCG318" s="1"/>
      <c r="CCH318" s="1"/>
      <c r="CCI318" s="1"/>
      <c r="CCJ318" s="1"/>
      <c r="CCK318" s="1"/>
      <c r="CCL318" s="1"/>
      <c r="CCM318" s="1"/>
      <c r="CCN318" s="1"/>
      <c r="CCO318" s="1"/>
      <c r="CCP318" s="1"/>
      <c r="CCQ318" s="1"/>
      <c r="CCR318" s="1"/>
      <c r="CCS318" s="1"/>
      <c r="CCT318" s="1"/>
      <c r="CCU318" s="1"/>
      <c r="CCV318" s="1"/>
      <c r="CCW318" s="1"/>
      <c r="CCX318" s="1"/>
      <c r="CCY318" s="1"/>
      <c r="CCZ318" s="1"/>
      <c r="CDA318" s="1"/>
      <c r="CDB318" s="1"/>
      <c r="CDC318" s="1"/>
      <c r="CDD318" s="1"/>
      <c r="CDE318" s="1"/>
      <c r="CDF318" s="1"/>
      <c r="CDG318" s="1"/>
      <c r="CDH318" s="1"/>
      <c r="CDI318" s="1"/>
      <c r="CDJ318" s="1"/>
      <c r="CDK318" s="1"/>
      <c r="CDL318" s="1"/>
      <c r="CDM318" s="1"/>
      <c r="CDN318" s="1"/>
      <c r="CDO318" s="1"/>
      <c r="CDP318" s="1"/>
      <c r="CDQ318" s="1"/>
      <c r="CDR318" s="1"/>
      <c r="CDS318" s="1"/>
      <c r="CDT318" s="1"/>
      <c r="CDU318" s="1"/>
      <c r="CDV318" s="1"/>
      <c r="CDW318" s="1"/>
      <c r="CDX318" s="1"/>
      <c r="CDY318" s="1"/>
      <c r="CDZ318" s="1"/>
      <c r="CEA318" s="1"/>
      <c r="CEB318" s="1"/>
      <c r="CEC318" s="1"/>
      <c r="CED318" s="1"/>
      <c r="CEE318" s="1"/>
      <c r="CEF318" s="1"/>
      <c r="CEG318" s="1"/>
      <c r="CEH318" s="1"/>
      <c r="CEI318" s="1"/>
      <c r="CEJ318" s="1"/>
      <c r="CEK318" s="1"/>
      <c r="CEL318" s="1"/>
      <c r="CEM318" s="1"/>
      <c r="CEN318" s="1"/>
      <c r="CEO318" s="1"/>
      <c r="CEP318" s="1"/>
      <c r="CEQ318" s="1"/>
      <c r="CER318" s="1"/>
      <c r="CES318" s="1"/>
      <c r="CET318" s="1"/>
      <c r="CEU318" s="1"/>
      <c r="CEV318" s="1"/>
      <c r="CEW318" s="1"/>
      <c r="CEX318" s="1"/>
      <c r="CEY318" s="1"/>
      <c r="CEZ318" s="1"/>
      <c r="CFA318" s="1"/>
      <c r="CFB318" s="1"/>
      <c r="CFC318" s="1"/>
      <c r="CFD318" s="1"/>
      <c r="CFE318" s="1"/>
      <c r="CFF318" s="1"/>
      <c r="CFG318" s="1"/>
      <c r="CFH318" s="1"/>
      <c r="CFI318" s="1"/>
      <c r="CFJ318" s="1"/>
      <c r="CFK318" s="1"/>
      <c r="CFL318" s="1"/>
      <c r="CFM318" s="1"/>
      <c r="CFN318" s="1"/>
      <c r="CFO318" s="1"/>
      <c r="CFP318" s="1"/>
      <c r="CFQ318" s="1"/>
      <c r="CFR318" s="1"/>
      <c r="CFS318" s="1"/>
      <c r="CFT318" s="1"/>
      <c r="CFU318" s="1"/>
      <c r="CFV318" s="1"/>
      <c r="CFW318" s="1"/>
      <c r="CFX318" s="1"/>
      <c r="CFY318" s="1"/>
      <c r="CFZ318" s="1"/>
      <c r="CGA318" s="1"/>
      <c r="CGB318" s="1"/>
      <c r="CGC318" s="1"/>
      <c r="CGD318" s="1"/>
      <c r="CGE318" s="1"/>
      <c r="CGF318" s="1"/>
      <c r="CGG318" s="1"/>
      <c r="CGH318" s="1"/>
      <c r="CGI318" s="1"/>
      <c r="CGJ318" s="1"/>
      <c r="CGK318" s="1"/>
      <c r="CGL318" s="1"/>
      <c r="CGM318" s="1"/>
      <c r="CGN318" s="1"/>
      <c r="CGO318" s="1"/>
      <c r="CGP318" s="1"/>
      <c r="CGQ318" s="1"/>
      <c r="CGR318" s="1"/>
      <c r="CGS318" s="1"/>
      <c r="CGT318" s="1"/>
      <c r="CGU318" s="1"/>
      <c r="CGV318" s="1"/>
      <c r="CGW318" s="1"/>
      <c r="CGX318" s="1"/>
      <c r="CGY318" s="1"/>
      <c r="CGZ318" s="1"/>
      <c r="CHA318" s="1"/>
      <c r="CHB318" s="1"/>
      <c r="CHC318" s="1"/>
      <c r="CHD318" s="1"/>
      <c r="CHE318" s="1"/>
      <c r="CHF318" s="1"/>
      <c r="CHG318" s="1"/>
      <c r="CHH318" s="1"/>
      <c r="CHI318" s="1"/>
      <c r="CHJ318" s="1"/>
      <c r="CHK318" s="1"/>
      <c r="CHL318" s="1"/>
      <c r="CHM318" s="1"/>
      <c r="CHN318" s="1"/>
      <c r="CHO318" s="1"/>
      <c r="CHP318" s="1"/>
      <c r="CHQ318" s="1"/>
      <c r="CHR318" s="1"/>
      <c r="CHS318" s="1"/>
      <c r="CHT318" s="1"/>
      <c r="CHU318" s="1"/>
      <c r="CHV318" s="1"/>
      <c r="CHW318" s="1"/>
      <c r="CHX318" s="1"/>
      <c r="CHY318" s="1"/>
      <c r="CHZ318" s="1"/>
      <c r="CIA318" s="1"/>
      <c r="CIB318" s="1"/>
      <c r="CIC318" s="1"/>
      <c r="CID318" s="1"/>
      <c r="CIE318" s="1"/>
      <c r="CIF318" s="1"/>
      <c r="CIG318" s="1"/>
      <c r="CIH318" s="1"/>
      <c r="CII318" s="1"/>
      <c r="CIJ318" s="1"/>
      <c r="CIK318" s="1"/>
      <c r="CIL318" s="1"/>
      <c r="CIM318" s="1"/>
      <c r="CIN318" s="1"/>
      <c r="CIO318" s="1"/>
      <c r="CIP318" s="1"/>
      <c r="CIQ318" s="1"/>
      <c r="CIR318" s="1"/>
      <c r="CIS318" s="1"/>
      <c r="CIT318" s="1"/>
      <c r="CIU318" s="1"/>
      <c r="CIV318" s="1"/>
      <c r="CIW318" s="1"/>
      <c r="CIX318" s="1"/>
      <c r="CIY318" s="1"/>
      <c r="CIZ318" s="1"/>
      <c r="CJA318" s="1"/>
      <c r="CJB318" s="1"/>
      <c r="CJC318" s="1"/>
      <c r="CJD318" s="1"/>
      <c r="CJE318" s="1"/>
      <c r="CJF318" s="1"/>
      <c r="CJG318" s="1"/>
      <c r="CJH318" s="1"/>
      <c r="CJI318" s="1"/>
      <c r="CJJ318" s="1"/>
      <c r="CJK318" s="1"/>
      <c r="CJL318" s="1"/>
      <c r="CJM318" s="1"/>
      <c r="CJN318" s="1"/>
      <c r="CJO318" s="1"/>
      <c r="CJP318" s="1"/>
      <c r="CJQ318" s="1"/>
      <c r="CJR318" s="1"/>
      <c r="CJS318" s="1"/>
      <c r="CJT318" s="1"/>
      <c r="CJU318" s="1"/>
      <c r="CJV318" s="1"/>
      <c r="CJW318" s="1"/>
      <c r="CJX318" s="1"/>
      <c r="CJY318" s="1"/>
      <c r="CJZ318" s="1"/>
      <c r="CKA318" s="1"/>
      <c r="CKB318" s="1"/>
      <c r="CKC318" s="1"/>
      <c r="CKD318" s="1"/>
      <c r="CKE318" s="1"/>
      <c r="CKF318" s="1"/>
      <c r="CKG318" s="1"/>
      <c r="CKH318" s="1"/>
      <c r="CKI318" s="1"/>
      <c r="CKJ318" s="1"/>
      <c r="CKK318" s="1"/>
      <c r="CKL318" s="1"/>
      <c r="CKM318" s="1"/>
      <c r="CKN318" s="1"/>
      <c r="CKO318" s="1"/>
      <c r="CKP318" s="1"/>
      <c r="CKQ318" s="1"/>
      <c r="CKR318" s="1"/>
      <c r="CKS318" s="1"/>
      <c r="CKT318" s="1"/>
      <c r="CKU318" s="1"/>
      <c r="CKV318" s="1"/>
      <c r="CKW318" s="1"/>
      <c r="CKX318" s="1"/>
      <c r="CKY318" s="1"/>
      <c r="CKZ318" s="1"/>
      <c r="CLA318" s="1"/>
      <c r="CLB318" s="1"/>
      <c r="CLC318" s="1"/>
      <c r="CLD318" s="1"/>
      <c r="CLE318" s="1"/>
      <c r="CLF318" s="1"/>
      <c r="CLG318" s="1"/>
      <c r="CLH318" s="1"/>
      <c r="CLI318" s="1"/>
      <c r="CLJ318" s="1"/>
      <c r="CLK318" s="1"/>
      <c r="CLL318" s="1"/>
      <c r="CLM318" s="1"/>
      <c r="CLN318" s="1"/>
      <c r="CLO318" s="1"/>
      <c r="CLP318" s="1"/>
      <c r="CLQ318" s="1"/>
      <c r="CLR318" s="1"/>
      <c r="CLS318" s="1"/>
      <c r="CLT318" s="1"/>
      <c r="CLU318" s="1"/>
      <c r="CLV318" s="1"/>
      <c r="CLW318" s="1"/>
      <c r="CLX318" s="1"/>
      <c r="CLY318" s="1"/>
      <c r="CLZ318" s="1"/>
      <c r="CMA318" s="1"/>
      <c r="CMB318" s="1"/>
      <c r="CMC318" s="1"/>
      <c r="CMD318" s="1"/>
      <c r="CME318" s="1"/>
      <c r="CMF318" s="1"/>
      <c r="CMG318" s="1"/>
      <c r="CMH318" s="1"/>
      <c r="CMI318" s="1"/>
      <c r="CMJ318" s="1"/>
      <c r="CMK318" s="1"/>
      <c r="CML318" s="1"/>
      <c r="CMM318" s="1"/>
      <c r="CMN318" s="1"/>
      <c r="CMO318" s="1"/>
      <c r="CMP318" s="1"/>
      <c r="CMQ318" s="1"/>
      <c r="CMR318" s="1"/>
      <c r="CMS318" s="1"/>
      <c r="CMT318" s="1"/>
      <c r="CMU318" s="1"/>
      <c r="CMV318" s="1"/>
      <c r="CMW318" s="1"/>
      <c r="CMX318" s="1"/>
      <c r="CMY318" s="1"/>
      <c r="CMZ318" s="1"/>
      <c r="CNA318" s="1"/>
      <c r="CNB318" s="1"/>
      <c r="CNC318" s="1"/>
      <c r="CND318" s="1"/>
      <c r="CNE318" s="1"/>
      <c r="CNF318" s="1"/>
      <c r="CNG318" s="1"/>
      <c r="CNH318" s="1"/>
      <c r="CNI318" s="1"/>
      <c r="CNJ318" s="1"/>
      <c r="CNK318" s="1"/>
      <c r="CNL318" s="1"/>
      <c r="CNM318" s="1"/>
      <c r="CNN318" s="1"/>
      <c r="CNO318" s="1"/>
      <c r="CNP318" s="1"/>
      <c r="CNQ318" s="1"/>
      <c r="CNR318" s="1"/>
      <c r="CNS318" s="1"/>
      <c r="CNT318" s="1"/>
      <c r="CNU318" s="1"/>
      <c r="CNV318" s="1"/>
      <c r="CNW318" s="1"/>
      <c r="CNX318" s="1"/>
      <c r="CNY318" s="1"/>
      <c r="CNZ318" s="1"/>
      <c r="COA318" s="1"/>
      <c r="COB318" s="1"/>
      <c r="COC318" s="1"/>
      <c r="COD318" s="1"/>
      <c r="COE318" s="1"/>
      <c r="COF318" s="1"/>
      <c r="COG318" s="1"/>
      <c r="COH318" s="1"/>
      <c r="COI318" s="1"/>
      <c r="COJ318" s="1"/>
      <c r="COK318" s="1"/>
      <c r="COL318" s="1"/>
      <c r="COM318" s="1"/>
      <c r="CON318" s="1"/>
      <c r="COO318" s="1"/>
      <c r="COP318" s="1"/>
      <c r="COQ318" s="1"/>
      <c r="COR318" s="1"/>
      <c r="COS318" s="1"/>
      <c r="COT318" s="1"/>
      <c r="COU318" s="1"/>
      <c r="COV318" s="1"/>
      <c r="COW318" s="1"/>
      <c r="COX318" s="1"/>
      <c r="COY318" s="1"/>
      <c r="COZ318" s="1"/>
      <c r="CPA318" s="1"/>
      <c r="CPB318" s="1"/>
      <c r="CPC318" s="1"/>
      <c r="CPD318" s="1"/>
      <c r="CPE318" s="1"/>
      <c r="CPF318" s="1"/>
      <c r="CPG318" s="1"/>
      <c r="CPH318" s="1"/>
      <c r="CPI318" s="1"/>
      <c r="CPJ318" s="1"/>
      <c r="CPK318" s="1"/>
      <c r="CPL318" s="1"/>
      <c r="CPM318" s="1"/>
      <c r="CPN318" s="1"/>
      <c r="CPO318" s="1"/>
      <c r="CPP318" s="1"/>
      <c r="CPQ318" s="1"/>
      <c r="CPR318" s="1"/>
      <c r="CPS318" s="1"/>
      <c r="CPT318" s="1"/>
      <c r="CPU318" s="1"/>
      <c r="CPV318" s="1"/>
      <c r="CPW318" s="1"/>
      <c r="CPX318" s="1"/>
      <c r="CPY318" s="1"/>
      <c r="CPZ318" s="1"/>
      <c r="CQA318" s="1"/>
      <c r="CQB318" s="1"/>
      <c r="CQC318" s="1"/>
      <c r="CQD318" s="1"/>
      <c r="CQE318" s="1"/>
      <c r="CQF318" s="1"/>
      <c r="CQG318" s="1"/>
      <c r="CQH318" s="1"/>
      <c r="CQI318" s="1"/>
      <c r="CQJ318" s="1"/>
      <c r="CQK318" s="1"/>
      <c r="CQL318" s="1"/>
      <c r="CQM318" s="1"/>
      <c r="CQN318" s="1"/>
      <c r="CQO318" s="1"/>
      <c r="CQP318" s="1"/>
      <c r="CQQ318" s="1"/>
      <c r="CQR318" s="1"/>
      <c r="CQS318" s="1"/>
      <c r="CQT318" s="1"/>
      <c r="CQU318" s="1"/>
      <c r="CQV318" s="1"/>
      <c r="CQW318" s="1"/>
      <c r="CQX318" s="1"/>
      <c r="CQY318" s="1"/>
      <c r="CQZ318" s="1"/>
      <c r="CRA318" s="1"/>
      <c r="CRB318" s="1"/>
      <c r="CRC318" s="1"/>
      <c r="CRD318" s="1"/>
      <c r="CRE318" s="1"/>
      <c r="CRF318" s="1"/>
      <c r="CRG318" s="1"/>
      <c r="CRH318" s="1"/>
      <c r="CRI318" s="1"/>
      <c r="CRJ318" s="1"/>
      <c r="CRK318" s="1"/>
      <c r="CRL318" s="1"/>
      <c r="CRM318" s="1"/>
      <c r="CRN318" s="1"/>
      <c r="CRO318" s="1"/>
      <c r="CRP318" s="1"/>
      <c r="CRQ318" s="1"/>
      <c r="CRR318" s="1"/>
      <c r="CRS318" s="1"/>
      <c r="CRT318" s="1"/>
      <c r="CRU318" s="1"/>
      <c r="CRV318" s="1"/>
      <c r="CRW318" s="1"/>
      <c r="CRX318" s="1"/>
      <c r="CRY318" s="1"/>
      <c r="CRZ318" s="1"/>
      <c r="CSA318" s="1"/>
      <c r="CSB318" s="1"/>
      <c r="CSC318" s="1"/>
      <c r="CSD318" s="1"/>
      <c r="CSE318" s="1"/>
      <c r="CSF318" s="1"/>
      <c r="CSG318" s="1"/>
      <c r="CSH318" s="1"/>
      <c r="CSI318" s="1"/>
      <c r="CSJ318" s="1"/>
      <c r="CSK318" s="1"/>
      <c r="CSL318" s="1"/>
      <c r="CSM318" s="1"/>
      <c r="CSN318" s="1"/>
      <c r="CSO318" s="1"/>
      <c r="CSP318" s="1"/>
      <c r="CSQ318" s="1"/>
      <c r="CSR318" s="1"/>
      <c r="CSS318" s="1"/>
      <c r="CST318" s="1"/>
      <c r="CSU318" s="1"/>
      <c r="CSV318" s="1"/>
      <c r="CSW318" s="1"/>
      <c r="CSX318" s="1"/>
      <c r="CSY318" s="1"/>
      <c r="CSZ318" s="1"/>
      <c r="CTA318" s="1"/>
      <c r="CTB318" s="1"/>
      <c r="CTC318" s="1"/>
      <c r="CTD318" s="1"/>
      <c r="CTE318" s="1"/>
      <c r="CTF318" s="1"/>
      <c r="CTG318" s="1"/>
      <c r="CTH318" s="1"/>
      <c r="CTI318" s="1"/>
      <c r="CTJ318" s="1"/>
      <c r="CTK318" s="1"/>
      <c r="CTL318" s="1"/>
      <c r="CTM318" s="1"/>
      <c r="CTN318" s="1"/>
      <c r="CTO318" s="1"/>
      <c r="CTP318" s="1"/>
      <c r="CTQ318" s="1"/>
      <c r="CTR318" s="1"/>
      <c r="CTS318" s="1"/>
      <c r="CTT318" s="1"/>
      <c r="CTU318" s="1"/>
      <c r="CTV318" s="1"/>
      <c r="CTW318" s="1"/>
      <c r="CTX318" s="1"/>
      <c r="CTY318" s="1"/>
      <c r="CTZ318" s="1"/>
      <c r="CUA318" s="1"/>
      <c r="CUB318" s="1"/>
      <c r="CUC318" s="1"/>
      <c r="CUD318" s="1"/>
      <c r="CUE318" s="1"/>
      <c r="CUF318" s="1"/>
      <c r="CUG318" s="1"/>
      <c r="CUH318" s="1"/>
      <c r="CUI318" s="1"/>
      <c r="CUJ318" s="1"/>
      <c r="CUK318" s="1"/>
      <c r="CUL318" s="1"/>
      <c r="CUM318" s="1"/>
      <c r="CUN318" s="1"/>
      <c r="CUO318" s="1"/>
      <c r="CUP318" s="1"/>
      <c r="CUQ318" s="1"/>
      <c r="CUR318" s="1"/>
      <c r="CUS318" s="1"/>
      <c r="CUT318" s="1"/>
      <c r="CUU318" s="1"/>
      <c r="CUV318" s="1"/>
      <c r="CUW318" s="1"/>
      <c r="CUX318" s="1"/>
      <c r="CUY318" s="1"/>
      <c r="CUZ318" s="1"/>
      <c r="CVA318" s="1"/>
      <c r="CVB318" s="1"/>
      <c r="CVC318" s="1"/>
      <c r="CVD318" s="1"/>
      <c r="CVE318" s="1"/>
      <c r="CVF318" s="1"/>
      <c r="CVG318" s="1"/>
      <c r="CVH318" s="1"/>
      <c r="CVI318" s="1"/>
      <c r="CVJ318" s="1"/>
      <c r="CVK318" s="1"/>
      <c r="CVL318" s="1"/>
      <c r="CVM318" s="1"/>
      <c r="CVN318" s="1"/>
      <c r="CVO318" s="1"/>
      <c r="CVP318" s="1"/>
      <c r="CVQ318" s="1"/>
      <c r="CVR318" s="1"/>
      <c r="CVS318" s="1"/>
      <c r="CVT318" s="1"/>
      <c r="CVU318" s="1"/>
      <c r="CVV318" s="1"/>
      <c r="CVW318" s="1"/>
      <c r="CVX318" s="1"/>
      <c r="CVY318" s="1"/>
      <c r="CVZ318" s="1"/>
      <c r="CWA318" s="1"/>
      <c r="CWB318" s="1"/>
      <c r="CWC318" s="1"/>
      <c r="CWD318" s="1"/>
      <c r="CWE318" s="1"/>
      <c r="CWF318" s="1"/>
      <c r="CWG318" s="1"/>
      <c r="CWH318" s="1"/>
      <c r="CWI318" s="1"/>
      <c r="CWJ318" s="1"/>
      <c r="CWK318" s="1"/>
      <c r="CWL318" s="1"/>
      <c r="CWM318" s="1"/>
      <c r="CWN318" s="1"/>
      <c r="CWO318" s="1"/>
      <c r="CWP318" s="1"/>
      <c r="CWQ318" s="1"/>
      <c r="CWR318" s="1"/>
      <c r="CWS318" s="1"/>
      <c r="CWT318" s="1"/>
      <c r="CWU318" s="1"/>
      <c r="CWV318" s="1"/>
      <c r="CWW318" s="1"/>
      <c r="CWX318" s="1"/>
      <c r="CWY318" s="1"/>
      <c r="CWZ318" s="1"/>
      <c r="CXA318" s="1"/>
      <c r="CXB318" s="1"/>
      <c r="CXC318" s="1"/>
      <c r="CXD318" s="1"/>
      <c r="CXE318" s="1"/>
      <c r="CXF318" s="1"/>
      <c r="CXG318" s="1"/>
      <c r="CXH318" s="1"/>
      <c r="CXI318" s="1"/>
      <c r="CXJ318" s="1"/>
      <c r="CXK318" s="1"/>
      <c r="CXL318" s="1"/>
      <c r="CXM318" s="1"/>
      <c r="CXN318" s="1"/>
      <c r="CXO318" s="1"/>
      <c r="CXP318" s="1"/>
      <c r="CXQ318" s="1"/>
      <c r="CXR318" s="1"/>
      <c r="CXS318" s="1"/>
      <c r="CXT318" s="1"/>
      <c r="CXU318" s="1"/>
      <c r="CXV318" s="1"/>
      <c r="CXW318" s="1"/>
      <c r="CXX318" s="1"/>
      <c r="CXY318" s="1"/>
      <c r="CXZ318" s="1"/>
      <c r="CYA318" s="1"/>
      <c r="CYB318" s="1"/>
      <c r="CYC318" s="1"/>
      <c r="CYD318" s="1"/>
      <c r="CYE318" s="1"/>
      <c r="CYF318" s="1"/>
      <c r="CYG318" s="1"/>
      <c r="CYH318" s="1"/>
      <c r="CYI318" s="1"/>
      <c r="CYJ318" s="1"/>
      <c r="CYK318" s="1"/>
      <c r="CYL318" s="1"/>
      <c r="CYM318" s="1"/>
      <c r="CYN318" s="1"/>
      <c r="CYO318" s="1"/>
      <c r="CYP318" s="1"/>
      <c r="CYQ318" s="1"/>
      <c r="CYR318" s="1"/>
      <c r="CYS318" s="1"/>
      <c r="CYT318" s="1"/>
      <c r="CYU318" s="1"/>
      <c r="CYV318" s="1"/>
      <c r="CYW318" s="1"/>
      <c r="CYX318" s="1"/>
      <c r="CYY318" s="1"/>
      <c r="CYZ318" s="1"/>
      <c r="CZA318" s="1"/>
      <c r="CZB318" s="1"/>
      <c r="CZC318" s="1"/>
      <c r="CZD318" s="1"/>
      <c r="CZE318" s="1"/>
      <c r="CZF318" s="1"/>
      <c r="CZG318" s="1"/>
      <c r="CZH318" s="1"/>
      <c r="CZI318" s="1"/>
      <c r="CZJ318" s="1"/>
      <c r="CZK318" s="1"/>
      <c r="CZL318" s="1"/>
      <c r="CZM318" s="1"/>
      <c r="CZN318" s="1"/>
      <c r="CZO318" s="1"/>
      <c r="CZP318" s="1"/>
      <c r="CZQ318" s="1"/>
      <c r="CZR318" s="1"/>
      <c r="CZS318" s="1"/>
      <c r="CZT318" s="1"/>
      <c r="CZU318" s="1"/>
      <c r="CZV318" s="1"/>
      <c r="CZW318" s="1"/>
      <c r="CZX318" s="1"/>
      <c r="CZY318" s="1"/>
      <c r="CZZ318" s="1"/>
      <c r="DAA318" s="1"/>
      <c r="DAB318" s="1"/>
      <c r="DAC318" s="1"/>
      <c r="DAD318" s="1"/>
      <c r="DAE318" s="1"/>
      <c r="DAF318" s="1"/>
      <c r="DAG318" s="1"/>
      <c r="DAH318" s="1"/>
      <c r="DAI318" s="1"/>
      <c r="DAJ318" s="1"/>
      <c r="DAK318" s="1"/>
      <c r="DAL318" s="1"/>
      <c r="DAM318" s="1"/>
      <c r="DAN318" s="1"/>
      <c r="DAO318" s="1"/>
      <c r="DAP318" s="1"/>
      <c r="DAQ318" s="1"/>
      <c r="DAR318" s="1"/>
      <c r="DAS318" s="1"/>
      <c r="DAT318" s="1"/>
      <c r="DAU318" s="1"/>
      <c r="DAV318" s="1"/>
      <c r="DAW318" s="1"/>
      <c r="DAX318" s="1"/>
      <c r="DAY318" s="1"/>
      <c r="DAZ318" s="1"/>
      <c r="DBA318" s="1"/>
      <c r="DBB318" s="1"/>
      <c r="DBC318" s="1"/>
      <c r="DBD318" s="1"/>
      <c r="DBE318" s="1"/>
      <c r="DBF318" s="1"/>
      <c r="DBG318" s="1"/>
      <c r="DBH318" s="1"/>
      <c r="DBI318" s="1"/>
      <c r="DBJ318" s="1"/>
      <c r="DBK318" s="1"/>
      <c r="DBL318" s="1"/>
      <c r="DBM318" s="1"/>
      <c r="DBN318" s="1"/>
      <c r="DBO318" s="1"/>
      <c r="DBP318" s="1"/>
      <c r="DBQ318" s="1"/>
      <c r="DBR318" s="1"/>
      <c r="DBS318" s="1"/>
      <c r="DBT318" s="1"/>
      <c r="DBU318" s="1"/>
      <c r="DBV318" s="1"/>
      <c r="DBW318" s="1"/>
      <c r="DBX318" s="1"/>
      <c r="DBY318" s="1"/>
      <c r="DBZ318" s="1"/>
      <c r="DCA318" s="1"/>
      <c r="DCB318" s="1"/>
      <c r="DCC318" s="1"/>
      <c r="DCD318" s="1"/>
      <c r="DCE318" s="1"/>
      <c r="DCF318" s="1"/>
      <c r="DCG318" s="1"/>
      <c r="DCH318" s="1"/>
      <c r="DCI318" s="1"/>
      <c r="DCJ318" s="1"/>
      <c r="DCK318" s="1"/>
      <c r="DCL318" s="1"/>
      <c r="DCM318" s="1"/>
      <c r="DCN318" s="1"/>
      <c r="DCO318" s="1"/>
      <c r="DCP318" s="1"/>
      <c r="DCQ318" s="1"/>
      <c r="DCR318" s="1"/>
      <c r="DCS318" s="1"/>
      <c r="DCT318" s="1"/>
      <c r="DCU318" s="1"/>
      <c r="DCV318" s="1"/>
      <c r="DCW318" s="1"/>
      <c r="DCX318" s="1"/>
      <c r="DCY318" s="1"/>
      <c r="DCZ318" s="1"/>
      <c r="DDA318" s="1"/>
      <c r="DDB318" s="1"/>
      <c r="DDC318" s="1"/>
      <c r="DDD318" s="1"/>
      <c r="DDE318" s="1"/>
      <c r="DDF318" s="1"/>
      <c r="DDG318" s="1"/>
      <c r="DDH318" s="1"/>
      <c r="DDI318" s="1"/>
      <c r="DDJ318" s="1"/>
      <c r="DDK318" s="1"/>
      <c r="DDL318" s="1"/>
      <c r="DDM318" s="1"/>
      <c r="DDN318" s="1"/>
      <c r="DDO318" s="1"/>
      <c r="DDP318" s="1"/>
      <c r="DDQ318" s="1"/>
      <c r="DDR318" s="1"/>
      <c r="DDS318" s="1"/>
      <c r="DDT318" s="1"/>
      <c r="DDU318" s="1"/>
      <c r="DDV318" s="1"/>
      <c r="DDW318" s="1"/>
      <c r="DDX318" s="1"/>
      <c r="DDY318" s="1"/>
      <c r="DDZ318" s="1"/>
      <c r="DEA318" s="1"/>
      <c r="DEB318" s="1"/>
      <c r="DEC318" s="1"/>
      <c r="DED318" s="1"/>
      <c r="DEE318" s="1"/>
      <c r="DEF318" s="1"/>
      <c r="DEG318" s="1"/>
      <c r="DEH318" s="1"/>
      <c r="DEI318" s="1"/>
      <c r="DEJ318" s="1"/>
      <c r="DEK318" s="1"/>
      <c r="DEL318" s="1"/>
      <c r="DEM318" s="1"/>
      <c r="DEN318" s="1"/>
      <c r="DEO318" s="1"/>
      <c r="DEP318" s="1"/>
      <c r="DEQ318" s="1"/>
      <c r="DER318" s="1"/>
      <c r="DES318" s="1"/>
      <c r="DET318" s="1"/>
      <c r="DEU318" s="1"/>
      <c r="DEV318" s="1"/>
      <c r="DEW318" s="1"/>
      <c r="DEX318" s="1"/>
      <c r="DEY318" s="1"/>
      <c r="DEZ318" s="1"/>
      <c r="DFA318" s="1"/>
      <c r="DFB318" s="1"/>
      <c r="DFC318" s="1"/>
      <c r="DFD318" s="1"/>
      <c r="DFE318" s="1"/>
      <c r="DFF318" s="1"/>
      <c r="DFG318" s="1"/>
      <c r="DFH318" s="1"/>
      <c r="DFI318" s="1"/>
      <c r="DFJ318" s="1"/>
      <c r="DFK318" s="1"/>
      <c r="DFL318" s="1"/>
      <c r="DFM318" s="1"/>
      <c r="DFN318" s="1"/>
      <c r="DFO318" s="1"/>
      <c r="DFP318" s="1"/>
      <c r="DFQ318" s="1"/>
      <c r="DFR318" s="1"/>
      <c r="DFS318" s="1"/>
      <c r="DFT318" s="1"/>
      <c r="DFU318" s="1"/>
      <c r="DFV318" s="1"/>
      <c r="DFW318" s="1"/>
      <c r="DFX318" s="1"/>
      <c r="DFY318" s="1"/>
      <c r="DFZ318" s="1"/>
      <c r="DGA318" s="1"/>
      <c r="DGB318" s="1"/>
      <c r="DGC318" s="1"/>
      <c r="DGD318" s="1"/>
      <c r="DGE318" s="1"/>
      <c r="DGF318" s="1"/>
      <c r="DGG318" s="1"/>
      <c r="DGH318" s="1"/>
      <c r="DGI318" s="1"/>
      <c r="DGJ318" s="1"/>
      <c r="DGK318" s="1"/>
      <c r="DGL318" s="1"/>
      <c r="DGM318" s="1"/>
      <c r="DGN318" s="1"/>
      <c r="DGO318" s="1"/>
      <c r="DGP318" s="1"/>
      <c r="DGQ318" s="1"/>
      <c r="DGR318" s="1"/>
      <c r="DGS318" s="1"/>
      <c r="DGT318" s="1"/>
      <c r="DGU318" s="1"/>
      <c r="DGV318" s="1"/>
      <c r="DGW318" s="1"/>
      <c r="DGX318" s="1"/>
      <c r="DGY318" s="1"/>
      <c r="DGZ318" s="1"/>
      <c r="DHA318" s="1"/>
      <c r="DHB318" s="1"/>
      <c r="DHC318" s="1"/>
      <c r="DHD318" s="1"/>
      <c r="DHE318" s="1"/>
      <c r="DHF318" s="1"/>
      <c r="DHG318" s="1"/>
      <c r="DHH318" s="1"/>
      <c r="DHI318" s="1"/>
      <c r="DHJ318" s="1"/>
      <c r="DHK318" s="1"/>
      <c r="DHL318" s="1"/>
      <c r="DHM318" s="1"/>
      <c r="DHN318" s="1"/>
      <c r="DHO318" s="1"/>
      <c r="DHP318" s="1"/>
      <c r="DHQ318" s="1"/>
      <c r="DHR318" s="1"/>
      <c r="DHS318" s="1"/>
      <c r="DHT318" s="1"/>
      <c r="DHU318" s="1"/>
      <c r="DHV318" s="1"/>
      <c r="DHW318" s="1"/>
      <c r="DHX318" s="1"/>
      <c r="DHY318" s="1"/>
      <c r="DHZ318" s="1"/>
      <c r="DIA318" s="1"/>
      <c r="DIB318" s="1"/>
      <c r="DIC318" s="1"/>
      <c r="DID318" s="1"/>
      <c r="DIE318" s="1"/>
      <c r="DIF318" s="1"/>
      <c r="DIG318" s="1"/>
      <c r="DIH318" s="1"/>
      <c r="DII318" s="1"/>
      <c r="DIJ318" s="1"/>
      <c r="DIK318" s="1"/>
      <c r="DIL318" s="1"/>
      <c r="DIM318" s="1"/>
      <c r="DIN318" s="1"/>
      <c r="DIO318" s="1"/>
      <c r="DIP318" s="1"/>
      <c r="DIQ318" s="1"/>
      <c r="DIR318" s="1"/>
      <c r="DIS318" s="1"/>
      <c r="DIT318" s="1"/>
      <c r="DIU318" s="1"/>
      <c r="DIV318" s="1"/>
      <c r="DIW318" s="1"/>
      <c r="DIX318" s="1"/>
      <c r="DIY318" s="1"/>
      <c r="DIZ318" s="1"/>
      <c r="DJA318" s="1"/>
      <c r="DJB318" s="1"/>
      <c r="DJC318" s="1"/>
      <c r="DJD318" s="1"/>
      <c r="DJE318" s="1"/>
      <c r="DJF318" s="1"/>
      <c r="DJG318" s="1"/>
      <c r="DJH318" s="1"/>
      <c r="DJI318" s="1"/>
      <c r="DJJ318" s="1"/>
      <c r="DJK318" s="1"/>
      <c r="DJL318" s="1"/>
      <c r="DJM318" s="1"/>
      <c r="DJN318" s="1"/>
      <c r="DJO318" s="1"/>
      <c r="DJP318" s="1"/>
      <c r="DJQ318" s="1"/>
      <c r="DJR318" s="1"/>
      <c r="DJS318" s="1"/>
      <c r="DJT318" s="1"/>
      <c r="DJU318" s="1"/>
      <c r="DJV318" s="1"/>
      <c r="DJW318" s="1"/>
      <c r="DJX318" s="1"/>
      <c r="DJY318" s="1"/>
      <c r="DJZ318" s="1"/>
      <c r="DKA318" s="1"/>
      <c r="DKB318" s="1"/>
      <c r="DKC318" s="1"/>
      <c r="DKD318" s="1"/>
      <c r="DKE318" s="1"/>
      <c r="DKF318" s="1"/>
      <c r="DKG318" s="1"/>
      <c r="DKH318" s="1"/>
      <c r="DKI318" s="1"/>
      <c r="DKJ318" s="1"/>
      <c r="DKK318" s="1"/>
      <c r="DKL318" s="1"/>
      <c r="DKM318" s="1"/>
      <c r="DKN318" s="1"/>
      <c r="DKO318" s="1"/>
      <c r="DKP318" s="1"/>
      <c r="DKQ318" s="1"/>
      <c r="DKR318" s="1"/>
      <c r="DKS318" s="1"/>
      <c r="DKT318" s="1"/>
      <c r="DKU318" s="1"/>
      <c r="DKV318" s="1"/>
      <c r="DKW318" s="1"/>
      <c r="DKX318" s="1"/>
      <c r="DKY318" s="1"/>
      <c r="DKZ318" s="1"/>
      <c r="DLA318" s="1"/>
      <c r="DLB318" s="1"/>
      <c r="DLC318" s="1"/>
      <c r="DLD318" s="1"/>
      <c r="DLE318" s="1"/>
      <c r="DLF318" s="1"/>
      <c r="DLG318" s="1"/>
      <c r="DLH318" s="1"/>
      <c r="DLI318" s="1"/>
      <c r="DLJ318" s="1"/>
      <c r="DLK318" s="1"/>
      <c r="DLL318" s="1"/>
      <c r="DLM318" s="1"/>
      <c r="DLN318" s="1"/>
      <c r="DLO318" s="1"/>
      <c r="DLP318" s="1"/>
      <c r="DLQ318" s="1"/>
      <c r="DLR318" s="1"/>
      <c r="DLS318" s="1"/>
      <c r="DLT318" s="1"/>
      <c r="DLU318" s="1"/>
      <c r="DLV318" s="1"/>
      <c r="DLW318" s="1"/>
      <c r="DLX318" s="1"/>
      <c r="DLY318" s="1"/>
      <c r="DLZ318" s="1"/>
      <c r="DMA318" s="1"/>
      <c r="DMB318" s="1"/>
      <c r="DMC318" s="1"/>
      <c r="DMD318" s="1"/>
      <c r="DME318" s="1"/>
      <c r="DMF318" s="1"/>
      <c r="DMG318" s="1"/>
      <c r="DMH318" s="1"/>
      <c r="DMI318" s="1"/>
      <c r="DMJ318" s="1"/>
      <c r="DMK318" s="1"/>
      <c r="DML318" s="1"/>
      <c r="DMM318" s="1"/>
      <c r="DMN318" s="1"/>
      <c r="DMO318" s="1"/>
      <c r="DMP318" s="1"/>
      <c r="DMQ318" s="1"/>
      <c r="DMR318" s="1"/>
      <c r="DMS318" s="1"/>
      <c r="DMT318" s="1"/>
      <c r="DMU318" s="1"/>
      <c r="DMV318" s="1"/>
      <c r="DMW318" s="1"/>
      <c r="DMX318" s="1"/>
      <c r="DMY318" s="1"/>
      <c r="DMZ318" s="1"/>
      <c r="DNA318" s="1"/>
      <c r="DNB318" s="1"/>
      <c r="DNC318" s="1"/>
      <c r="DND318" s="1"/>
      <c r="DNE318" s="1"/>
      <c r="DNF318" s="1"/>
      <c r="DNG318" s="1"/>
      <c r="DNH318" s="1"/>
      <c r="DNI318" s="1"/>
      <c r="DNJ318" s="1"/>
      <c r="DNK318" s="1"/>
      <c r="DNL318" s="1"/>
      <c r="DNM318" s="1"/>
      <c r="DNN318" s="1"/>
      <c r="DNO318" s="1"/>
      <c r="DNP318" s="1"/>
      <c r="DNQ318" s="1"/>
      <c r="DNR318" s="1"/>
      <c r="DNS318" s="1"/>
      <c r="DNT318" s="1"/>
      <c r="DNU318" s="1"/>
      <c r="DNV318" s="1"/>
      <c r="DNW318" s="1"/>
      <c r="DNX318" s="1"/>
      <c r="DNY318" s="1"/>
      <c r="DNZ318" s="1"/>
      <c r="DOA318" s="1"/>
      <c r="DOB318" s="1"/>
      <c r="DOC318" s="1"/>
      <c r="DOD318" s="1"/>
      <c r="DOE318" s="1"/>
      <c r="DOF318" s="1"/>
      <c r="DOG318" s="1"/>
      <c r="DOH318" s="1"/>
      <c r="DOI318" s="1"/>
      <c r="DOJ318" s="1"/>
      <c r="DOK318" s="1"/>
      <c r="DOL318" s="1"/>
      <c r="DOM318" s="1"/>
      <c r="DON318" s="1"/>
      <c r="DOO318" s="1"/>
      <c r="DOP318" s="1"/>
      <c r="DOQ318" s="1"/>
      <c r="DOR318" s="1"/>
      <c r="DOS318" s="1"/>
      <c r="DOT318" s="1"/>
      <c r="DOU318" s="1"/>
      <c r="DOV318" s="1"/>
      <c r="DOW318" s="1"/>
      <c r="DOX318" s="1"/>
      <c r="DOY318" s="1"/>
      <c r="DOZ318" s="1"/>
      <c r="DPA318" s="1"/>
      <c r="DPB318" s="1"/>
      <c r="DPC318" s="1"/>
      <c r="DPD318" s="1"/>
      <c r="DPE318" s="1"/>
      <c r="DPF318" s="1"/>
      <c r="DPG318" s="1"/>
      <c r="DPH318" s="1"/>
      <c r="DPI318" s="1"/>
      <c r="DPJ318" s="1"/>
      <c r="DPK318" s="1"/>
      <c r="DPL318" s="1"/>
      <c r="DPM318" s="1"/>
      <c r="DPN318" s="1"/>
      <c r="DPO318" s="1"/>
      <c r="DPP318" s="1"/>
      <c r="DPQ318" s="1"/>
      <c r="DPR318" s="1"/>
      <c r="DPS318" s="1"/>
      <c r="DPT318" s="1"/>
      <c r="DPU318" s="1"/>
      <c r="DPV318" s="1"/>
      <c r="DPW318" s="1"/>
      <c r="DPX318" s="1"/>
      <c r="DPY318" s="1"/>
      <c r="DPZ318" s="1"/>
      <c r="DQA318" s="1"/>
      <c r="DQB318" s="1"/>
      <c r="DQC318" s="1"/>
      <c r="DQD318" s="1"/>
      <c r="DQE318" s="1"/>
      <c r="DQF318" s="1"/>
      <c r="DQG318" s="1"/>
      <c r="DQH318" s="1"/>
      <c r="DQI318" s="1"/>
      <c r="DQJ318" s="1"/>
      <c r="DQK318" s="1"/>
      <c r="DQL318" s="1"/>
      <c r="DQM318" s="1"/>
      <c r="DQN318" s="1"/>
      <c r="DQO318" s="1"/>
      <c r="DQP318" s="1"/>
      <c r="DQQ318" s="1"/>
      <c r="DQR318" s="1"/>
      <c r="DQS318" s="1"/>
      <c r="DQT318" s="1"/>
      <c r="DQU318" s="1"/>
      <c r="DQV318" s="1"/>
      <c r="DQW318" s="1"/>
      <c r="DQX318" s="1"/>
      <c r="DQY318" s="1"/>
      <c r="DQZ318" s="1"/>
      <c r="DRA318" s="1"/>
      <c r="DRB318" s="1"/>
      <c r="DRC318" s="1"/>
      <c r="DRD318" s="1"/>
      <c r="DRE318" s="1"/>
      <c r="DRF318" s="1"/>
      <c r="DRG318" s="1"/>
      <c r="DRH318" s="1"/>
      <c r="DRI318" s="1"/>
      <c r="DRJ318" s="1"/>
      <c r="DRK318" s="1"/>
      <c r="DRL318" s="1"/>
      <c r="DRM318" s="1"/>
      <c r="DRN318" s="1"/>
      <c r="DRO318" s="1"/>
      <c r="DRP318" s="1"/>
      <c r="DRQ318" s="1"/>
      <c r="DRR318" s="1"/>
      <c r="DRS318" s="1"/>
      <c r="DRT318" s="1"/>
      <c r="DRU318" s="1"/>
      <c r="DRV318" s="1"/>
      <c r="DRW318" s="1"/>
      <c r="DRX318" s="1"/>
      <c r="DRY318" s="1"/>
      <c r="DRZ318" s="1"/>
      <c r="DSA318" s="1"/>
      <c r="DSB318" s="1"/>
      <c r="DSC318" s="1"/>
      <c r="DSD318" s="1"/>
      <c r="DSE318" s="1"/>
      <c r="DSF318" s="1"/>
      <c r="DSG318" s="1"/>
      <c r="DSH318" s="1"/>
      <c r="DSI318" s="1"/>
      <c r="DSJ318" s="1"/>
      <c r="DSK318" s="1"/>
      <c r="DSL318" s="1"/>
      <c r="DSM318" s="1"/>
      <c r="DSN318" s="1"/>
      <c r="DSO318" s="1"/>
      <c r="DSP318" s="1"/>
      <c r="DSQ318" s="1"/>
      <c r="DSR318" s="1"/>
      <c r="DSS318" s="1"/>
      <c r="DST318" s="1"/>
      <c r="DSU318" s="1"/>
      <c r="DSV318" s="1"/>
      <c r="DSW318" s="1"/>
      <c r="DSX318" s="1"/>
      <c r="DSY318" s="1"/>
      <c r="DSZ318" s="1"/>
      <c r="DTA318" s="1"/>
      <c r="DTB318" s="1"/>
      <c r="DTC318" s="1"/>
      <c r="DTD318" s="1"/>
      <c r="DTE318" s="1"/>
      <c r="DTF318" s="1"/>
      <c r="DTG318" s="1"/>
      <c r="DTH318" s="1"/>
      <c r="DTI318" s="1"/>
      <c r="DTJ318" s="1"/>
      <c r="DTK318" s="1"/>
      <c r="DTL318" s="1"/>
      <c r="DTM318" s="1"/>
      <c r="DTN318" s="1"/>
      <c r="DTO318" s="1"/>
      <c r="DTP318" s="1"/>
      <c r="DTQ318" s="1"/>
      <c r="DTR318" s="1"/>
      <c r="DTS318" s="1"/>
      <c r="DTT318" s="1"/>
      <c r="DTU318" s="1"/>
      <c r="DTV318" s="1"/>
      <c r="DTW318" s="1"/>
      <c r="DTX318" s="1"/>
      <c r="DTY318" s="1"/>
      <c r="DTZ318" s="1"/>
      <c r="DUA318" s="1"/>
      <c r="DUB318" s="1"/>
      <c r="DUC318" s="1"/>
      <c r="DUD318" s="1"/>
      <c r="DUE318" s="1"/>
      <c r="DUF318" s="1"/>
      <c r="DUG318" s="1"/>
      <c r="DUH318" s="1"/>
      <c r="DUI318" s="1"/>
      <c r="DUJ318" s="1"/>
      <c r="DUK318" s="1"/>
      <c r="DUL318" s="1"/>
      <c r="DUM318" s="1"/>
      <c r="DUN318" s="1"/>
      <c r="DUO318" s="1"/>
      <c r="DUP318" s="1"/>
      <c r="DUQ318" s="1"/>
      <c r="DUR318" s="1"/>
      <c r="DUS318" s="1"/>
      <c r="DUT318" s="1"/>
      <c r="DUU318" s="1"/>
      <c r="DUV318" s="1"/>
      <c r="DUW318" s="1"/>
      <c r="DUX318" s="1"/>
      <c r="DUY318" s="1"/>
      <c r="DUZ318" s="1"/>
      <c r="DVA318" s="1"/>
      <c r="DVB318" s="1"/>
      <c r="DVC318" s="1"/>
      <c r="DVD318" s="1"/>
      <c r="DVE318" s="1"/>
      <c r="DVF318" s="1"/>
      <c r="DVG318" s="1"/>
      <c r="DVH318" s="1"/>
      <c r="DVI318" s="1"/>
      <c r="DVJ318" s="1"/>
      <c r="DVK318" s="1"/>
      <c r="DVL318" s="1"/>
      <c r="DVM318" s="1"/>
      <c r="DVN318" s="1"/>
      <c r="DVO318" s="1"/>
      <c r="DVP318" s="1"/>
      <c r="DVQ318" s="1"/>
      <c r="DVR318" s="1"/>
      <c r="DVS318" s="1"/>
      <c r="DVT318" s="1"/>
      <c r="DVU318" s="1"/>
      <c r="DVV318" s="1"/>
      <c r="DVW318" s="1"/>
      <c r="DVX318" s="1"/>
      <c r="DVY318" s="1"/>
      <c r="DVZ318" s="1"/>
      <c r="DWA318" s="1"/>
      <c r="DWB318" s="1"/>
      <c r="DWC318" s="1"/>
      <c r="DWD318" s="1"/>
      <c r="DWE318" s="1"/>
      <c r="DWF318" s="1"/>
      <c r="DWG318" s="1"/>
      <c r="DWH318" s="1"/>
      <c r="DWI318" s="1"/>
      <c r="DWJ318" s="1"/>
      <c r="DWK318" s="1"/>
      <c r="DWL318" s="1"/>
      <c r="DWM318" s="1"/>
      <c r="DWN318" s="1"/>
      <c r="DWO318" s="1"/>
      <c r="DWP318" s="1"/>
      <c r="DWQ318" s="1"/>
      <c r="DWR318" s="1"/>
      <c r="DWS318" s="1"/>
      <c r="DWT318" s="1"/>
      <c r="DWU318" s="1"/>
      <c r="DWV318" s="1"/>
      <c r="DWW318" s="1"/>
      <c r="DWX318" s="1"/>
      <c r="DWY318" s="1"/>
      <c r="DWZ318" s="1"/>
      <c r="DXA318" s="1"/>
      <c r="DXB318" s="1"/>
      <c r="DXC318" s="1"/>
      <c r="DXD318" s="1"/>
      <c r="DXE318" s="1"/>
      <c r="DXF318" s="1"/>
      <c r="DXG318" s="1"/>
      <c r="DXH318" s="1"/>
      <c r="DXI318" s="1"/>
      <c r="DXJ318" s="1"/>
      <c r="DXK318" s="1"/>
      <c r="DXL318" s="1"/>
      <c r="DXM318" s="1"/>
      <c r="DXN318" s="1"/>
      <c r="DXO318" s="1"/>
      <c r="DXP318" s="1"/>
      <c r="DXQ318" s="1"/>
      <c r="DXR318" s="1"/>
      <c r="DXS318" s="1"/>
      <c r="DXT318" s="1"/>
      <c r="DXU318" s="1"/>
      <c r="DXV318" s="1"/>
      <c r="DXW318" s="1"/>
      <c r="DXX318" s="1"/>
      <c r="DXY318" s="1"/>
      <c r="DXZ318" s="1"/>
      <c r="DYA318" s="1"/>
      <c r="DYB318" s="1"/>
      <c r="DYC318" s="1"/>
      <c r="DYD318" s="1"/>
      <c r="DYE318" s="1"/>
      <c r="DYF318" s="1"/>
      <c r="DYG318" s="1"/>
      <c r="DYH318" s="1"/>
      <c r="DYI318" s="1"/>
      <c r="DYJ318" s="1"/>
      <c r="DYK318" s="1"/>
      <c r="DYL318" s="1"/>
      <c r="DYM318" s="1"/>
      <c r="DYN318" s="1"/>
      <c r="DYO318" s="1"/>
      <c r="DYP318" s="1"/>
      <c r="DYQ318" s="1"/>
      <c r="DYR318" s="1"/>
      <c r="DYS318" s="1"/>
      <c r="DYT318" s="1"/>
      <c r="DYU318" s="1"/>
      <c r="DYV318" s="1"/>
      <c r="DYW318" s="1"/>
      <c r="DYX318" s="1"/>
      <c r="DYY318" s="1"/>
      <c r="DYZ318" s="1"/>
      <c r="DZA318" s="1"/>
      <c r="DZB318" s="1"/>
      <c r="DZC318" s="1"/>
      <c r="DZD318" s="1"/>
      <c r="DZE318" s="1"/>
      <c r="DZF318" s="1"/>
      <c r="DZG318" s="1"/>
      <c r="DZH318" s="1"/>
      <c r="DZI318" s="1"/>
      <c r="DZJ318" s="1"/>
      <c r="DZK318" s="1"/>
      <c r="DZL318" s="1"/>
      <c r="DZM318" s="1"/>
      <c r="DZN318" s="1"/>
      <c r="DZO318" s="1"/>
      <c r="DZP318" s="1"/>
      <c r="DZQ318" s="1"/>
      <c r="DZR318" s="1"/>
      <c r="DZS318" s="1"/>
      <c r="DZT318" s="1"/>
      <c r="DZU318" s="1"/>
      <c r="DZV318" s="1"/>
      <c r="DZW318" s="1"/>
      <c r="DZX318" s="1"/>
      <c r="DZY318" s="1"/>
      <c r="DZZ318" s="1"/>
      <c r="EAA318" s="1"/>
      <c r="EAB318" s="1"/>
      <c r="EAC318" s="1"/>
      <c r="EAD318" s="1"/>
      <c r="EAE318" s="1"/>
      <c r="EAF318" s="1"/>
      <c r="EAG318" s="1"/>
      <c r="EAH318" s="1"/>
      <c r="EAI318" s="1"/>
      <c r="EAJ318" s="1"/>
      <c r="EAK318" s="1"/>
      <c r="EAL318" s="1"/>
      <c r="EAM318" s="1"/>
      <c r="EAN318" s="1"/>
      <c r="EAO318" s="1"/>
      <c r="EAP318" s="1"/>
      <c r="EAQ318" s="1"/>
      <c r="EAR318" s="1"/>
      <c r="EAS318" s="1"/>
      <c r="EAT318" s="1"/>
      <c r="EAU318" s="1"/>
      <c r="EAV318" s="1"/>
      <c r="EAW318" s="1"/>
      <c r="EAX318" s="1"/>
      <c r="EAY318" s="1"/>
      <c r="EAZ318" s="1"/>
      <c r="EBA318" s="1"/>
      <c r="EBB318" s="1"/>
      <c r="EBC318" s="1"/>
      <c r="EBD318" s="1"/>
      <c r="EBE318" s="1"/>
      <c r="EBF318" s="1"/>
      <c r="EBG318" s="1"/>
      <c r="EBH318" s="1"/>
      <c r="EBI318" s="1"/>
      <c r="EBJ318" s="1"/>
      <c r="EBK318" s="1"/>
      <c r="EBL318" s="1"/>
      <c r="EBM318" s="1"/>
      <c r="EBN318" s="1"/>
      <c r="EBO318" s="1"/>
      <c r="EBP318" s="1"/>
      <c r="EBQ318" s="1"/>
      <c r="EBR318" s="1"/>
      <c r="EBS318" s="1"/>
      <c r="EBT318" s="1"/>
      <c r="EBU318" s="1"/>
      <c r="EBV318" s="1"/>
      <c r="EBW318" s="1"/>
      <c r="EBX318" s="1"/>
      <c r="EBY318" s="1"/>
      <c r="EBZ318" s="1"/>
      <c r="ECA318" s="1"/>
      <c r="ECB318" s="1"/>
      <c r="ECC318" s="1"/>
      <c r="ECD318" s="1"/>
      <c r="ECE318" s="1"/>
      <c r="ECF318" s="1"/>
      <c r="ECG318" s="1"/>
      <c r="ECH318" s="1"/>
      <c r="ECI318" s="1"/>
      <c r="ECJ318" s="1"/>
      <c r="ECK318" s="1"/>
      <c r="ECL318" s="1"/>
      <c r="ECM318" s="1"/>
      <c r="ECN318" s="1"/>
      <c r="ECO318" s="1"/>
      <c r="ECP318" s="1"/>
      <c r="ECQ318" s="1"/>
      <c r="ECR318" s="1"/>
      <c r="ECS318" s="1"/>
      <c r="ECT318" s="1"/>
      <c r="ECU318" s="1"/>
      <c r="ECV318" s="1"/>
      <c r="ECW318" s="1"/>
      <c r="ECX318" s="1"/>
      <c r="ECY318" s="1"/>
      <c r="ECZ318" s="1"/>
      <c r="EDA318" s="1"/>
      <c r="EDB318" s="1"/>
      <c r="EDC318" s="1"/>
      <c r="EDD318" s="1"/>
      <c r="EDE318" s="1"/>
      <c r="EDF318" s="1"/>
      <c r="EDG318" s="1"/>
      <c r="EDH318" s="1"/>
      <c r="EDI318" s="1"/>
      <c r="EDJ318" s="1"/>
      <c r="EDK318" s="1"/>
      <c r="EDL318" s="1"/>
      <c r="EDM318" s="1"/>
      <c r="EDN318" s="1"/>
      <c r="EDO318" s="1"/>
      <c r="EDP318" s="1"/>
      <c r="EDQ318" s="1"/>
      <c r="EDR318" s="1"/>
      <c r="EDS318" s="1"/>
      <c r="EDT318" s="1"/>
      <c r="EDU318" s="1"/>
      <c r="EDV318" s="1"/>
      <c r="EDW318" s="1"/>
      <c r="EDX318" s="1"/>
      <c r="EDY318" s="1"/>
      <c r="EDZ318" s="1"/>
      <c r="EEA318" s="1"/>
      <c r="EEB318" s="1"/>
      <c r="EEC318" s="1"/>
      <c r="EED318" s="1"/>
      <c r="EEE318" s="1"/>
      <c r="EEF318" s="1"/>
      <c r="EEG318" s="1"/>
      <c r="EEH318" s="1"/>
      <c r="EEI318" s="1"/>
      <c r="EEJ318" s="1"/>
      <c r="EEK318" s="1"/>
      <c r="EEL318" s="1"/>
      <c r="EEM318" s="1"/>
      <c r="EEN318" s="1"/>
      <c r="EEO318" s="1"/>
      <c r="EEP318" s="1"/>
      <c r="EEQ318" s="1"/>
      <c r="EER318" s="1"/>
      <c r="EES318" s="1"/>
      <c r="EET318" s="1"/>
      <c r="EEU318" s="1"/>
      <c r="EEV318" s="1"/>
      <c r="EEW318" s="1"/>
      <c r="EEX318" s="1"/>
      <c r="EEY318" s="1"/>
      <c r="EEZ318" s="1"/>
      <c r="EFA318" s="1"/>
      <c r="EFB318" s="1"/>
      <c r="EFC318" s="1"/>
      <c r="EFD318" s="1"/>
      <c r="EFE318" s="1"/>
      <c r="EFF318" s="1"/>
      <c r="EFG318" s="1"/>
      <c r="EFH318" s="1"/>
      <c r="EFI318" s="1"/>
      <c r="EFJ318" s="1"/>
      <c r="EFK318" s="1"/>
      <c r="EFL318" s="1"/>
      <c r="EFM318" s="1"/>
      <c r="EFN318" s="1"/>
      <c r="EFO318" s="1"/>
      <c r="EFP318" s="1"/>
      <c r="EFQ318" s="1"/>
      <c r="EFR318" s="1"/>
      <c r="EFS318" s="1"/>
      <c r="EFT318" s="1"/>
      <c r="EFU318" s="1"/>
      <c r="EFV318" s="1"/>
      <c r="EFW318" s="1"/>
      <c r="EFX318" s="1"/>
      <c r="EFY318" s="1"/>
      <c r="EFZ318" s="1"/>
      <c r="EGA318" s="1"/>
      <c r="EGB318" s="1"/>
      <c r="EGC318" s="1"/>
      <c r="EGD318" s="1"/>
      <c r="EGE318" s="1"/>
      <c r="EGF318" s="1"/>
      <c r="EGG318" s="1"/>
      <c r="EGH318" s="1"/>
      <c r="EGI318" s="1"/>
      <c r="EGJ318" s="1"/>
      <c r="EGK318" s="1"/>
      <c r="EGL318" s="1"/>
      <c r="EGM318" s="1"/>
      <c r="EGN318" s="1"/>
      <c r="EGO318" s="1"/>
      <c r="EGP318" s="1"/>
      <c r="EGQ318" s="1"/>
      <c r="EGR318" s="1"/>
      <c r="EGS318" s="1"/>
      <c r="EGT318" s="1"/>
      <c r="EGU318" s="1"/>
      <c r="EGV318" s="1"/>
      <c r="EGW318" s="1"/>
      <c r="EGX318" s="1"/>
      <c r="EGY318" s="1"/>
      <c r="EGZ318" s="1"/>
      <c r="EHA318" s="1"/>
      <c r="EHB318" s="1"/>
      <c r="EHC318" s="1"/>
      <c r="EHD318" s="1"/>
      <c r="EHE318" s="1"/>
      <c r="EHF318" s="1"/>
      <c r="EHG318" s="1"/>
      <c r="EHH318" s="1"/>
      <c r="EHI318" s="1"/>
      <c r="EHJ318" s="1"/>
      <c r="EHK318" s="1"/>
      <c r="EHL318" s="1"/>
      <c r="EHM318" s="1"/>
      <c r="EHN318" s="1"/>
      <c r="EHO318" s="1"/>
      <c r="EHP318" s="1"/>
      <c r="EHQ318" s="1"/>
      <c r="EHR318" s="1"/>
      <c r="EHS318" s="1"/>
      <c r="EHT318" s="1"/>
      <c r="EHU318" s="1"/>
      <c r="EHV318" s="1"/>
      <c r="EHW318" s="1"/>
      <c r="EHX318" s="1"/>
      <c r="EHY318" s="1"/>
      <c r="EHZ318" s="1"/>
      <c r="EIA318" s="1"/>
      <c r="EIB318" s="1"/>
      <c r="EIC318" s="1"/>
      <c r="EID318" s="1"/>
      <c r="EIE318" s="1"/>
      <c r="EIF318" s="1"/>
      <c r="EIG318" s="1"/>
      <c r="EIH318" s="1"/>
      <c r="EII318" s="1"/>
      <c r="EIJ318" s="1"/>
      <c r="EIK318" s="1"/>
      <c r="EIL318" s="1"/>
      <c r="EIM318" s="1"/>
      <c r="EIN318" s="1"/>
      <c r="EIO318" s="1"/>
      <c r="EIP318" s="1"/>
      <c r="EIQ318" s="1"/>
      <c r="EIR318" s="1"/>
      <c r="EIS318" s="1"/>
      <c r="EIT318" s="1"/>
      <c r="EIU318" s="1"/>
      <c r="EIV318" s="1"/>
      <c r="EIW318" s="1"/>
      <c r="EIX318" s="1"/>
      <c r="EIY318" s="1"/>
      <c r="EIZ318" s="1"/>
      <c r="EJA318" s="1"/>
      <c r="EJB318" s="1"/>
      <c r="EJC318" s="1"/>
      <c r="EJD318" s="1"/>
      <c r="EJE318" s="1"/>
      <c r="EJF318" s="1"/>
      <c r="EJG318" s="1"/>
      <c r="EJH318" s="1"/>
      <c r="EJI318" s="1"/>
      <c r="EJJ318" s="1"/>
      <c r="EJK318" s="1"/>
      <c r="EJL318" s="1"/>
      <c r="EJM318" s="1"/>
      <c r="EJN318" s="1"/>
      <c r="EJO318" s="1"/>
      <c r="EJP318" s="1"/>
      <c r="EJQ318" s="1"/>
      <c r="EJR318" s="1"/>
      <c r="EJS318" s="1"/>
      <c r="EJT318" s="1"/>
      <c r="EJU318" s="1"/>
      <c r="EJV318" s="1"/>
      <c r="EJW318" s="1"/>
      <c r="EJX318" s="1"/>
      <c r="EJY318" s="1"/>
      <c r="EJZ318" s="1"/>
      <c r="EKA318" s="1"/>
      <c r="EKB318" s="1"/>
      <c r="EKC318" s="1"/>
      <c r="EKD318" s="1"/>
      <c r="EKE318" s="1"/>
      <c r="EKF318" s="1"/>
      <c r="EKG318" s="1"/>
      <c r="EKH318" s="1"/>
      <c r="EKI318" s="1"/>
      <c r="EKJ318" s="1"/>
      <c r="EKK318" s="1"/>
      <c r="EKL318" s="1"/>
      <c r="EKM318" s="1"/>
      <c r="EKN318" s="1"/>
      <c r="EKO318" s="1"/>
      <c r="EKP318" s="1"/>
      <c r="EKQ318" s="1"/>
      <c r="EKR318" s="1"/>
      <c r="EKS318" s="1"/>
      <c r="EKT318" s="1"/>
      <c r="EKU318" s="1"/>
      <c r="EKV318" s="1"/>
      <c r="EKW318" s="1"/>
      <c r="EKX318" s="1"/>
      <c r="EKY318" s="1"/>
      <c r="EKZ318" s="1"/>
      <c r="ELA318" s="1"/>
      <c r="ELB318" s="1"/>
      <c r="ELC318" s="1"/>
      <c r="ELD318" s="1"/>
      <c r="ELE318" s="1"/>
      <c r="ELF318" s="1"/>
      <c r="ELG318" s="1"/>
      <c r="ELH318" s="1"/>
      <c r="ELI318" s="1"/>
      <c r="ELJ318" s="1"/>
      <c r="ELK318" s="1"/>
      <c r="ELL318" s="1"/>
      <c r="ELM318" s="1"/>
      <c r="ELN318" s="1"/>
      <c r="ELO318" s="1"/>
      <c r="ELP318" s="1"/>
      <c r="ELQ318" s="1"/>
      <c r="ELR318" s="1"/>
      <c r="ELS318" s="1"/>
      <c r="ELT318" s="1"/>
      <c r="ELU318" s="1"/>
      <c r="ELV318" s="1"/>
      <c r="ELW318" s="1"/>
      <c r="ELX318" s="1"/>
      <c r="ELY318" s="1"/>
      <c r="ELZ318" s="1"/>
      <c r="EMA318" s="1"/>
      <c r="EMB318" s="1"/>
      <c r="EMC318" s="1"/>
      <c r="EMD318" s="1"/>
      <c r="EME318" s="1"/>
      <c r="EMF318" s="1"/>
      <c r="EMG318" s="1"/>
      <c r="EMH318" s="1"/>
      <c r="EMI318" s="1"/>
      <c r="EMJ318" s="1"/>
      <c r="EMK318" s="1"/>
      <c r="EML318" s="1"/>
      <c r="EMM318" s="1"/>
      <c r="EMN318" s="1"/>
      <c r="EMO318" s="1"/>
      <c r="EMP318" s="1"/>
      <c r="EMQ318" s="1"/>
      <c r="EMR318" s="1"/>
      <c r="EMS318" s="1"/>
      <c r="EMT318" s="1"/>
      <c r="EMU318" s="1"/>
      <c r="EMV318" s="1"/>
      <c r="EMW318" s="1"/>
      <c r="EMX318" s="1"/>
      <c r="EMY318" s="1"/>
      <c r="EMZ318" s="1"/>
      <c r="ENA318" s="1"/>
      <c r="ENB318" s="1"/>
      <c r="ENC318" s="1"/>
      <c r="END318" s="1"/>
      <c r="ENE318" s="1"/>
      <c r="ENF318" s="1"/>
      <c r="ENG318" s="1"/>
      <c r="ENH318" s="1"/>
      <c r="ENI318" s="1"/>
      <c r="ENJ318" s="1"/>
      <c r="ENK318" s="1"/>
      <c r="ENL318" s="1"/>
      <c r="ENM318" s="1"/>
      <c r="ENN318" s="1"/>
      <c r="ENO318" s="1"/>
      <c r="ENP318" s="1"/>
      <c r="ENQ318" s="1"/>
      <c r="ENR318" s="1"/>
      <c r="ENS318" s="1"/>
      <c r="ENT318" s="1"/>
      <c r="ENU318" s="1"/>
      <c r="ENV318" s="1"/>
      <c r="ENW318" s="1"/>
      <c r="ENX318" s="1"/>
      <c r="ENY318" s="1"/>
      <c r="ENZ318" s="1"/>
      <c r="EOA318" s="1"/>
      <c r="EOB318" s="1"/>
      <c r="EOC318" s="1"/>
      <c r="EOD318" s="1"/>
      <c r="EOE318" s="1"/>
      <c r="EOF318" s="1"/>
      <c r="EOG318" s="1"/>
      <c r="EOH318" s="1"/>
      <c r="EOI318" s="1"/>
      <c r="EOJ318" s="1"/>
      <c r="EOK318" s="1"/>
      <c r="EOL318" s="1"/>
      <c r="EOM318" s="1"/>
      <c r="EON318" s="1"/>
      <c r="EOO318" s="1"/>
      <c r="EOP318" s="1"/>
      <c r="EOQ318" s="1"/>
      <c r="EOR318" s="1"/>
      <c r="EOS318" s="1"/>
      <c r="EOT318" s="1"/>
      <c r="EOU318" s="1"/>
      <c r="EOV318" s="1"/>
      <c r="EOW318" s="1"/>
      <c r="EOX318" s="1"/>
      <c r="EOY318" s="1"/>
      <c r="EOZ318" s="1"/>
      <c r="EPA318" s="1"/>
      <c r="EPB318" s="1"/>
      <c r="EPC318" s="1"/>
      <c r="EPD318" s="1"/>
      <c r="EPE318" s="1"/>
      <c r="EPF318" s="1"/>
      <c r="EPG318" s="1"/>
      <c r="EPH318" s="1"/>
      <c r="EPI318" s="1"/>
      <c r="EPJ318" s="1"/>
      <c r="EPK318" s="1"/>
      <c r="EPL318" s="1"/>
      <c r="EPM318" s="1"/>
      <c r="EPN318" s="1"/>
      <c r="EPO318" s="1"/>
      <c r="EPP318" s="1"/>
      <c r="EPQ318" s="1"/>
      <c r="EPR318" s="1"/>
      <c r="EPS318" s="1"/>
      <c r="EPT318" s="1"/>
      <c r="EPU318" s="1"/>
      <c r="EPV318" s="1"/>
      <c r="EPW318" s="1"/>
      <c r="EPX318" s="1"/>
      <c r="EPY318" s="1"/>
      <c r="EPZ318" s="1"/>
      <c r="EQA318" s="1"/>
      <c r="EQB318" s="1"/>
      <c r="EQC318" s="1"/>
      <c r="EQD318" s="1"/>
      <c r="EQE318" s="1"/>
      <c r="EQF318" s="1"/>
      <c r="EQG318" s="1"/>
      <c r="EQH318" s="1"/>
      <c r="EQI318" s="1"/>
      <c r="EQJ318" s="1"/>
      <c r="EQK318" s="1"/>
      <c r="EQL318" s="1"/>
      <c r="EQM318" s="1"/>
      <c r="EQN318" s="1"/>
      <c r="EQO318" s="1"/>
      <c r="EQP318" s="1"/>
      <c r="EQQ318" s="1"/>
      <c r="EQR318" s="1"/>
      <c r="EQS318" s="1"/>
      <c r="EQT318" s="1"/>
      <c r="EQU318" s="1"/>
      <c r="EQV318" s="1"/>
      <c r="EQW318" s="1"/>
      <c r="EQX318" s="1"/>
      <c r="EQY318" s="1"/>
      <c r="EQZ318" s="1"/>
      <c r="ERA318" s="1"/>
      <c r="ERB318" s="1"/>
      <c r="ERC318" s="1"/>
      <c r="ERD318" s="1"/>
      <c r="ERE318" s="1"/>
      <c r="ERF318" s="1"/>
      <c r="ERG318" s="1"/>
      <c r="ERH318" s="1"/>
      <c r="ERI318" s="1"/>
      <c r="ERJ318" s="1"/>
      <c r="ERK318" s="1"/>
      <c r="ERL318" s="1"/>
      <c r="ERM318" s="1"/>
      <c r="ERN318" s="1"/>
      <c r="ERO318" s="1"/>
      <c r="ERP318" s="1"/>
      <c r="ERQ318" s="1"/>
      <c r="ERR318" s="1"/>
      <c r="ERS318" s="1"/>
      <c r="ERT318" s="1"/>
      <c r="ERU318" s="1"/>
      <c r="ERV318" s="1"/>
      <c r="ERW318" s="1"/>
      <c r="ERX318" s="1"/>
      <c r="ERY318" s="1"/>
      <c r="ERZ318" s="1"/>
      <c r="ESA318" s="1"/>
      <c r="ESB318" s="1"/>
      <c r="ESC318" s="1"/>
      <c r="ESD318" s="1"/>
      <c r="ESE318" s="1"/>
      <c r="ESF318" s="1"/>
      <c r="ESG318" s="1"/>
      <c r="ESH318" s="1"/>
      <c r="ESI318" s="1"/>
      <c r="ESJ318" s="1"/>
      <c r="ESK318" s="1"/>
      <c r="ESL318" s="1"/>
      <c r="ESM318" s="1"/>
      <c r="ESN318" s="1"/>
      <c r="ESO318" s="1"/>
      <c r="ESP318" s="1"/>
      <c r="ESQ318" s="1"/>
      <c r="ESR318" s="1"/>
      <c r="ESS318" s="1"/>
      <c r="EST318" s="1"/>
      <c r="ESU318" s="1"/>
      <c r="ESV318" s="1"/>
      <c r="ESW318" s="1"/>
      <c r="ESX318" s="1"/>
      <c r="ESY318" s="1"/>
      <c r="ESZ318" s="1"/>
      <c r="ETA318" s="1"/>
      <c r="ETB318" s="1"/>
      <c r="ETC318" s="1"/>
      <c r="ETD318" s="1"/>
      <c r="ETE318" s="1"/>
      <c r="ETF318" s="1"/>
      <c r="ETG318" s="1"/>
      <c r="ETH318" s="1"/>
      <c r="ETI318" s="1"/>
      <c r="ETJ318" s="1"/>
      <c r="ETK318" s="1"/>
      <c r="ETL318" s="1"/>
      <c r="ETM318" s="1"/>
      <c r="ETN318" s="1"/>
      <c r="ETO318" s="1"/>
      <c r="ETP318" s="1"/>
      <c r="ETQ318" s="1"/>
      <c r="ETR318" s="1"/>
      <c r="ETS318" s="1"/>
      <c r="ETT318" s="1"/>
      <c r="ETU318" s="1"/>
      <c r="ETV318" s="1"/>
      <c r="ETW318" s="1"/>
      <c r="ETX318" s="1"/>
      <c r="ETY318" s="1"/>
      <c r="ETZ318" s="1"/>
      <c r="EUA318" s="1"/>
      <c r="EUB318" s="1"/>
      <c r="EUC318" s="1"/>
      <c r="EUD318" s="1"/>
      <c r="EUE318" s="1"/>
      <c r="EUF318" s="1"/>
      <c r="EUG318" s="1"/>
      <c r="EUH318" s="1"/>
      <c r="EUI318" s="1"/>
      <c r="EUJ318" s="1"/>
      <c r="EUK318" s="1"/>
      <c r="EUL318" s="1"/>
      <c r="EUM318" s="1"/>
      <c r="EUN318" s="1"/>
      <c r="EUO318" s="1"/>
      <c r="EUP318" s="1"/>
      <c r="EUQ318" s="1"/>
      <c r="EUR318" s="1"/>
      <c r="EUS318" s="1"/>
      <c r="EUT318" s="1"/>
      <c r="EUU318" s="1"/>
      <c r="EUV318" s="1"/>
      <c r="EUW318" s="1"/>
      <c r="EUX318" s="1"/>
      <c r="EUY318" s="1"/>
      <c r="EUZ318" s="1"/>
      <c r="EVA318" s="1"/>
      <c r="EVB318" s="1"/>
      <c r="EVC318" s="1"/>
      <c r="EVD318" s="1"/>
      <c r="EVE318" s="1"/>
      <c r="EVF318" s="1"/>
      <c r="EVG318" s="1"/>
      <c r="EVH318" s="1"/>
      <c r="EVI318" s="1"/>
      <c r="EVJ318" s="1"/>
      <c r="EVK318" s="1"/>
      <c r="EVL318" s="1"/>
      <c r="EVM318" s="1"/>
      <c r="EVN318" s="1"/>
      <c r="EVO318" s="1"/>
      <c r="EVP318" s="1"/>
      <c r="EVQ318" s="1"/>
      <c r="EVR318" s="1"/>
      <c r="EVS318" s="1"/>
      <c r="EVT318" s="1"/>
      <c r="EVU318" s="1"/>
      <c r="EVV318" s="1"/>
      <c r="EVW318" s="1"/>
      <c r="EVX318" s="1"/>
      <c r="EVY318" s="1"/>
      <c r="EVZ318" s="1"/>
      <c r="EWA318" s="1"/>
      <c r="EWB318" s="1"/>
      <c r="EWC318" s="1"/>
      <c r="EWD318" s="1"/>
      <c r="EWE318" s="1"/>
      <c r="EWF318" s="1"/>
      <c r="EWG318" s="1"/>
      <c r="EWH318" s="1"/>
      <c r="EWI318" s="1"/>
      <c r="EWJ318" s="1"/>
      <c r="EWK318" s="1"/>
      <c r="EWL318" s="1"/>
      <c r="EWM318" s="1"/>
      <c r="EWN318" s="1"/>
      <c r="EWO318" s="1"/>
      <c r="EWP318" s="1"/>
      <c r="EWQ318" s="1"/>
      <c r="EWR318" s="1"/>
      <c r="EWS318" s="1"/>
      <c r="EWT318" s="1"/>
      <c r="EWU318" s="1"/>
      <c r="EWV318" s="1"/>
      <c r="EWW318" s="1"/>
      <c r="EWX318" s="1"/>
      <c r="EWY318" s="1"/>
      <c r="EWZ318" s="1"/>
      <c r="EXA318" s="1"/>
      <c r="EXB318" s="1"/>
      <c r="EXC318" s="1"/>
      <c r="EXD318" s="1"/>
      <c r="EXE318" s="1"/>
      <c r="EXF318" s="1"/>
      <c r="EXG318" s="1"/>
      <c r="EXH318" s="1"/>
      <c r="EXI318" s="1"/>
      <c r="EXJ318" s="1"/>
      <c r="EXK318" s="1"/>
      <c r="EXL318" s="1"/>
      <c r="EXM318" s="1"/>
      <c r="EXN318" s="1"/>
      <c r="EXO318" s="1"/>
      <c r="EXP318" s="1"/>
      <c r="EXQ318" s="1"/>
      <c r="EXR318" s="1"/>
      <c r="EXS318" s="1"/>
      <c r="EXT318" s="1"/>
      <c r="EXU318" s="1"/>
      <c r="EXV318" s="1"/>
      <c r="EXW318" s="1"/>
      <c r="EXX318" s="1"/>
      <c r="EXY318" s="1"/>
      <c r="EXZ318" s="1"/>
      <c r="EYA318" s="1"/>
      <c r="EYB318" s="1"/>
      <c r="EYC318" s="1"/>
      <c r="EYD318" s="1"/>
      <c r="EYE318" s="1"/>
      <c r="EYF318" s="1"/>
      <c r="EYG318" s="1"/>
      <c r="EYH318" s="1"/>
      <c r="EYI318" s="1"/>
      <c r="EYJ318" s="1"/>
      <c r="EYK318" s="1"/>
      <c r="EYL318" s="1"/>
      <c r="EYM318" s="1"/>
      <c r="EYN318" s="1"/>
      <c r="EYO318" s="1"/>
      <c r="EYP318" s="1"/>
      <c r="EYQ318" s="1"/>
      <c r="EYR318" s="1"/>
      <c r="EYS318" s="1"/>
      <c r="EYT318" s="1"/>
      <c r="EYU318" s="1"/>
      <c r="EYV318" s="1"/>
      <c r="EYW318" s="1"/>
      <c r="EYX318" s="1"/>
      <c r="EYY318" s="1"/>
      <c r="EYZ318" s="1"/>
      <c r="EZA318" s="1"/>
      <c r="EZB318" s="1"/>
      <c r="EZC318" s="1"/>
      <c r="EZD318" s="1"/>
      <c r="EZE318" s="1"/>
      <c r="EZF318" s="1"/>
      <c r="EZG318" s="1"/>
      <c r="EZH318" s="1"/>
      <c r="EZI318" s="1"/>
      <c r="EZJ318" s="1"/>
      <c r="EZK318" s="1"/>
      <c r="EZL318" s="1"/>
      <c r="EZM318" s="1"/>
      <c r="EZN318" s="1"/>
      <c r="EZO318" s="1"/>
      <c r="EZP318" s="1"/>
      <c r="EZQ318" s="1"/>
      <c r="EZR318" s="1"/>
      <c r="EZS318" s="1"/>
      <c r="EZT318" s="1"/>
      <c r="EZU318" s="1"/>
      <c r="EZV318" s="1"/>
      <c r="EZW318" s="1"/>
      <c r="EZX318" s="1"/>
      <c r="EZY318" s="1"/>
      <c r="EZZ318" s="1"/>
      <c r="FAA318" s="1"/>
      <c r="FAB318" s="1"/>
      <c r="FAC318" s="1"/>
      <c r="FAD318" s="1"/>
      <c r="FAE318" s="1"/>
      <c r="FAF318" s="1"/>
      <c r="FAG318" s="1"/>
      <c r="FAH318" s="1"/>
      <c r="FAI318" s="1"/>
      <c r="FAJ318" s="1"/>
      <c r="FAK318" s="1"/>
      <c r="FAL318" s="1"/>
      <c r="FAM318" s="1"/>
      <c r="FAN318" s="1"/>
      <c r="FAO318" s="1"/>
      <c r="FAP318" s="1"/>
      <c r="FAQ318" s="1"/>
      <c r="FAR318" s="1"/>
      <c r="FAS318" s="1"/>
      <c r="FAT318" s="1"/>
      <c r="FAU318" s="1"/>
      <c r="FAV318" s="1"/>
      <c r="FAW318" s="1"/>
      <c r="FAX318" s="1"/>
      <c r="FAY318" s="1"/>
      <c r="FAZ318" s="1"/>
      <c r="FBA318" s="1"/>
      <c r="FBB318" s="1"/>
      <c r="FBC318" s="1"/>
      <c r="FBD318" s="1"/>
      <c r="FBE318" s="1"/>
      <c r="FBF318" s="1"/>
      <c r="FBG318" s="1"/>
      <c r="FBH318" s="1"/>
      <c r="FBI318" s="1"/>
      <c r="FBJ318" s="1"/>
      <c r="FBK318" s="1"/>
      <c r="FBL318" s="1"/>
      <c r="FBM318" s="1"/>
      <c r="FBN318" s="1"/>
      <c r="FBO318" s="1"/>
      <c r="FBP318" s="1"/>
      <c r="FBQ318" s="1"/>
      <c r="FBR318" s="1"/>
      <c r="FBS318" s="1"/>
      <c r="FBT318" s="1"/>
      <c r="FBU318" s="1"/>
      <c r="FBV318" s="1"/>
      <c r="FBW318" s="1"/>
      <c r="FBX318" s="1"/>
      <c r="FBY318" s="1"/>
      <c r="FBZ318" s="1"/>
      <c r="FCA318" s="1"/>
      <c r="FCB318" s="1"/>
      <c r="FCC318" s="1"/>
      <c r="FCD318" s="1"/>
      <c r="FCE318" s="1"/>
      <c r="FCF318" s="1"/>
      <c r="FCG318" s="1"/>
      <c r="FCH318" s="1"/>
      <c r="FCI318" s="1"/>
      <c r="FCJ318" s="1"/>
      <c r="FCK318" s="1"/>
      <c r="FCL318" s="1"/>
      <c r="FCM318" s="1"/>
      <c r="FCN318" s="1"/>
      <c r="FCO318" s="1"/>
      <c r="FCP318" s="1"/>
      <c r="FCQ318" s="1"/>
      <c r="FCR318" s="1"/>
      <c r="FCS318" s="1"/>
      <c r="FCT318" s="1"/>
      <c r="FCU318" s="1"/>
      <c r="FCV318" s="1"/>
      <c r="FCW318" s="1"/>
      <c r="FCX318" s="1"/>
      <c r="FCY318" s="1"/>
      <c r="FCZ318" s="1"/>
      <c r="FDA318" s="1"/>
      <c r="FDB318" s="1"/>
      <c r="FDC318" s="1"/>
      <c r="FDD318" s="1"/>
      <c r="FDE318" s="1"/>
      <c r="FDF318" s="1"/>
      <c r="FDG318" s="1"/>
      <c r="FDH318" s="1"/>
      <c r="FDI318" s="1"/>
      <c r="FDJ318" s="1"/>
      <c r="FDK318" s="1"/>
      <c r="FDL318" s="1"/>
      <c r="FDM318" s="1"/>
      <c r="FDN318" s="1"/>
      <c r="FDO318" s="1"/>
      <c r="FDP318" s="1"/>
      <c r="FDQ318" s="1"/>
      <c r="FDR318" s="1"/>
      <c r="FDS318" s="1"/>
      <c r="FDT318" s="1"/>
      <c r="FDU318" s="1"/>
      <c r="FDV318" s="1"/>
      <c r="FDW318" s="1"/>
      <c r="FDX318" s="1"/>
      <c r="FDY318" s="1"/>
      <c r="FDZ318" s="1"/>
      <c r="FEA318" s="1"/>
      <c r="FEB318" s="1"/>
      <c r="FEC318" s="1"/>
      <c r="FED318" s="1"/>
      <c r="FEE318" s="1"/>
      <c r="FEF318" s="1"/>
      <c r="FEG318" s="1"/>
      <c r="FEH318" s="1"/>
      <c r="FEI318" s="1"/>
      <c r="FEJ318" s="1"/>
      <c r="FEK318" s="1"/>
      <c r="FEL318" s="1"/>
      <c r="FEM318" s="1"/>
      <c r="FEN318" s="1"/>
      <c r="FEO318" s="1"/>
      <c r="FEP318" s="1"/>
      <c r="FEQ318" s="1"/>
      <c r="FER318" s="1"/>
      <c r="FES318" s="1"/>
      <c r="FET318" s="1"/>
      <c r="FEU318" s="1"/>
      <c r="FEV318" s="1"/>
      <c r="FEW318" s="1"/>
      <c r="FEX318" s="1"/>
      <c r="FEY318" s="1"/>
      <c r="FEZ318" s="1"/>
      <c r="FFA318" s="1"/>
      <c r="FFB318" s="1"/>
      <c r="FFC318" s="1"/>
      <c r="FFD318" s="1"/>
      <c r="FFE318" s="1"/>
      <c r="FFF318" s="1"/>
      <c r="FFG318" s="1"/>
      <c r="FFH318" s="1"/>
      <c r="FFI318" s="1"/>
      <c r="FFJ318" s="1"/>
      <c r="FFK318" s="1"/>
      <c r="FFL318" s="1"/>
      <c r="FFM318" s="1"/>
      <c r="FFN318" s="1"/>
      <c r="FFO318" s="1"/>
      <c r="FFP318" s="1"/>
      <c r="FFQ318" s="1"/>
      <c r="FFR318" s="1"/>
      <c r="FFS318" s="1"/>
      <c r="FFT318" s="1"/>
      <c r="FFU318" s="1"/>
      <c r="FFV318" s="1"/>
      <c r="FFW318" s="1"/>
      <c r="FFX318" s="1"/>
      <c r="FFY318" s="1"/>
      <c r="FFZ318" s="1"/>
      <c r="FGA318" s="1"/>
      <c r="FGB318" s="1"/>
      <c r="FGC318" s="1"/>
      <c r="FGD318" s="1"/>
      <c r="FGE318" s="1"/>
      <c r="FGF318" s="1"/>
      <c r="FGG318" s="1"/>
      <c r="FGH318" s="1"/>
      <c r="FGI318" s="1"/>
      <c r="FGJ318" s="1"/>
      <c r="FGK318" s="1"/>
      <c r="FGL318" s="1"/>
      <c r="FGM318" s="1"/>
      <c r="FGN318" s="1"/>
      <c r="FGO318" s="1"/>
      <c r="FGP318" s="1"/>
      <c r="FGQ318" s="1"/>
      <c r="FGR318" s="1"/>
      <c r="FGS318" s="1"/>
      <c r="FGT318" s="1"/>
      <c r="FGU318" s="1"/>
      <c r="FGV318" s="1"/>
      <c r="FGW318" s="1"/>
      <c r="FGX318" s="1"/>
      <c r="FGY318" s="1"/>
      <c r="FGZ318" s="1"/>
      <c r="FHA318" s="1"/>
      <c r="FHB318" s="1"/>
      <c r="FHC318" s="1"/>
      <c r="FHD318" s="1"/>
      <c r="FHE318" s="1"/>
      <c r="FHF318" s="1"/>
      <c r="FHG318" s="1"/>
      <c r="FHH318" s="1"/>
      <c r="FHI318" s="1"/>
      <c r="FHJ318" s="1"/>
      <c r="FHK318" s="1"/>
      <c r="FHL318" s="1"/>
      <c r="FHM318" s="1"/>
      <c r="FHN318" s="1"/>
      <c r="FHO318" s="1"/>
      <c r="FHP318" s="1"/>
      <c r="FHQ318" s="1"/>
      <c r="FHR318" s="1"/>
      <c r="FHS318" s="1"/>
      <c r="FHT318" s="1"/>
      <c r="FHU318" s="1"/>
      <c r="FHV318" s="1"/>
      <c r="FHW318" s="1"/>
      <c r="FHX318" s="1"/>
      <c r="FHY318" s="1"/>
      <c r="FHZ318" s="1"/>
      <c r="FIA318" s="1"/>
      <c r="FIB318" s="1"/>
      <c r="FIC318" s="1"/>
      <c r="FID318" s="1"/>
      <c r="FIE318" s="1"/>
      <c r="FIF318" s="1"/>
      <c r="FIG318" s="1"/>
      <c r="FIH318" s="1"/>
      <c r="FII318" s="1"/>
      <c r="FIJ318" s="1"/>
      <c r="FIK318" s="1"/>
      <c r="FIL318" s="1"/>
      <c r="FIM318" s="1"/>
      <c r="FIN318" s="1"/>
      <c r="FIO318" s="1"/>
      <c r="FIP318" s="1"/>
      <c r="FIQ318" s="1"/>
      <c r="FIR318" s="1"/>
      <c r="FIS318" s="1"/>
      <c r="FIT318" s="1"/>
      <c r="FIU318" s="1"/>
      <c r="FIV318" s="1"/>
      <c r="FIW318" s="1"/>
      <c r="FIX318" s="1"/>
      <c r="FIY318" s="1"/>
      <c r="FIZ318" s="1"/>
      <c r="FJA318" s="1"/>
      <c r="FJB318" s="1"/>
      <c r="FJC318" s="1"/>
      <c r="FJD318" s="1"/>
      <c r="FJE318" s="1"/>
      <c r="FJF318" s="1"/>
      <c r="FJG318" s="1"/>
      <c r="FJH318" s="1"/>
      <c r="FJI318" s="1"/>
      <c r="FJJ318" s="1"/>
      <c r="FJK318" s="1"/>
      <c r="FJL318" s="1"/>
      <c r="FJM318" s="1"/>
      <c r="FJN318" s="1"/>
      <c r="FJO318" s="1"/>
      <c r="FJP318" s="1"/>
      <c r="FJQ318" s="1"/>
      <c r="FJR318" s="1"/>
      <c r="FJS318" s="1"/>
      <c r="FJT318" s="1"/>
      <c r="FJU318" s="1"/>
      <c r="FJV318" s="1"/>
      <c r="FJW318" s="1"/>
      <c r="FJX318" s="1"/>
      <c r="FJY318" s="1"/>
      <c r="FJZ318" s="1"/>
      <c r="FKA318" s="1"/>
      <c r="FKB318" s="1"/>
      <c r="FKC318" s="1"/>
      <c r="FKD318" s="1"/>
      <c r="FKE318" s="1"/>
      <c r="FKF318" s="1"/>
      <c r="FKG318" s="1"/>
      <c r="FKH318" s="1"/>
      <c r="FKI318" s="1"/>
      <c r="FKJ318" s="1"/>
      <c r="FKK318" s="1"/>
      <c r="FKL318" s="1"/>
      <c r="FKM318" s="1"/>
      <c r="FKN318" s="1"/>
      <c r="FKO318" s="1"/>
      <c r="FKP318" s="1"/>
      <c r="FKQ318" s="1"/>
      <c r="FKR318" s="1"/>
      <c r="FKS318" s="1"/>
      <c r="FKT318" s="1"/>
      <c r="FKU318" s="1"/>
      <c r="FKV318" s="1"/>
      <c r="FKW318" s="1"/>
      <c r="FKX318" s="1"/>
      <c r="FKY318" s="1"/>
      <c r="FKZ318" s="1"/>
      <c r="FLA318" s="1"/>
      <c r="FLB318" s="1"/>
      <c r="FLC318" s="1"/>
      <c r="FLD318" s="1"/>
      <c r="FLE318" s="1"/>
      <c r="FLF318" s="1"/>
      <c r="FLG318" s="1"/>
      <c r="FLH318" s="1"/>
      <c r="FLI318" s="1"/>
      <c r="FLJ318" s="1"/>
      <c r="FLK318" s="1"/>
      <c r="FLL318" s="1"/>
      <c r="FLM318" s="1"/>
      <c r="FLN318" s="1"/>
      <c r="FLO318" s="1"/>
      <c r="FLP318" s="1"/>
      <c r="FLQ318" s="1"/>
      <c r="FLR318" s="1"/>
      <c r="FLS318" s="1"/>
      <c r="FLT318" s="1"/>
      <c r="FLU318" s="1"/>
      <c r="FLV318" s="1"/>
      <c r="FLW318" s="1"/>
      <c r="FLX318" s="1"/>
      <c r="FLY318" s="1"/>
      <c r="FLZ318" s="1"/>
      <c r="FMA318" s="1"/>
      <c r="FMB318" s="1"/>
      <c r="FMC318" s="1"/>
      <c r="FMD318" s="1"/>
      <c r="FME318" s="1"/>
      <c r="FMF318" s="1"/>
      <c r="FMG318" s="1"/>
      <c r="FMH318" s="1"/>
      <c r="FMI318" s="1"/>
      <c r="FMJ318" s="1"/>
      <c r="FMK318" s="1"/>
      <c r="FML318" s="1"/>
      <c r="FMM318" s="1"/>
      <c r="FMN318" s="1"/>
      <c r="FMO318" s="1"/>
      <c r="FMP318" s="1"/>
      <c r="FMQ318" s="1"/>
      <c r="FMR318" s="1"/>
      <c r="FMS318" s="1"/>
      <c r="FMT318" s="1"/>
      <c r="FMU318" s="1"/>
      <c r="FMV318" s="1"/>
      <c r="FMW318" s="1"/>
      <c r="FMX318" s="1"/>
      <c r="FMY318" s="1"/>
      <c r="FMZ318" s="1"/>
      <c r="FNA318" s="1"/>
      <c r="FNB318" s="1"/>
      <c r="FNC318" s="1"/>
      <c r="FND318" s="1"/>
      <c r="FNE318" s="1"/>
      <c r="FNF318" s="1"/>
      <c r="FNG318" s="1"/>
      <c r="FNH318" s="1"/>
      <c r="FNI318" s="1"/>
      <c r="FNJ318" s="1"/>
      <c r="FNK318" s="1"/>
      <c r="FNL318" s="1"/>
      <c r="FNM318" s="1"/>
      <c r="FNN318" s="1"/>
      <c r="FNO318" s="1"/>
      <c r="FNP318" s="1"/>
      <c r="FNQ318" s="1"/>
      <c r="FNR318" s="1"/>
      <c r="FNS318" s="1"/>
      <c r="FNT318" s="1"/>
      <c r="FNU318" s="1"/>
      <c r="FNV318" s="1"/>
      <c r="FNW318" s="1"/>
      <c r="FNX318" s="1"/>
      <c r="FNY318" s="1"/>
      <c r="FNZ318" s="1"/>
      <c r="FOA318" s="1"/>
      <c r="FOB318" s="1"/>
      <c r="FOC318" s="1"/>
      <c r="FOD318" s="1"/>
      <c r="FOE318" s="1"/>
      <c r="FOF318" s="1"/>
      <c r="FOG318" s="1"/>
      <c r="FOH318" s="1"/>
      <c r="FOI318" s="1"/>
      <c r="FOJ318" s="1"/>
      <c r="FOK318" s="1"/>
      <c r="FOL318" s="1"/>
      <c r="FOM318" s="1"/>
      <c r="FON318" s="1"/>
      <c r="FOO318" s="1"/>
      <c r="FOP318" s="1"/>
      <c r="FOQ318" s="1"/>
      <c r="FOR318" s="1"/>
      <c r="FOS318" s="1"/>
      <c r="FOT318" s="1"/>
      <c r="FOU318" s="1"/>
      <c r="FOV318" s="1"/>
      <c r="FOW318" s="1"/>
      <c r="FOX318" s="1"/>
      <c r="FOY318" s="1"/>
      <c r="FOZ318" s="1"/>
      <c r="FPA318" s="1"/>
      <c r="FPB318" s="1"/>
      <c r="FPC318" s="1"/>
      <c r="FPD318" s="1"/>
      <c r="FPE318" s="1"/>
      <c r="FPF318" s="1"/>
      <c r="FPG318" s="1"/>
      <c r="FPH318" s="1"/>
      <c r="FPI318" s="1"/>
      <c r="FPJ318" s="1"/>
      <c r="FPK318" s="1"/>
      <c r="FPL318" s="1"/>
      <c r="FPM318" s="1"/>
      <c r="FPN318" s="1"/>
      <c r="FPO318" s="1"/>
      <c r="FPP318" s="1"/>
      <c r="FPQ318" s="1"/>
      <c r="FPR318" s="1"/>
      <c r="FPS318" s="1"/>
      <c r="FPT318" s="1"/>
      <c r="FPU318" s="1"/>
      <c r="FPV318" s="1"/>
      <c r="FPW318" s="1"/>
      <c r="FPX318" s="1"/>
      <c r="FPY318" s="1"/>
      <c r="FPZ318" s="1"/>
      <c r="FQA318" s="1"/>
      <c r="FQB318" s="1"/>
      <c r="FQC318" s="1"/>
      <c r="FQD318" s="1"/>
      <c r="FQE318" s="1"/>
      <c r="FQF318" s="1"/>
      <c r="FQG318" s="1"/>
      <c r="FQH318" s="1"/>
      <c r="FQI318" s="1"/>
      <c r="FQJ318" s="1"/>
      <c r="FQK318" s="1"/>
      <c r="FQL318" s="1"/>
      <c r="FQM318" s="1"/>
      <c r="FQN318" s="1"/>
      <c r="FQO318" s="1"/>
      <c r="FQP318" s="1"/>
      <c r="FQQ318" s="1"/>
      <c r="FQR318" s="1"/>
      <c r="FQS318" s="1"/>
      <c r="FQT318" s="1"/>
      <c r="FQU318" s="1"/>
      <c r="FQV318" s="1"/>
      <c r="FQW318" s="1"/>
      <c r="FQX318" s="1"/>
      <c r="FQY318" s="1"/>
      <c r="FQZ318" s="1"/>
      <c r="FRA318" s="1"/>
      <c r="FRB318" s="1"/>
      <c r="FRC318" s="1"/>
      <c r="FRD318" s="1"/>
      <c r="FRE318" s="1"/>
      <c r="FRF318" s="1"/>
      <c r="FRG318" s="1"/>
      <c r="FRH318" s="1"/>
      <c r="FRI318" s="1"/>
      <c r="FRJ318" s="1"/>
      <c r="FRK318" s="1"/>
      <c r="FRL318" s="1"/>
      <c r="FRM318" s="1"/>
      <c r="FRN318" s="1"/>
      <c r="FRO318" s="1"/>
      <c r="FRP318" s="1"/>
      <c r="FRQ318" s="1"/>
      <c r="FRR318" s="1"/>
      <c r="FRS318" s="1"/>
      <c r="FRT318" s="1"/>
      <c r="FRU318" s="1"/>
      <c r="FRV318" s="1"/>
      <c r="FRW318" s="1"/>
      <c r="FRX318" s="1"/>
      <c r="FRY318" s="1"/>
      <c r="FRZ318" s="1"/>
      <c r="FSA318" s="1"/>
      <c r="FSB318" s="1"/>
      <c r="FSC318" s="1"/>
      <c r="FSD318" s="1"/>
      <c r="FSE318" s="1"/>
      <c r="FSF318" s="1"/>
      <c r="FSG318" s="1"/>
      <c r="FSH318" s="1"/>
      <c r="FSI318" s="1"/>
      <c r="FSJ318" s="1"/>
      <c r="FSK318" s="1"/>
      <c r="FSL318" s="1"/>
      <c r="FSM318" s="1"/>
      <c r="FSN318" s="1"/>
      <c r="FSO318" s="1"/>
      <c r="FSP318" s="1"/>
      <c r="FSQ318" s="1"/>
      <c r="FSR318" s="1"/>
      <c r="FSS318" s="1"/>
      <c r="FST318" s="1"/>
      <c r="FSU318" s="1"/>
      <c r="FSV318" s="1"/>
      <c r="FSW318" s="1"/>
      <c r="FSX318" s="1"/>
      <c r="FSY318" s="1"/>
      <c r="FSZ318" s="1"/>
      <c r="FTA318" s="1"/>
      <c r="FTB318" s="1"/>
      <c r="FTC318" s="1"/>
      <c r="FTD318" s="1"/>
      <c r="FTE318" s="1"/>
      <c r="FTF318" s="1"/>
      <c r="FTG318" s="1"/>
      <c r="FTH318" s="1"/>
      <c r="FTI318" s="1"/>
      <c r="FTJ318" s="1"/>
      <c r="FTK318" s="1"/>
      <c r="FTL318" s="1"/>
      <c r="FTM318" s="1"/>
      <c r="FTN318" s="1"/>
      <c r="FTO318" s="1"/>
      <c r="FTP318" s="1"/>
      <c r="FTQ318" s="1"/>
      <c r="FTR318" s="1"/>
      <c r="FTS318" s="1"/>
      <c r="FTT318" s="1"/>
      <c r="FTU318" s="1"/>
      <c r="FTV318" s="1"/>
      <c r="FTW318" s="1"/>
      <c r="FTX318" s="1"/>
      <c r="FTY318" s="1"/>
      <c r="FTZ318" s="1"/>
      <c r="FUA318" s="1"/>
      <c r="FUB318" s="1"/>
      <c r="FUC318" s="1"/>
      <c r="FUD318" s="1"/>
      <c r="FUE318" s="1"/>
      <c r="FUF318" s="1"/>
      <c r="FUG318" s="1"/>
      <c r="FUH318" s="1"/>
      <c r="FUI318" s="1"/>
      <c r="FUJ318" s="1"/>
      <c r="FUK318" s="1"/>
      <c r="FUL318" s="1"/>
      <c r="FUM318" s="1"/>
      <c r="FUN318" s="1"/>
      <c r="FUO318" s="1"/>
      <c r="FUP318" s="1"/>
      <c r="FUQ318" s="1"/>
      <c r="FUR318" s="1"/>
      <c r="FUS318" s="1"/>
      <c r="FUT318" s="1"/>
      <c r="FUU318" s="1"/>
      <c r="FUV318" s="1"/>
      <c r="FUW318" s="1"/>
      <c r="FUX318" s="1"/>
      <c r="FUY318" s="1"/>
      <c r="FUZ318" s="1"/>
      <c r="FVA318" s="1"/>
      <c r="FVB318" s="1"/>
      <c r="FVC318" s="1"/>
      <c r="FVD318" s="1"/>
      <c r="FVE318" s="1"/>
      <c r="FVF318" s="1"/>
      <c r="FVG318" s="1"/>
      <c r="FVH318" s="1"/>
      <c r="FVI318" s="1"/>
      <c r="FVJ318" s="1"/>
      <c r="FVK318" s="1"/>
      <c r="FVL318" s="1"/>
      <c r="FVM318" s="1"/>
      <c r="FVN318" s="1"/>
      <c r="FVO318" s="1"/>
      <c r="FVP318" s="1"/>
      <c r="FVQ318" s="1"/>
      <c r="FVR318" s="1"/>
      <c r="FVS318" s="1"/>
      <c r="FVT318" s="1"/>
      <c r="FVU318" s="1"/>
      <c r="FVV318" s="1"/>
      <c r="FVW318" s="1"/>
      <c r="FVX318" s="1"/>
      <c r="FVY318" s="1"/>
      <c r="FVZ318" s="1"/>
      <c r="FWA318" s="1"/>
      <c r="FWB318" s="1"/>
      <c r="FWC318" s="1"/>
      <c r="FWD318" s="1"/>
      <c r="FWE318" s="1"/>
      <c r="FWF318" s="1"/>
      <c r="FWG318" s="1"/>
      <c r="FWH318" s="1"/>
      <c r="FWI318" s="1"/>
      <c r="FWJ318" s="1"/>
      <c r="FWK318" s="1"/>
      <c r="FWL318" s="1"/>
      <c r="FWM318" s="1"/>
      <c r="FWN318" s="1"/>
      <c r="FWO318" s="1"/>
      <c r="FWP318" s="1"/>
      <c r="FWQ318" s="1"/>
      <c r="FWR318" s="1"/>
      <c r="FWS318" s="1"/>
      <c r="FWT318" s="1"/>
      <c r="FWU318" s="1"/>
      <c r="FWV318" s="1"/>
      <c r="FWW318" s="1"/>
      <c r="FWX318" s="1"/>
      <c r="FWY318" s="1"/>
      <c r="FWZ318" s="1"/>
      <c r="FXA318" s="1"/>
      <c r="FXB318" s="1"/>
      <c r="FXC318" s="1"/>
      <c r="FXD318" s="1"/>
      <c r="FXE318" s="1"/>
      <c r="FXF318" s="1"/>
      <c r="FXG318" s="1"/>
      <c r="FXH318" s="1"/>
      <c r="FXI318" s="1"/>
      <c r="FXJ318" s="1"/>
      <c r="FXK318" s="1"/>
      <c r="FXL318" s="1"/>
      <c r="FXM318" s="1"/>
      <c r="FXN318" s="1"/>
      <c r="FXO318" s="1"/>
      <c r="FXP318" s="1"/>
      <c r="FXQ318" s="1"/>
      <c r="FXR318" s="1"/>
      <c r="FXS318" s="1"/>
      <c r="FXT318" s="1"/>
      <c r="FXU318" s="1"/>
      <c r="FXV318" s="1"/>
      <c r="FXW318" s="1"/>
      <c r="FXX318" s="1"/>
      <c r="FXY318" s="1"/>
      <c r="FXZ318" s="1"/>
      <c r="FYA318" s="1"/>
      <c r="FYB318" s="1"/>
      <c r="FYC318" s="1"/>
      <c r="FYD318" s="1"/>
      <c r="FYE318" s="1"/>
      <c r="FYF318" s="1"/>
      <c r="FYG318" s="1"/>
      <c r="FYH318" s="1"/>
      <c r="FYI318" s="1"/>
      <c r="FYJ318" s="1"/>
      <c r="FYK318" s="1"/>
      <c r="FYL318" s="1"/>
      <c r="FYM318" s="1"/>
      <c r="FYN318" s="1"/>
      <c r="FYO318" s="1"/>
      <c r="FYP318" s="1"/>
      <c r="FYQ318" s="1"/>
      <c r="FYR318" s="1"/>
      <c r="FYS318" s="1"/>
      <c r="FYT318" s="1"/>
      <c r="FYU318" s="1"/>
      <c r="FYV318" s="1"/>
      <c r="FYW318" s="1"/>
      <c r="FYX318" s="1"/>
      <c r="FYY318" s="1"/>
      <c r="FYZ318" s="1"/>
      <c r="FZA318" s="1"/>
      <c r="FZB318" s="1"/>
      <c r="FZC318" s="1"/>
      <c r="FZD318" s="1"/>
      <c r="FZE318" s="1"/>
      <c r="FZF318" s="1"/>
      <c r="FZG318" s="1"/>
      <c r="FZH318" s="1"/>
      <c r="FZI318" s="1"/>
      <c r="FZJ318" s="1"/>
      <c r="FZK318" s="1"/>
      <c r="FZL318" s="1"/>
      <c r="FZM318" s="1"/>
      <c r="FZN318" s="1"/>
      <c r="FZO318" s="1"/>
      <c r="FZP318" s="1"/>
      <c r="FZQ318" s="1"/>
      <c r="FZR318" s="1"/>
      <c r="FZS318" s="1"/>
      <c r="FZT318" s="1"/>
      <c r="FZU318" s="1"/>
      <c r="FZV318" s="1"/>
      <c r="FZW318" s="1"/>
      <c r="FZX318" s="1"/>
      <c r="FZY318" s="1"/>
      <c r="FZZ318" s="1"/>
      <c r="GAA318" s="1"/>
      <c r="GAB318" s="1"/>
      <c r="GAC318" s="1"/>
      <c r="GAD318" s="1"/>
      <c r="GAE318" s="1"/>
      <c r="GAF318" s="1"/>
      <c r="GAG318" s="1"/>
      <c r="GAH318" s="1"/>
      <c r="GAI318" s="1"/>
      <c r="GAJ318" s="1"/>
      <c r="GAK318" s="1"/>
      <c r="GAL318" s="1"/>
      <c r="GAM318" s="1"/>
      <c r="GAN318" s="1"/>
      <c r="GAO318" s="1"/>
      <c r="GAP318" s="1"/>
      <c r="GAQ318" s="1"/>
      <c r="GAR318" s="1"/>
      <c r="GAS318" s="1"/>
      <c r="GAT318" s="1"/>
      <c r="GAU318" s="1"/>
      <c r="GAV318" s="1"/>
      <c r="GAW318" s="1"/>
      <c r="GAX318" s="1"/>
      <c r="GAY318" s="1"/>
      <c r="GAZ318" s="1"/>
      <c r="GBA318" s="1"/>
      <c r="GBB318" s="1"/>
      <c r="GBC318" s="1"/>
      <c r="GBD318" s="1"/>
      <c r="GBE318" s="1"/>
      <c r="GBF318" s="1"/>
      <c r="GBG318" s="1"/>
      <c r="GBH318" s="1"/>
      <c r="GBI318" s="1"/>
      <c r="GBJ318" s="1"/>
      <c r="GBK318" s="1"/>
      <c r="GBL318" s="1"/>
      <c r="GBM318" s="1"/>
      <c r="GBN318" s="1"/>
      <c r="GBO318" s="1"/>
      <c r="GBP318" s="1"/>
      <c r="GBQ318" s="1"/>
      <c r="GBR318" s="1"/>
      <c r="GBS318" s="1"/>
      <c r="GBT318" s="1"/>
      <c r="GBU318" s="1"/>
      <c r="GBV318" s="1"/>
      <c r="GBW318" s="1"/>
      <c r="GBX318" s="1"/>
      <c r="GBY318" s="1"/>
      <c r="GBZ318" s="1"/>
      <c r="GCA318" s="1"/>
      <c r="GCB318" s="1"/>
      <c r="GCC318" s="1"/>
      <c r="GCD318" s="1"/>
      <c r="GCE318" s="1"/>
      <c r="GCF318" s="1"/>
      <c r="GCG318" s="1"/>
      <c r="GCH318" s="1"/>
      <c r="GCI318" s="1"/>
      <c r="GCJ318" s="1"/>
      <c r="GCK318" s="1"/>
      <c r="GCL318" s="1"/>
      <c r="GCM318" s="1"/>
      <c r="GCN318" s="1"/>
      <c r="GCO318" s="1"/>
      <c r="GCP318" s="1"/>
      <c r="GCQ318" s="1"/>
      <c r="GCR318" s="1"/>
      <c r="GCS318" s="1"/>
      <c r="GCT318" s="1"/>
      <c r="GCU318" s="1"/>
      <c r="GCV318" s="1"/>
      <c r="GCW318" s="1"/>
      <c r="GCX318" s="1"/>
      <c r="GCY318" s="1"/>
      <c r="GCZ318" s="1"/>
      <c r="GDA318" s="1"/>
      <c r="GDB318" s="1"/>
      <c r="GDC318" s="1"/>
      <c r="GDD318" s="1"/>
      <c r="GDE318" s="1"/>
      <c r="GDF318" s="1"/>
      <c r="GDG318" s="1"/>
      <c r="GDH318" s="1"/>
      <c r="GDI318" s="1"/>
      <c r="GDJ318" s="1"/>
      <c r="GDK318" s="1"/>
      <c r="GDL318" s="1"/>
      <c r="GDM318" s="1"/>
      <c r="GDN318" s="1"/>
      <c r="GDO318" s="1"/>
      <c r="GDP318" s="1"/>
      <c r="GDQ318" s="1"/>
      <c r="GDR318" s="1"/>
      <c r="GDS318" s="1"/>
      <c r="GDT318" s="1"/>
      <c r="GDU318" s="1"/>
      <c r="GDV318" s="1"/>
      <c r="GDW318" s="1"/>
      <c r="GDX318" s="1"/>
      <c r="GDY318" s="1"/>
      <c r="GDZ318" s="1"/>
      <c r="GEA318" s="1"/>
      <c r="GEB318" s="1"/>
      <c r="GEC318" s="1"/>
      <c r="GED318" s="1"/>
      <c r="GEE318" s="1"/>
      <c r="GEF318" s="1"/>
      <c r="GEG318" s="1"/>
      <c r="GEH318" s="1"/>
      <c r="GEI318" s="1"/>
      <c r="GEJ318" s="1"/>
      <c r="GEK318" s="1"/>
      <c r="GEL318" s="1"/>
      <c r="GEM318" s="1"/>
      <c r="GEN318" s="1"/>
      <c r="GEO318" s="1"/>
      <c r="GEP318" s="1"/>
      <c r="GEQ318" s="1"/>
      <c r="GER318" s="1"/>
      <c r="GES318" s="1"/>
      <c r="GET318" s="1"/>
      <c r="GEU318" s="1"/>
      <c r="GEV318" s="1"/>
      <c r="GEW318" s="1"/>
      <c r="GEX318" s="1"/>
      <c r="GEY318" s="1"/>
      <c r="GEZ318" s="1"/>
      <c r="GFA318" s="1"/>
      <c r="GFB318" s="1"/>
      <c r="GFC318" s="1"/>
      <c r="GFD318" s="1"/>
      <c r="GFE318" s="1"/>
      <c r="GFF318" s="1"/>
      <c r="GFG318" s="1"/>
      <c r="GFH318" s="1"/>
      <c r="GFI318" s="1"/>
      <c r="GFJ318" s="1"/>
      <c r="GFK318" s="1"/>
      <c r="GFL318" s="1"/>
      <c r="GFM318" s="1"/>
      <c r="GFN318" s="1"/>
      <c r="GFO318" s="1"/>
      <c r="GFP318" s="1"/>
      <c r="GFQ318" s="1"/>
      <c r="GFR318" s="1"/>
      <c r="GFS318" s="1"/>
      <c r="GFT318" s="1"/>
      <c r="GFU318" s="1"/>
      <c r="GFV318" s="1"/>
      <c r="GFW318" s="1"/>
      <c r="GFX318" s="1"/>
      <c r="GFY318" s="1"/>
      <c r="GFZ318" s="1"/>
      <c r="GGA318" s="1"/>
      <c r="GGB318" s="1"/>
      <c r="GGC318" s="1"/>
      <c r="GGD318" s="1"/>
      <c r="GGE318" s="1"/>
      <c r="GGF318" s="1"/>
      <c r="GGG318" s="1"/>
      <c r="GGH318" s="1"/>
      <c r="GGI318" s="1"/>
      <c r="GGJ318" s="1"/>
      <c r="GGK318" s="1"/>
      <c r="GGL318" s="1"/>
      <c r="GGM318" s="1"/>
      <c r="GGN318" s="1"/>
      <c r="GGO318" s="1"/>
      <c r="GGP318" s="1"/>
      <c r="GGQ318" s="1"/>
      <c r="GGR318" s="1"/>
      <c r="GGS318" s="1"/>
      <c r="GGT318" s="1"/>
      <c r="GGU318" s="1"/>
      <c r="GGV318" s="1"/>
      <c r="GGW318" s="1"/>
      <c r="GGX318" s="1"/>
      <c r="GGY318" s="1"/>
      <c r="GGZ318" s="1"/>
      <c r="GHA318" s="1"/>
      <c r="GHB318" s="1"/>
      <c r="GHC318" s="1"/>
      <c r="GHD318" s="1"/>
      <c r="GHE318" s="1"/>
      <c r="GHF318" s="1"/>
      <c r="GHG318" s="1"/>
      <c r="GHH318" s="1"/>
      <c r="GHI318" s="1"/>
      <c r="GHJ318" s="1"/>
      <c r="GHK318" s="1"/>
      <c r="GHL318" s="1"/>
      <c r="GHM318" s="1"/>
      <c r="GHN318" s="1"/>
      <c r="GHO318" s="1"/>
      <c r="GHP318" s="1"/>
      <c r="GHQ318" s="1"/>
      <c r="GHR318" s="1"/>
      <c r="GHS318" s="1"/>
      <c r="GHT318" s="1"/>
      <c r="GHU318" s="1"/>
      <c r="GHV318" s="1"/>
      <c r="GHW318" s="1"/>
      <c r="GHX318" s="1"/>
      <c r="GHY318" s="1"/>
      <c r="GHZ318" s="1"/>
      <c r="GIA318" s="1"/>
      <c r="GIB318" s="1"/>
      <c r="GIC318" s="1"/>
      <c r="GID318" s="1"/>
      <c r="GIE318" s="1"/>
      <c r="GIF318" s="1"/>
      <c r="GIG318" s="1"/>
      <c r="GIH318" s="1"/>
      <c r="GII318" s="1"/>
      <c r="GIJ318" s="1"/>
      <c r="GIK318" s="1"/>
      <c r="GIL318" s="1"/>
      <c r="GIM318" s="1"/>
      <c r="GIN318" s="1"/>
      <c r="GIO318" s="1"/>
      <c r="GIP318" s="1"/>
      <c r="GIQ318" s="1"/>
      <c r="GIR318" s="1"/>
      <c r="GIS318" s="1"/>
      <c r="GIT318" s="1"/>
      <c r="GIU318" s="1"/>
      <c r="GIV318" s="1"/>
      <c r="GIW318" s="1"/>
      <c r="GIX318" s="1"/>
      <c r="GIY318" s="1"/>
      <c r="GIZ318" s="1"/>
      <c r="GJA318" s="1"/>
      <c r="GJB318" s="1"/>
      <c r="GJC318" s="1"/>
      <c r="GJD318" s="1"/>
      <c r="GJE318" s="1"/>
      <c r="GJF318" s="1"/>
      <c r="GJG318" s="1"/>
      <c r="GJH318" s="1"/>
      <c r="GJI318" s="1"/>
      <c r="GJJ318" s="1"/>
      <c r="GJK318" s="1"/>
      <c r="GJL318" s="1"/>
      <c r="GJM318" s="1"/>
      <c r="GJN318" s="1"/>
      <c r="GJO318" s="1"/>
      <c r="GJP318" s="1"/>
      <c r="GJQ318" s="1"/>
      <c r="GJR318" s="1"/>
      <c r="GJS318" s="1"/>
      <c r="GJT318" s="1"/>
      <c r="GJU318" s="1"/>
      <c r="GJV318" s="1"/>
      <c r="GJW318" s="1"/>
      <c r="GJX318" s="1"/>
      <c r="GJY318" s="1"/>
      <c r="GJZ318" s="1"/>
      <c r="GKA318" s="1"/>
      <c r="GKB318" s="1"/>
      <c r="GKC318" s="1"/>
      <c r="GKD318" s="1"/>
      <c r="GKE318" s="1"/>
      <c r="GKF318" s="1"/>
      <c r="GKG318" s="1"/>
      <c r="GKH318" s="1"/>
      <c r="GKI318" s="1"/>
      <c r="GKJ318" s="1"/>
      <c r="GKK318" s="1"/>
      <c r="GKL318" s="1"/>
      <c r="GKM318" s="1"/>
      <c r="GKN318" s="1"/>
      <c r="GKO318" s="1"/>
      <c r="GKP318" s="1"/>
      <c r="GKQ318" s="1"/>
      <c r="GKR318" s="1"/>
      <c r="GKS318" s="1"/>
      <c r="GKT318" s="1"/>
      <c r="GKU318" s="1"/>
      <c r="GKV318" s="1"/>
      <c r="GKW318" s="1"/>
      <c r="GKX318" s="1"/>
      <c r="GKY318" s="1"/>
      <c r="GKZ318" s="1"/>
      <c r="GLA318" s="1"/>
      <c r="GLB318" s="1"/>
      <c r="GLC318" s="1"/>
      <c r="GLD318" s="1"/>
      <c r="GLE318" s="1"/>
      <c r="GLF318" s="1"/>
      <c r="GLG318" s="1"/>
      <c r="GLH318" s="1"/>
      <c r="GLI318" s="1"/>
      <c r="GLJ318" s="1"/>
      <c r="GLK318" s="1"/>
      <c r="GLL318" s="1"/>
      <c r="GLM318" s="1"/>
      <c r="GLN318" s="1"/>
      <c r="GLO318" s="1"/>
      <c r="GLP318" s="1"/>
      <c r="GLQ318" s="1"/>
      <c r="GLR318" s="1"/>
      <c r="GLS318" s="1"/>
      <c r="GLT318" s="1"/>
      <c r="GLU318" s="1"/>
      <c r="GLV318" s="1"/>
      <c r="GLW318" s="1"/>
      <c r="GLX318" s="1"/>
      <c r="GLY318" s="1"/>
      <c r="GLZ318" s="1"/>
      <c r="GMA318" s="1"/>
      <c r="GMB318" s="1"/>
      <c r="GMC318" s="1"/>
      <c r="GMD318" s="1"/>
      <c r="GME318" s="1"/>
      <c r="GMF318" s="1"/>
      <c r="GMG318" s="1"/>
      <c r="GMH318" s="1"/>
      <c r="GMI318" s="1"/>
      <c r="GMJ318" s="1"/>
      <c r="GMK318" s="1"/>
      <c r="GML318" s="1"/>
      <c r="GMM318" s="1"/>
      <c r="GMN318" s="1"/>
      <c r="GMO318" s="1"/>
      <c r="GMP318" s="1"/>
      <c r="GMQ318" s="1"/>
      <c r="GMR318" s="1"/>
      <c r="GMS318" s="1"/>
      <c r="GMT318" s="1"/>
      <c r="GMU318" s="1"/>
      <c r="GMV318" s="1"/>
      <c r="GMW318" s="1"/>
      <c r="GMX318" s="1"/>
      <c r="GMY318" s="1"/>
      <c r="GMZ318" s="1"/>
      <c r="GNA318" s="1"/>
      <c r="GNB318" s="1"/>
      <c r="GNC318" s="1"/>
      <c r="GND318" s="1"/>
      <c r="GNE318" s="1"/>
      <c r="GNF318" s="1"/>
      <c r="GNG318" s="1"/>
      <c r="GNH318" s="1"/>
      <c r="GNI318" s="1"/>
      <c r="GNJ318" s="1"/>
      <c r="GNK318" s="1"/>
      <c r="GNL318" s="1"/>
      <c r="GNM318" s="1"/>
      <c r="GNN318" s="1"/>
      <c r="GNO318" s="1"/>
      <c r="GNP318" s="1"/>
      <c r="GNQ318" s="1"/>
      <c r="GNR318" s="1"/>
      <c r="GNS318" s="1"/>
      <c r="GNT318" s="1"/>
      <c r="GNU318" s="1"/>
      <c r="GNV318" s="1"/>
      <c r="GNW318" s="1"/>
      <c r="GNX318" s="1"/>
      <c r="GNY318" s="1"/>
      <c r="GNZ318" s="1"/>
      <c r="GOA318" s="1"/>
      <c r="GOB318" s="1"/>
      <c r="GOC318" s="1"/>
      <c r="GOD318" s="1"/>
      <c r="GOE318" s="1"/>
      <c r="GOF318" s="1"/>
      <c r="GOG318" s="1"/>
      <c r="GOH318" s="1"/>
      <c r="GOI318" s="1"/>
      <c r="GOJ318" s="1"/>
      <c r="GOK318" s="1"/>
      <c r="GOL318" s="1"/>
      <c r="GOM318" s="1"/>
      <c r="GON318" s="1"/>
      <c r="GOO318" s="1"/>
      <c r="GOP318" s="1"/>
      <c r="GOQ318" s="1"/>
      <c r="GOR318" s="1"/>
      <c r="GOS318" s="1"/>
      <c r="GOT318" s="1"/>
      <c r="GOU318" s="1"/>
      <c r="GOV318" s="1"/>
      <c r="GOW318" s="1"/>
      <c r="GOX318" s="1"/>
      <c r="GOY318" s="1"/>
      <c r="GOZ318" s="1"/>
      <c r="GPA318" s="1"/>
      <c r="GPB318" s="1"/>
      <c r="GPC318" s="1"/>
      <c r="GPD318" s="1"/>
      <c r="GPE318" s="1"/>
      <c r="GPF318" s="1"/>
      <c r="GPG318" s="1"/>
      <c r="GPH318" s="1"/>
      <c r="GPI318" s="1"/>
      <c r="GPJ318" s="1"/>
      <c r="GPK318" s="1"/>
      <c r="GPL318" s="1"/>
      <c r="GPM318" s="1"/>
      <c r="GPN318" s="1"/>
      <c r="GPO318" s="1"/>
      <c r="GPP318" s="1"/>
      <c r="GPQ318" s="1"/>
      <c r="GPR318" s="1"/>
      <c r="GPS318" s="1"/>
      <c r="GPT318" s="1"/>
      <c r="GPU318" s="1"/>
      <c r="GPV318" s="1"/>
      <c r="GPW318" s="1"/>
      <c r="GPX318" s="1"/>
      <c r="GPY318" s="1"/>
      <c r="GPZ318" s="1"/>
      <c r="GQA318" s="1"/>
      <c r="GQB318" s="1"/>
      <c r="GQC318" s="1"/>
      <c r="GQD318" s="1"/>
      <c r="GQE318" s="1"/>
      <c r="GQF318" s="1"/>
      <c r="GQG318" s="1"/>
      <c r="GQH318" s="1"/>
      <c r="GQI318" s="1"/>
      <c r="GQJ318" s="1"/>
      <c r="GQK318" s="1"/>
      <c r="GQL318" s="1"/>
      <c r="GQM318" s="1"/>
      <c r="GQN318" s="1"/>
      <c r="GQO318" s="1"/>
      <c r="GQP318" s="1"/>
      <c r="GQQ318" s="1"/>
      <c r="GQR318" s="1"/>
      <c r="GQS318" s="1"/>
      <c r="GQT318" s="1"/>
      <c r="GQU318" s="1"/>
      <c r="GQV318" s="1"/>
      <c r="GQW318" s="1"/>
      <c r="GQX318" s="1"/>
      <c r="GQY318" s="1"/>
      <c r="GQZ318" s="1"/>
      <c r="GRA318" s="1"/>
      <c r="GRB318" s="1"/>
      <c r="GRC318" s="1"/>
      <c r="GRD318" s="1"/>
      <c r="GRE318" s="1"/>
      <c r="GRF318" s="1"/>
      <c r="GRG318" s="1"/>
      <c r="GRH318" s="1"/>
      <c r="GRI318" s="1"/>
      <c r="GRJ318" s="1"/>
      <c r="GRK318" s="1"/>
      <c r="GRL318" s="1"/>
      <c r="GRM318" s="1"/>
      <c r="GRN318" s="1"/>
      <c r="GRO318" s="1"/>
      <c r="GRP318" s="1"/>
      <c r="GRQ318" s="1"/>
      <c r="GRR318" s="1"/>
      <c r="GRS318" s="1"/>
      <c r="GRT318" s="1"/>
      <c r="GRU318" s="1"/>
      <c r="GRV318" s="1"/>
      <c r="GRW318" s="1"/>
      <c r="GRX318" s="1"/>
      <c r="GRY318" s="1"/>
      <c r="GRZ318" s="1"/>
      <c r="GSA318" s="1"/>
      <c r="GSB318" s="1"/>
      <c r="GSC318" s="1"/>
      <c r="GSD318" s="1"/>
      <c r="GSE318" s="1"/>
      <c r="GSF318" s="1"/>
      <c r="GSG318" s="1"/>
      <c r="GSH318" s="1"/>
      <c r="GSI318" s="1"/>
      <c r="GSJ318" s="1"/>
      <c r="GSK318" s="1"/>
      <c r="GSL318" s="1"/>
      <c r="GSM318" s="1"/>
      <c r="GSN318" s="1"/>
      <c r="GSO318" s="1"/>
      <c r="GSP318" s="1"/>
      <c r="GSQ318" s="1"/>
      <c r="GSR318" s="1"/>
      <c r="GSS318" s="1"/>
      <c r="GST318" s="1"/>
      <c r="GSU318" s="1"/>
      <c r="GSV318" s="1"/>
      <c r="GSW318" s="1"/>
      <c r="GSX318" s="1"/>
      <c r="GSY318" s="1"/>
      <c r="GSZ318" s="1"/>
      <c r="GTA318" s="1"/>
      <c r="GTB318" s="1"/>
      <c r="GTC318" s="1"/>
      <c r="GTD318" s="1"/>
      <c r="GTE318" s="1"/>
      <c r="GTF318" s="1"/>
      <c r="GTG318" s="1"/>
      <c r="GTH318" s="1"/>
      <c r="GTI318" s="1"/>
      <c r="GTJ318" s="1"/>
      <c r="GTK318" s="1"/>
      <c r="GTL318" s="1"/>
      <c r="GTM318" s="1"/>
      <c r="GTN318" s="1"/>
      <c r="GTO318" s="1"/>
      <c r="GTP318" s="1"/>
      <c r="GTQ318" s="1"/>
      <c r="GTR318" s="1"/>
      <c r="GTS318" s="1"/>
      <c r="GTT318" s="1"/>
      <c r="GTU318" s="1"/>
      <c r="GTV318" s="1"/>
      <c r="GTW318" s="1"/>
      <c r="GTX318" s="1"/>
      <c r="GTY318" s="1"/>
      <c r="GTZ318" s="1"/>
      <c r="GUA318" s="1"/>
      <c r="GUB318" s="1"/>
      <c r="GUC318" s="1"/>
      <c r="GUD318" s="1"/>
      <c r="GUE318" s="1"/>
      <c r="GUF318" s="1"/>
      <c r="GUG318" s="1"/>
      <c r="GUH318" s="1"/>
      <c r="GUI318" s="1"/>
      <c r="GUJ318" s="1"/>
      <c r="GUK318" s="1"/>
      <c r="GUL318" s="1"/>
      <c r="GUM318" s="1"/>
      <c r="GUN318" s="1"/>
      <c r="GUO318" s="1"/>
      <c r="GUP318" s="1"/>
      <c r="GUQ318" s="1"/>
      <c r="GUR318" s="1"/>
      <c r="GUS318" s="1"/>
      <c r="GUT318" s="1"/>
      <c r="GUU318" s="1"/>
      <c r="GUV318" s="1"/>
      <c r="GUW318" s="1"/>
      <c r="GUX318" s="1"/>
      <c r="GUY318" s="1"/>
      <c r="GUZ318" s="1"/>
      <c r="GVA318" s="1"/>
      <c r="GVB318" s="1"/>
      <c r="GVC318" s="1"/>
      <c r="GVD318" s="1"/>
      <c r="GVE318" s="1"/>
      <c r="GVF318" s="1"/>
      <c r="GVG318" s="1"/>
      <c r="GVH318" s="1"/>
      <c r="GVI318" s="1"/>
      <c r="GVJ318" s="1"/>
      <c r="GVK318" s="1"/>
      <c r="GVL318" s="1"/>
      <c r="GVM318" s="1"/>
      <c r="GVN318" s="1"/>
      <c r="GVO318" s="1"/>
      <c r="GVP318" s="1"/>
      <c r="GVQ318" s="1"/>
      <c r="GVR318" s="1"/>
      <c r="GVS318" s="1"/>
      <c r="GVT318" s="1"/>
      <c r="GVU318" s="1"/>
      <c r="GVV318" s="1"/>
      <c r="GVW318" s="1"/>
      <c r="GVX318" s="1"/>
      <c r="GVY318" s="1"/>
      <c r="GVZ318" s="1"/>
      <c r="GWA318" s="1"/>
      <c r="GWB318" s="1"/>
      <c r="GWC318" s="1"/>
      <c r="GWD318" s="1"/>
      <c r="GWE318" s="1"/>
      <c r="GWF318" s="1"/>
      <c r="GWG318" s="1"/>
      <c r="GWH318" s="1"/>
      <c r="GWI318" s="1"/>
      <c r="GWJ318" s="1"/>
      <c r="GWK318" s="1"/>
      <c r="GWL318" s="1"/>
      <c r="GWM318" s="1"/>
      <c r="GWN318" s="1"/>
      <c r="GWO318" s="1"/>
      <c r="GWP318" s="1"/>
      <c r="GWQ318" s="1"/>
      <c r="GWR318" s="1"/>
      <c r="GWS318" s="1"/>
      <c r="GWT318" s="1"/>
      <c r="GWU318" s="1"/>
      <c r="GWV318" s="1"/>
      <c r="GWW318" s="1"/>
      <c r="GWX318" s="1"/>
      <c r="GWY318" s="1"/>
      <c r="GWZ318" s="1"/>
      <c r="GXA318" s="1"/>
      <c r="GXB318" s="1"/>
      <c r="GXC318" s="1"/>
      <c r="GXD318" s="1"/>
      <c r="GXE318" s="1"/>
      <c r="GXF318" s="1"/>
      <c r="GXG318" s="1"/>
      <c r="GXH318" s="1"/>
      <c r="GXI318" s="1"/>
      <c r="GXJ318" s="1"/>
      <c r="GXK318" s="1"/>
      <c r="GXL318" s="1"/>
      <c r="GXM318" s="1"/>
      <c r="GXN318" s="1"/>
      <c r="GXO318" s="1"/>
      <c r="GXP318" s="1"/>
      <c r="GXQ318" s="1"/>
      <c r="GXR318" s="1"/>
      <c r="GXS318" s="1"/>
      <c r="GXT318" s="1"/>
      <c r="GXU318" s="1"/>
      <c r="GXV318" s="1"/>
      <c r="GXW318" s="1"/>
      <c r="GXX318" s="1"/>
      <c r="GXY318" s="1"/>
      <c r="GXZ318" s="1"/>
      <c r="GYA318" s="1"/>
      <c r="GYB318" s="1"/>
      <c r="GYC318" s="1"/>
      <c r="GYD318" s="1"/>
      <c r="GYE318" s="1"/>
      <c r="GYF318" s="1"/>
      <c r="GYG318" s="1"/>
      <c r="GYH318" s="1"/>
      <c r="GYI318" s="1"/>
      <c r="GYJ318" s="1"/>
      <c r="GYK318" s="1"/>
      <c r="GYL318" s="1"/>
      <c r="GYM318" s="1"/>
      <c r="GYN318" s="1"/>
      <c r="GYO318" s="1"/>
      <c r="GYP318" s="1"/>
      <c r="GYQ318" s="1"/>
      <c r="GYR318" s="1"/>
      <c r="GYS318" s="1"/>
      <c r="GYT318" s="1"/>
      <c r="GYU318" s="1"/>
      <c r="GYV318" s="1"/>
      <c r="GYW318" s="1"/>
      <c r="GYX318" s="1"/>
      <c r="GYY318" s="1"/>
      <c r="GYZ318" s="1"/>
      <c r="GZA318" s="1"/>
      <c r="GZB318" s="1"/>
      <c r="GZC318" s="1"/>
      <c r="GZD318" s="1"/>
      <c r="GZE318" s="1"/>
      <c r="GZF318" s="1"/>
      <c r="GZG318" s="1"/>
      <c r="GZH318" s="1"/>
      <c r="GZI318" s="1"/>
      <c r="GZJ318" s="1"/>
      <c r="GZK318" s="1"/>
      <c r="GZL318" s="1"/>
      <c r="GZM318" s="1"/>
      <c r="GZN318" s="1"/>
      <c r="GZO318" s="1"/>
      <c r="GZP318" s="1"/>
      <c r="GZQ318" s="1"/>
      <c r="GZR318" s="1"/>
      <c r="GZS318" s="1"/>
      <c r="GZT318" s="1"/>
      <c r="GZU318" s="1"/>
      <c r="GZV318" s="1"/>
      <c r="GZW318" s="1"/>
      <c r="GZX318" s="1"/>
      <c r="GZY318" s="1"/>
      <c r="GZZ318" s="1"/>
      <c r="HAA318" s="1"/>
      <c r="HAB318" s="1"/>
      <c r="HAC318" s="1"/>
      <c r="HAD318" s="1"/>
      <c r="HAE318" s="1"/>
      <c r="HAF318" s="1"/>
      <c r="HAG318" s="1"/>
      <c r="HAH318" s="1"/>
      <c r="HAI318" s="1"/>
      <c r="HAJ318" s="1"/>
      <c r="HAK318" s="1"/>
      <c r="HAL318" s="1"/>
      <c r="HAM318" s="1"/>
      <c r="HAN318" s="1"/>
      <c r="HAO318" s="1"/>
      <c r="HAP318" s="1"/>
      <c r="HAQ318" s="1"/>
      <c r="HAR318" s="1"/>
      <c r="HAS318" s="1"/>
      <c r="HAT318" s="1"/>
      <c r="HAU318" s="1"/>
      <c r="HAV318" s="1"/>
      <c r="HAW318" s="1"/>
      <c r="HAX318" s="1"/>
      <c r="HAY318" s="1"/>
      <c r="HAZ318" s="1"/>
      <c r="HBA318" s="1"/>
      <c r="HBB318" s="1"/>
      <c r="HBC318" s="1"/>
      <c r="HBD318" s="1"/>
      <c r="HBE318" s="1"/>
      <c r="HBF318" s="1"/>
      <c r="HBG318" s="1"/>
      <c r="HBH318" s="1"/>
      <c r="HBI318" s="1"/>
      <c r="HBJ318" s="1"/>
      <c r="HBK318" s="1"/>
      <c r="HBL318" s="1"/>
      <c r="HBM318" s="1"/>
      <c r="HBN318" s="1"/>
      <c r="HBO318" s="1"/>
      <c r="HBP318" s="1"/>
      <c r="HBQ318" s="1"/>
      <c r="HBR318" s="1"/>
      <c r="HBS318" s="1"/>
      <c r="HBT318" s="1"/>
      <c r="HBU318" s="1"/>
      <c r="HBV318" s="1"/>
      <c r="HBW318" s="1"/>
      <c r="HBX318" s="1"/>
      <c r="HBY318" s="1"/>
      <c r="HBZ318" s="1"/>
      <c r="HCA318" s="1"/>
      <c r="HCB318" s="1"/>
      <c r="HCC318" s="1"/>
      <c r="HCD318" s="1"/>
      <c r="HCE318" s="1"/>
      <c r="HCF318" s="1"/>
      <c r="HCG318" s="1"/>
      <c r="HCH318" s="1"/>
      <c r="HCI318" s="1"/>
      <c r="HCJ318" s="1"/>
      <c r="HCK318" s="1"/>
      <c r="HCL318" s="1"/>
      <c r="HCM318" s="1"/>
      <c r="HCN318" s="1"/>
      <c r="HCO318" s="1"/>
      <c r="HCP318" s="1"/>
      <c r="HCQ318" s="1"/>
      <c r="HCR318" s="1"/>
      <c r="HCS318" s="1"/>
      <c r="HCT318" s="1"/>
      <c r="HCU318" s="1"/>
      <c r="HCV318" s="1"/>
      <c r="HCW318" s="1"/>
      <c r="HCX318" s="1"/>
      <c r="HCY318" s="1"/>
      <c r="HCZ318" s="1"/>
      <c r="HDA318" s="1"/>
      <c r="HDB318" s="1"/>
      <c r="HDC318" s="1"/>
      <c r="HDD318" s="1"/>
      <c r="HDE318" s="1"/>
      <c r="HDF318" s="1"/>
      <c r="HDG318" s="1"/>
      <c r="HDH318" s="1"/>
      <c r="HDI318" s="1"/>
      <c r="HDJ318" s="1"/>
      <c r="HDK318" s="1"/>
      <c r="HDL318" s="1"/>
      <c r="HDM318" s="1"/>
      <c r="HDN318" s="1"/>
      <c r="HDO318" s="1"/>
      <c r="HDP318" s="1"/>
      <c r="HDQ318" s="1"/>
      <c r="HDR318" s="1"/>
      <c r="HDS318" s="1"/>
      <c r="HDT318" s="1"/>
      <c r="HDU318" s="1"/>
      <c r="HDV318" s="1"/>
      <c r="HDW318" s="1"/>
      <c r="HDX318" s="1"/>
      <c r="HDY318" s="1"/>
      <c r="HDZ318" s="1"/>
      <c r="HEA318" s="1"/>
      <c r="HEB318" s="1"/>
      <c r="HEC318" s="1"/>
      <c r="HED318" s="1"/>
      <c r="HEE318" s="1"/>
      <c r="HEF318" s="1"/>
      <c r="HEG318" s="1"/>
      <c r="HEH318" s="1"/>
      <c r="HEI318" s="1"/>
      <c r="HEJ318" s="1"/>
      <c r="HEK318" s="1"/>
      <c r="HEL318" s="1"/>
      <c r="HEM318" s="1"/>
      <c r="HEN318" s="1"/>
      <c r="HEO318" s="1"/>
      <c r="HEP318" s="1"/>
      <c r="HEQ318" s="1"/>
      <c r="HER318" s="1"/>
      <c r="HES318" s="1"/>
      <c r="HET318" s="1"/>
      <c r="HEU318" s="1"/>
      <c r="HEV318" s="1"/>
      <c r="HEW318" s="1"/>
      <c r="HEX318" s="1"/>
      <c r="HEY318" s="1"/>
      <c r="HEZ318" s="1"/>
      <c r="HFA318" s="1"/>
      <c r="HFB318" s="1"/>
      <c r="HFC318" s="1"/>
      <c r="HFD318" s="1"/>
      <c r="HFE318" s="1"/>
      <c r="HFF318" s="1"/>
      <c r="HFG318" s="1"/>
      <c r="HFH318" s="1"/>
      <c r="HFI318" s="1"/>
      <c r="HFJ318" s="1"/>
      <c r="HFK318" s="1"/>
      <c r="HFL318" s="1"/>
      <c r="HFM318" s="1"/>
      <c r="HFN318" s="1"/>
      <c r="HFO318" s="1"/>
      <c r="HFP318" s="1"/>
      <c r="HFQ318" s="1"/>
      <c r="HFR318" s="1"/>
      <c r="HFS318" s="1"/>
      <c r="HFT318" s="1"/>
      <c r="HFU318" s="1"/>
      <c r="HFV318" s="1"/>
      <c r="HFW318" s="1"/>
      <c r="HFX318" s="1"/>
      <c r="HFY318" s="1"/>
      <c r="HFZ318" s="1"/>
      <c r="HGA318" s="1"/>
      <c r="HGB318" s="1"/>
      <c r="HGC318" s="1"/>
      <c r="HGD318" s="1"/>
      <c r="HGE318" s="1"/>
      <c r="HGF318" s="1"/>
      <c r="HGG318" s="1"/>
      <c r="HGH318" s="1"/>
      <c r="HGI318" s="1"/>
      <c r="HGJ318" s="1"/>
      <c r="HGK318" s="1"/>
      <c r="HGL318" s="1"/>
      <c r="HGM318" s="1"/>
      <c r="HGN318" s="1"/>
      <c r="HGO318" s="1"/>
      <c r="HGP318" s="1"/>
      <c r="HGQ318" s="1"/>
      <c r="HGR318" s="1"/>
      <c r="HGS318" s="1"/>
      <c r="HGT318" s="1"/>
      <c r="HGU318" s="1"/>
      <c r="HGV318" s="1"/>
      <c r="HGW318" s="1"/>
      <c r="HGX318" s="1"/>
      <c r="HGY318" s="1"/>
      <c r="HGZ318" s="1"/>
      <c r="HHA318" s="1"/>
      <c r="HHB318" s="1"/>
      <c r="HHC318" s="1"/>
      <c r="HHD318" s="1"/>
      <c r="HHE318" s="1"/>
      <c r="HHF318" s="1"/>
      <c r="HHG318" s="1"/>
      <c r="HHH318" s="1"/>
      <c r="HHI318" s="1"/>
      <c r="HHJ318" s="1"/>
      <c r="HHK318" s="1"/>
      <c r="HHL318" s="1"/>
      <c r="HHM318" s="1"/>
      <c r="HHN318" s="1"/>
      <c r="HHO318" s="1"/>
      <c r="HHP318" s="1"/>
      <c r="HHQ318" s="1"/>
      <c r="HHR318" s="1"/>
      <c r="HHS318" s="1"/>
      <c r="HHT318" s="1"/>
      <c r="HHU318" s="1"/>
      <c r="HHV318" s="1"/>
      <c r="HHW318" s="1"/>
      <c r="HHX318" s="1"/>
      <c r="HHY318" s="1"/>
      <c r="HHZ318" s="1"/>
      <c r="HIA318" s="1"/>
      <c r="HIB318" s="1"/>
      <c r="HIC318" s="1"/>
      <c r="HID318" s="1"/>
      <c r="HIE318" s="1"/>
      <c r="HIF318" s="1"/>
      <c r="HIG318" s="1"/>
      <c r="HIH318" s="1"/>
      <c r="HII318" s="1"/>
      <c r="HIJ318" s="1"/>
      <c r="HIK318" s="1"/>
      <c r="HIL318" s="1"/>
      <c r="HIM318" s="1"/>
      <c r="HIN318" s="1"/>
      <c r="HIO318" s="1"/>
      <c r="HIP318" s="1"/>
      <c r="HIQ318" s="1"/>
      <c r="HIR318" s="1"/>
      <c r="HIS318" s="1"/>
      <c r="HIT318" s="1"/>
      <c r="HIU318" s="1"/>
      <c r="HIV318" s="1"/>
      <c r="HIW318" s="1"/>
      <c r="HIX318" s="1"/>
      <c r="HIY318" s="1"/>
      <c r="HIZ318" s="1"/>
      <c r="HJA318" s="1"/>
      <c r="HJB318" s="1"/>
      <c r="HJC318" s="1"/>
      <c r="HJD318" s="1"/>
      <c r="HJE318" s="1"/>
      <c r="HJF318" s="1"/>
      <c r="HJG318" s="1"/>
      <c r="HJH318" s="1"/>
      <c r="HJI318" s="1"/>
      <c r="HJJ318" s="1"/>
      <c r="HJK318" s="1"/>
      <c r="HJL318" s="1"/>
      <c r="HJM318" s="1"/>
      <c r="HJN318" s="1"/>
      <c r="HJO318" s="1"/>
      <c r="HJP318" s="1"/>
      <c r="HJQ318" s="1"/>
      <c r="HJR318" s="1"/>
      <c r="HJS318" s="1"/>
      <c r="HJT318" s="1"/>
      <c r="HJU318" s="1"/>
      <c r="HJV318" s="1"/>
      <c r="HJW318" s="1"/>
      <c r="HJX318" s="1"/>
      <c r="HJY318" s="1"/>
      <c r="HJZ318" s="1"/>
      <c r="HKA318" s="1"/>
      <c r="HKB318" s="1"/>
      <c r="HKC318" s="1"/>
      <c r="HKD318" s="1"/>
      <c r="HKE318" s="1"/>
      <c r="HKF318" s="1"/>
      <c r="HKG318" s="1"/>
      <c r="HKH318" s="1"/>
      <c r="HKI318" s="1"/>
      <c r="HKJ318" s="1"/>
      <c r="HKK318" s="1"/>
      <c r="HKL318" s="1"/>
      <c r="HKM318" s="1"/>
      <c r="HKN318" s="1"/>
      <c r="HKO318" s="1"/>
      <c r="HKP318" s="1"/>
      <c r="HKQ318" s="1"/>
      <c r="HKR318" s="1"/>
      <c r="HKS318" s="1"/>
      <c r="HKT318" s="1"/>
      <c r="HKU318" s="1"/>
      <c r="HKV318" s="1"/>
      <c r="HKW318" s="1"/>
      <c r="HKX318" s="1"/>
      <c r="HKY318" s="1"/>
      <c r="HKZ318" s="1"/>
      <c r="HLA318" s="1"/>
      <c r="HLB318" s="1"/>
      <c r="HLC318" s="1"/>
      <c r="HLD318" s="1"/>
      <c r="HLE318" s="1"/>
      <c r="HLF318" s="1"/>
      <c r="HLG318" s="1"/>
      <c r="HLH318" s="1"/>
      <c r="HLI318" s="1"/>
      <c r="HLJ318" s="1"/>
      <c r="HLK318" s="1"/>
      <c r="HLL318" s="1"/>
      <c r="HLM318" s="1"/>
      <c r="HLN318" s="1"/>
      <c r="HLO318" s="1"/>
      <c r="HLP318" s="1"/>
      <c r="HLQ318" s="1"/>
      <c r="HLR318" s="1"/>
      <c r="HLS318" s="1"/>
      <c r="HLT318" s="1"/>
      <c r="HLU318" s="1"/>
      <c r="HLV318" s="1"/>
      <c r="HLW318" s="1"/>
      <c r="HLX318" s="1"/>
      <c r="HLY318" s="1"/>
      <c r="HLZ318" s="1"/>
      <c r="HMA318" s="1"/>
      <c r="HMB318" s="1"/>
      <c r="HMC318" s="1"/>
      <c r="HMD318" s="1"/>
      <c r="HME318" s="1"/>
      <c r="HMF318" s="1"/>
      <c r="HMG318" s="1"/>
      <c r="HMH318" s="1"/>
      <c r="HMI318" s="1"/>
      <c r="HMJ318" s="1"/>
      <c r="HMK318" s="1"/>
      <c r="HML318" s="1"/>
      <c r="HMM318" s="1"/>
      <c r="HMN318" s="1"/>
      <c r="HMO318" s="1"/>
      <c r="HMP318" s="1"/>
      <c r="HMQ318" s="1"/>
      <c r="HMR318" s="1"/>
      <c r="HMS318" s="1"/>
      <c r="HMT318" s="1"/>
      <c r="HMU318" s="1"/>
      <c r="HMV318" s="1"/>
      <c r="HMW318" s="1"/>
      <c r="HMX318" s="1"/>
      <c r="HMY318" s="1"/>
      <c r="HMZ318" s="1"/>
      <c r="HNA318" s="1"/>
      <c r="HNB318" s="1"/>
      <c r="HNC318" s="1"/>
      <c r="HND318" s="1"/>
      <c r="HNE318" s="1"/>
      <c r="HNF318" s="1"/>
      <c r="HNG318" s="1"/>
      <c r="HNH318" s="1"/>
      <c r="HNI318" s="1"/>
      <c r="HNJ318" s="1"/>
      <c r="HNK318" s="1"/>
      <c r="HNL318" s="1"/>
      <c r="HNM318" s="1"/>
      <c r="HNN318" s="1"/>
      <c r="HNO318" s="1"/>
      <c r="HNP318" s="1"/>
      <c r="HNQ318" s="1"/>
      <c r="HNR318" s="1"/>
      <c r="HNS318" s="1"/>
      <c r="HNT318" s="1"/>
      <c r="HNU318" s="1"/>
      <c r="HNV318" s="1"/>
      <c r="HNW318" s="1"/>
      <c r="HNX318" s="1"/>
      <c r="HNY318" s="1"/>
      <c r="HNZ318" s="1"/>
      <c r="HOA318" s="1"/>
      <c r="HOB318" s="1"/>
      <c r="HOC318" s="1"/>
      <c r="HOD318" s="1"/>
      <c r="HOE318" s="1"/>
      <c r="HOF318" s="1"/>
      <c r="HOG318" s="1"/>
      <c r="HOH318" s="1"/>
      <c r="HOI318" s="1"/>
      <c r="HOJ318" s="1"/>
      <c r="HOK318" s="1"/>
      <c r="HOL318" s="1"/>
      <c r="HOM318" s="1"/>
      <c r="HON318" s="1"/>
      <c r="HOO318" s="1"/>
      <c r="HOP318" s="1"/>
      <c r="HOQ318" s="1"/>
      <c r="HOR318" s="1"/>
      <c r="HOS318" s="1"/>
      <c r="HOT318" s="1"/>
      <c r="HOU318" s="1"/>
      <c r="HOV318" s="1"/>
      <c r="HOW318" s="1"/>
      <c r="HOX318" s="1"/>
      <c r="HOY318" s="1"/>
      <c r="HOZ318" s="1"/>
      <c r="HPA318" s="1"/>
      <c r="HPB318" s="1"/>
      <c r="HPC318" s="1"/>
      <c r="HPD318" s="1"/>
      <c r="HPE318" s="1"/>
      <c r="HPF318" s="1"/>
      <c r="HPG318" s="1"/>
      <c r="HPH318" s="1"/>
      <c r="HPI318" s="1"/>
      <c r="HPJ318" s="1"/>
      <c r="HPK318" s="1"/>
      <c r="HPL318" s="1"/>
      <c r="HPM318" s="1"/>
      <c r="HPN318" s="1"/>
      <c r="HPO318" s="1"/>
      <c r="HPP318" s="1"/>
      <c r="HPQ318" s="1"/>
      <c r="HPR318" s="1"/>
      <c r="HPS318" s="1"/>
      <c r="HPT318" s="1"/>
      <c r="HPU318" s="1"/>
      <c r="HPV318" s="1"/>
      <c r="HPW318" s="1"/>
      <c r="HPX318" s="1"/>
      <c r="HPY318" s="1"/>
      <c r="HPZ318" s="1"/>
      <c r="HQA318" s="1"/>
      <c r="HQB318" s="1"/>
      <c r="HQC318" s="1"/>
      <c r="HQD318" s="1"/>
      <c r="HQE318" s="1"/>
      <c r="HQF318" s="1"/>
      <c r="HQG318" s="1"/>
      <c r="HQH318" s="1"/>
      <c r="HQI318" s="1"/>
      <c r="HQJ318" s="1"/>
      <c r="HQK318" s="1"/>
      <c r="HQL318" s="1"/>
      <c r="HQM318" s="1"/>
      <c r="HQN318" s="1"/>
      <c r="HQO318" s="1"/>
      <c r="HQP318" s="1"/>
      <c r="HQQ318" s="1"/>
      <c r="HQR318" s="1"/>
      <c r="HQS318" s="1"/>
      <c r="HQT318" s="1"/>
      <c r="HQU318" s="1"/>
      <c r="HQV318" s="1"/>
      <c r="HQW318" s="1"/>
      <c r="HQX318" s="1"/>
      <c r="HQY318" s="1"/>
      <c r="HQZ318" s="1"/>
      <c r="HRA318" s="1"/>
      <c r="HRB318" s="1"/>
      <c r="HRC318" s="1"/>
      <c r="HRD318" s="1"/>
      <c r="HRE318" s="1"/>
      <c r="HRF318" s="1"/>
      <c r="HRG318" s="1"/>
      <c r="HRH318" s="1"/>
      <c r="HRI318" s="1"/>
      <c r="HRJ318" s="1"/>
      <c r="HRK318" s="1"/>
      <c r="HRL318" s="1"/>
      <c r="HRM318" s="1"/>
      <c r="HRN318" s="1"/>
      <c r="HRO318" s="1"/>
      <c r="HRP318" s="1"/>
      <c r="HRQ318" s="1"/>
      <c r="HRR318" s="1"/>
      <c r="HRS318" s="1"/>
      <c r="HRT318" s="1"/>
      <c r="HRU318" s="1"/>
      <c r="HRV318" s="1"/>
      <c r="HRW318" s="1"/>
      <c r="HRX318" s="1"/>
      <c r="HRY318" s="1"/>
      <c r="HRZ318" s="1"/>
      <c r="HSA318" s="1"/>
      <c r="HSB318" s="1"/>
      <c r="HSC318" s="1"/>
      <c r="HSD318" s="1"/>
      <c r="HSE318" s="1"/>
      <c r="HSF318" s="1"/>
      <c r="HSG318" s="1"/>
      <c r="HSH318" s="1"/>
      <c r="HSI318" s="1"/>
      <c r="HSJ318" s="1"/>
      <c r="HSK318" s="1"/>
      <c r="HSL318" s="1"/>
      <c r="HSM318" s="1"/>
      <c r="HSN318" s="1"/>
      <c r="HSO318" s="1"/>
      <c r="HSP318" s="1"/>
      <c r="HSQ318" s="1"/>
      <c r="HSR318" s="1"/>
      <c r="HSS318" s="1"/>
      <c r="HST318" s="1"/>
      <c r="HSU318" s="1"/>
      <c r="HSV318" s="1"/>
      <c r="HSW318" s="1"/>
      <c r="HSX318" s="1"/>
      <c r="HSY318" s="1"/>
      <c r="HSZ318" s="1"/>
      <c r="HTA318" s="1"/>
      <c r="HTB318" s="1"/>
      <c r="HTC318" s="1"/>
      <c r="HTD318" s="1"/>
      <c r="HTE318" s="1"/>
      <c r="HTF318" s="1"/>
      <c r="HTG318" s="1"/>
      <c r="HTH318" s="1"/>
      <c r="HTI318" s="1"/>
      <c r="HTJ318" s="1"/>
      <c r="HTK318" s="1"/>
      <c r="HTL318" s="1"/>
      <c r="HTM318" s="1"/>
      <c r="HTN318" s="1"/>
      <c r="HTO318" s="1"/>
      <c r="HTP318" s="1"/>
      <c r="HTQ318" s="1"/>
      <c r="HTR318" s="1"/>
      <c r="HTS318" s="1"/>
      <c r="HTT318" s="1"/>
      <c r="HTU318" s="1"/>
      <c r="HTV318" s="1"/>
      <c r="HTW318" s="1"/>
      <c r="HTX318" s="1"/>
      <c r="HTY318" s="1"/>
      <c r="HTZ318" s="1"/>
      <c r="HUA318" s="1"/>
      <c r="HUB318" s="1"/>
      <c r="HUC318" s="1"/>
      <c r="HUD318" s="1"/>
      <c r="HUE318" s="1"/>
      <c r="HUF318" s="1"/>
      <c r="HUG318" s="1"/>
      <c r="HUH318" s="1"/>
      <c r="HUI318" s="1"/>
      <c r="HUJ318" s="1"/>
      <c r="HUK318" s="1"/>
      <c r="HUL318" s="1"/>
      <c r="HUM318" s="1"/>
      <c r="HUN318" s="1"/>
      <c r="HUO318" s="1"/>
      <c r="HUP318" s="1"/>
      <c r="HUQ318" s="1"/>
      <c r="HUR318" s="1"/>
      <c r="HUS318" s="1"/>
      <c r="HUT318" s="1"/>
      <c r="HUU318" s="1"/>
      <c r="HUV318" s="1"/>
      <c r="HUW318" s="1"/>
      <c r="HUX318" s="1"/>
      <c r="HUY318" s="1"/>
      <c r="HUZ318" s="1"/>
      <c r="HVA318" s="1"/>
      <c r="HVB318" s="1"/>
      <c r="HVC318" s="1"/>
      <c r="HVD318" s="1"/>
      <c r="HVE318" s="1"/>
      <c r="HVF318" s="1"/>
      <c r="HVG318" s="1"/>
      <c r="HVH318" s="1"/>
      <c r="HVI318" s="1"/>
      <c r="HVJ318" s="1"/>
      <c r="HVK318" s="1"/>
      <c r="HVL318" s="1"/>
      <c r="HVM318" s="1"/>
      <c r="HVN318" s="1"/>
      <c r="HVO318" s="1"/>
      <c r="HVP318" s="1"/>
      <c r="HVQ318" s="1"/>
      <c r="HVR318" s="1"/>
      <c r="HVS318" s="1"/>
      <c r="HVT318" s="1"/>
      <c r="HVU318" s="1"/>
      <c r="HVV318" s="1"/>
      <c r="HVW318" s="1"/>
      <c r="HVX318" s="1"/>
      <c r="HVY318" s="1"/>
      <c r="HVZ318" s="1"/>
      <c r="HWA318" s="1"/>
      <c r="HWB318" s="1"/>
      <c r="HWC318" s="1"/>
      <c r="HWD318" s="1"/>
      <c r="HWE318" s="1"/>
      <c r="HWF318" s="1"/>
      <c r="HWG318" s="1"/>
      <c r="HWH318" s="1"/>
      <c r="HWI318" s="1"/>
      <c r="HWJ318" s="1"/>
      <c r="HWK318" s="1"/>
      <c r="HWL318" s="1"/>
      <c r="HWM318" s="1"/>
      <c r="HWN318" s="1"/>
      <c r="HWO318" s="1"/>
      <c r="HWP318" s="1"/>
      <c r="HWQ318" s="1"/>
      <c r="HWR318" s="1"/>
      <c r="HWS318" s="1"/>
      <c r="HWT318" s="1"/>
      <c r="HWU318" s="1"/>
      <c r="HWV318" s="1"/>
      <c r="HWW318" s="1"/>
      <c r="HWX318" s="1"/>
      <c r="HWY318" s="1"/>
      <c r="HWZ318" s="1"/>
      <c r="HXA318" s="1"/>
      <c r="HXB318" s="1"/>
      <c r="HXC318" s="1"/>
      <c r="HXD318" s="1"/>
      <c r="HXE318" s="1"/>
      <c r="HXF318" s="1"/>
      <c r="HXG318" s="1"/>
      <c r="HXH318" s="1"/>
      <c r="HXI318" s="1"/>
      <c r="HXJ318" s="1"/>
      <c r="HXK318" s="1"/>
      <c r="HXL318" s="1"/>
      <c r="HXM318" s="1"/>
      <c r="HXN318" s="1"/>
      <c r="HXO318" s="1"/>
      <c r="HXP318" s="1"/>
      <c r="HXQ318" s="1"/>
      <c r="HXR318" s="1"/>
      <c r="HXS318" s="1"/>
      <c r="HXT318" s="1"/>
      <c r="HXU318" s="1"/>
      <c r="HXV318" s="1"/>
      <c r="HXW318" s="1"/>
      <c r="HXX318" s="1"/>
      <c r="HXY318" s="1"/>
      <c r="HXZ318" s="1"/>
      <c r="HYA318" s="1"/>
      <c r="HYB318" s="1"/>
      <c r="HYC318" s="1"/>
      <c r="HYD318" s="1"/>
      <c r="HYE318" s="1"/>
      <c r="HYF318" s="1"/>
      <c r="HYG318" s="1"/>
      <c r="HYH318" s="1"/>
      <c r="HYI318" s="1"/>
      <c r="HYJ318" s="1"/>
      <c r="HYK318" s="1"/>
      <c r="HYL318" s="1"/>
      <c r="HYM318" s="1"/>
      <c r="HYN318" s="1"/>
      <c r="HYO318" s="1"/>
      <c r="HYP318" s="1"/>
      <c r="HYQ318" s="1"/>
      <c r="HYR318" s="1"/>
      <c r="HYS318" s="1"/>
      <c r="HYT318" s="1"/>
      <c r="HYU318" s="1"/>
      <c r="HYV318" s="1"/>
      <c r="HYW318" s="1"/>
      <c r="HYX318" s="1"/>
      <c r="HYY318" s="1"/>
      <c r="HYZ318" s="1"/>
      <c r="HZA318" s="1"/>
      <c r="HZB318" s="1"/>
      <c r="HZC318" s="1"/>
      <c r="HZD318" s="1"/>
      <c r="HZE318" s="1"/>
      <c r="HZF318" s="1"/>
      <c r="HZG318" s="1"/>
      <c r="HZH318" s="1"/>
      <c r="HZI318" s="1"/>
      <c r="HZJ318" s="1"/>
      <c r="HZK318" s="1"/>
      <c r="HZL318" s="1"/>
      <c r="HZM318" s="1"/>
      <c r="HZN318" s="1"/>
      <c r="HZO318" s="1"/>
      <c r="HZP318" s="1"/>
      <c r="HZQ318" s="1"/>
      <c r="HZR318" s="1"/>
      <c r="HZS318" s="1"/>
      <c r="HZT318" s="1"/>
      <c r="HZU318" s="1"/>
      <c r="HZV318" s="1"/>
      <c r="HZW318" s="1"/>
      <c r="HZX318" s="1"/>
      <c r="HZY318" s="1"/>
      <c r="HZZ318" s="1"/>
      <c r="IAA318" s="1"/>
      <c r="IAB318" s="1"/>
      <c r="IAC318" s="1"/>
      <c r="IAD318" s="1"/>
      <c r="IAE318" s="1"/>
      <c r="IAF318" s="1"/>
      <c r="IAG318" s="1"/>
      <c r="IAH318" s="1"/>
      <c r="IAI318" s="1"/>
      <c r="IAJ318" s="1"/>
      <c r="IAK318" s="1"/>
      <c r="IAL318" s="1"/>
      <c r="IAM318" s="1"/>
      <c r="IAN318" s="1"/>
      <c r="IAO318" s="1"/>
      <c r="IAP318" s="1"/>
      <c r="IAQ318" s="1"/>
      <c r="IAR318" s="1"/>
      <c r="IAS318" s="1"/>
      <c r="IAT318" s="1"/>
      <c r="IAU318" s="1"/>
      <c r="IAV318" s="1"/>
      <c r="IAW318" s="1"/>
      <c r="IAX318" s="1"/>
      <c r="IAY318" s="1"/>
      <c r="IAZ318" s="1"/>
      <c r="IBA318" s="1"/>
      <c r="IBB318" s="1"/>
      <c r="IBC318" s="1"/>
      <c r="IBD318" s="1"/>
      <c r="IBE318" s="1"/>
      <c r="IBF318" s="1"/>
      <c r="IBG318" s="1"/>
      <c r="IBH318" s="1"/>
      <c r="IBI318" s="1"/>
      <c r="IBJ318" s="1"/>
      <c r="IBK318" s="1"/>
      <c r="IBL318" s="1"/>
      <c r="IBM318" s="1"/>
      <c r="IBN318" s="1"/>
      <c r="IBO318" s="1"/>
      <c r="IBP318" s="1"/>
      <c r="IBQ318" s="1"/>
      <c r="IBR318" s="1"/>
      <c r="IBS318" s="1"/>
      <c r="IBT318" s="1"/>
      <c r="IBU318" s="1"/>
      <c r="IBV318" s="1"/>
      <c r="IBW318" s="1"/>
      <c r="IBX318" s="1"/>
      <c r="IBY318" s="1"/>
      <c r="IBZ318" s="1"/>
      <c r="ICA318" s="1"/>
      <c r="ICB318" s="1"/>
      <c r="ICC318" s="1"/>
      <c r="ICD318" s="1"/>
      <c r="ICE318" s="1"/>
      <c r="ICF318" s="1"/>
      <c r="ICG318" s="1"/>
      <c r="ICH318" s="1"/>
      <c r="ICI318" s="1"/>
      <c r="ICJ318" s="1"/>
      <c r="ICK318" s="1"/>
      <c r="ICL318" s="1"/>
      <c r="ICM318" s="1"/>
      <c r="ICN318" s="1"/>
      <c r="ICO318" s="1"/>
      <c r="ICP318" s="1"/>
      <c r="ICQ318" s="1"/>
      <c r="ICR318" s="1"/>
      <c r="ICS318" s="1"/>
      <c r="ICT318" s="1"/>
      <c r="ICU318" s="1"/>
      <c r="ICV318" s="1"/>
      <c r="ICW318" s="1"/>
      <c r="ICX318" s="1"/>
      <c r="ICY318" s="1"/>
      <c r="ICZ318" s="1"/>
      <c r="IDA318" s="1"/>
      <c r="IDB318" s="1"/>
      <c r="IDC318" s="1"/>
      <c r="IDD318" s="1"/>
      <c r="IDE318" s="1"/>
      <c r="IDF318" s="1"/>
      <c r="IDG318" s="1"/>
      <c r="IDH318" s="1"/>
      <c r="IDI318" s="1"/>
      <c r="IDJ318" s="1"/>
      <c r="IDK318" s="1"/>
      <c r="IDL318" s="1"/>
      <c r="IDM318" s="1"/>
      <c r="IDN318" s="1"/>
      <c r="IDO318" s="1"/>
      <c r="IDP318" s="1"/>
      <c r="IDQ318" s="1"/>
      <c r="IDR318" s="1"/>
      <c r="IDS318" s="1"/>
      <c r="IDT318" s="1"/>
      <c r="IDU318" s="1"/>
      <c r="IDV318" s="1"/>
      <c r="IDW318" s="1"/>
      <c r="IDX318" s="1"/>
      <c r="IDY318" s="1"/>
      <c r="IDZ318" s="1"/>
      <c r="IEA318" s="1"/>
      <c r="IEB318" s="1"/>
      <c r="IEC318" s="1"/>
      <c r="IED318" s="1"/>
      <c r="IEE318" s="1"/>
      <c r="IEF318" s="1"/>
      <c r="IEG318" s="1"/>
      <c r="IEH318" s="1"/>
      <c r="IEI318" s="1"/>
      <c r="IEJ318" s="1"/>
      <c r="IEK318" s="1"/>
      <c r="IEL318" s="1"/>
      <c r="IEM318" s="1"/>
      <c r="IEN318" s="1"/>
      <c r="IEO318" s="1"/>
      <c r="IEP318" s="1"/>
      <c r="IEQ318" s="1"/>
      <c r="IER318" s="1"/>
      <c r="IES318" s="1"/>
      <c r="IET318" s="1"/>
      <c r="IEU318" s="1"/>
      <c r="IEV318" s="1"/>
      <c r="IEW318" s="1"/>
      <c r="IEX318" s="1"/>
      <c r="IEY318" s="1"/>
      <c r="IEZ318" s="1"/>
      <c r="IFA318" s="1"/>
      <c r="IFB318" s="1"/>
      <c r="IFC318" s="1"/>
      <c r="IFD318" s="1"/>
      <c r="IFE318" s="1"/>
      <c r="IFF318" s="1"/>
      <c r="IFG318" s="1"/>
      <c r="IFH318" s="1"/>
      <c r="IFI318" s="1"/>
      <c r="IFJ318" s="1"/>
      <c r="IFK318" s="1"/>
      <c r="IFL318" s="1"/>
      <c r="IFM318" s="1"/>
      <c r="IFN318" s="1"/>
      <c r="IFO318" s="1"/>
      <c r="IFP318" s="1"/>
      <c r="IFQ318" s="1"/>
      <c r="IFR318" s="1"/>
      <c r="IFS318" s="1"/>
      <c r="IFT318" s="1"/>
      <c r="IFU318" s="1"/>
      <c r="IFV318" s="1"/>
      <c r="IFW318" s="1"/>
      <c r="IFX318" s="1"/>
      <c r="IFY318" s="1"/>
      <c r="IFZ318" s="1"/>
      <c r="IGA318" s="1"/>
      <c r="IGB318" s="1"/>
      <c r="IGC318" s="1"/>
      <c r="IGD318" s="1"/>
      <c r="IGE318" s="1"/>
      <c r="IGF318" s="1"/>
      <c r="IGG318" s="1"/>
      <c r="IGH318" s="1"/>
      <c r="IGI318" s="1"/>
      <c r="IGJ318" s="1"/>
      <c r="IGK318" s="1"/>
      <c r="IGL318" s="1"/>
      <c r="IGM318" s="1"/>
      <c r="IGN318" s="1"/>
      <c r="IGO318" s="1"/>
      <c r="IGP318" s="1"/>
      <c r="IGQ318" s="1"/>
      <c r="IGR318" s="1"/>
      <c r="IGS318" s="1"/>
      <c r="IGT318" s="1"/>
      <c r="IGU318" s="1"/>
      <c r="IGV318" s="1"/>
      <c r="IGW318" s="1"/>
      <c r="IGX318" s="1"/>
      <c r="IGY318" s="1"/>
      <c r="IGZ318" s="1"/>
      <c r="IHA318" s="1"/>
      <c r="IHB318" s="1"/>
      <c r="IHC318" s="1"/>
      <c r="IHD318" s="1"/>
      <c r="IHE318" s="1"/>
      <c r="IHF318" s="1"/>
      <c r="IHG318" s="1"/>
      <c r="IHH318" s="1"/>
      <c r="IHI318" s="1"/>
      <c r="IHJ318" s="1"/>
      <c r="IHK318" s="1"/>
      <c r="IHL318" s="1"/>
      <c r="IHM318" s="1"/>
      <c r="IHN318" s="1"/>
      <c r="IHO318" s="1"/>
      <c r="IHP318" s="1"/>
      <c r="IHQ318" s="1"/>
      <c r="IHR318" s="1"/>
      <c r="IHS318" s="1"/>
      <c r="IHT318" s="1"/>
      <c r="IHU318" s="1"/>
      <c r="IHV318" s="1"/>
      <c r="IHW318" s="1"/>
      <c r="IHX318" s="1"/>
      <c r="IHY318" s="1"/>
      <c r="IHZ318" s="1"/>
      <c r="IIA318" s="1"/>
      <c r="IIB318" s="1"/>
      <c r="IIC318" s="1"/>
      <c r="IID318" s="1"/>
      <c r="IIE318" s="1"/>
      <c r="IIF318" s="1"/>
      <c r="IIG318" s="1"/>
      <c r="IIH318" s="1"/>
      <c r="III318" s="1"/>
      <c r="IIJ318" s="1"/>
      <c r="IIK318" s="1"/>
      <c r="IIL318" s="1"/>
      <c r="IIM318" s="1"/>
      <c r="IIN318" s="1"/>
      <c r="IIO318" s="1"/>
      <c r="IIP318" s="1"/>
      <c r="IIQ318" s="1"/>
      <c r="IIR318" s="1"/>
      <c r="IIS318" s="1"/>
      <c r="IIT318" s="1"/>
      <c r="IIU318" s="1"/>
      <c r="IIV318" s="1"/>
      <c r="IIW318" s="1"/>
      <c r="IIX318" s="1"/>
      <c r="IIY318" s="1"/>
      <c r="IIZ318" s="1"/>
      <c r="IJA318" s="1"/>
      <c r="IJB318" s="1"/>
      <c r="IJC318" s="1"/>
      <c r="IJD318" s="1"/>
      <c r="IJE318" s="1"/>
      <c r="IJF318" s="1"/>
      <c r="IJG318" s="1"/>
      <c r="IJH318" s="1"/>
      <c r="IJI318" s="1"/>
      <c r="IJJ318" s="1"/>
      <c r="IJK318" s="1"/>
      <c r="IJL318" s="1"/>
      <c r="IJM318" s="1"/>
      <c r="IJN318" s="1"/>
      <c r="IJO318" s="1"/>
      <c r="IJP318" s="1"/>
      <c r="IJQ318" s="1"/>
      <c r="IJR318" s="1"/>
      <c r="IJS318" s="1"/>
      <c r="IJT318" s="1"/>
      <c r="IJU318" s="1"/>
      <c r="IJV318" s="1"/>
      <c r="IJW318" s="1"/>
      <c r="IJX318" s="1"/>
      <c r="IJY318" s="1"/>
      <c r="IJZ318" s="1"/>
      <c r="IKA318" s="1"/>
      <c r="IKB318" s="1"/>
      <c r="IKC318" s="1"/>
      <c r="IKD318" s="1"/>
      <c r="IKE318" s="1"/>
      <c r="IKF318" s="1"/>
      <c r="IKG318" s="1"/>
      <c r="IKH318" s="1"/>
      <c r="IKI318" s="1"/>
      <c r="IKJ318" s="1"/>
      <c r="IKK318" s="1"/>
      <c r="IKL318" s="1"/>
      <c r="IKM318" s="1"/>
      <c r="IKN318" s="1"/>
      <c r="IKO318" s="1"/>
      <c r="IKP318" s="1"/>
      <c r="IKQ318" s="1"/>
      <c r="IKR318" s="1"/>
      <c r="IKS318" s="1"/>
      <c r="IKT318" s="1"/>
      <c r="IKU318" s="1"/>
      <c r="IKV318" s="1"/>
      <c r="IKW318" s="1"/>
      <c r="IKX318" s="1"/>
      <c r="IKY318" s="1"/>
      <c r="IKZ318" s="1"/>
      <c r="ILA318" s="1"/>
      <c r="ILB318" s="1"/>
      <c r="ILC318" s="1"/>
      <c r="ILD318" s="1"/>
      <c r="ILE318" s="1"/>
      <c r="ILF318" s="1"/>
      <c r="ILG318" s="1"/>
      <c r="ILH318" s="1"/>
      <c r="ILI318" s="1"/>
      <c r="ILJ318" s="1"/>
      <c r="ILK318" s="1"/>
      <c r="ILL318" s="1"/>
      <c r="ILM318" s="1"/>
      <c r="ILN318" s="1"/>
      <c r="ILO318" s="1"/>
      <c r="ILP318" s="1"/>
      <c r="ILQ318" s="1"/>
      <c r="ILR318" s="1"/>
      <c r="ILS318" s="1"/>
      <c r="ILT318" s="1"/>
      <c r="ILU318" s="1"/>
      <c r="ILV318" s="1"/>
      <c r="ILW318" s="1"/>
      <c r="ILX318" s="1"/>
      <c r="ILY318" s="1"/>
      <c r="ILZ318" s="1"/>
      <c r="IMA318" s="1"/>
      <c r="IMB318" s="1"/>
      <c r="IMC318" s="1"/>
      <c r="IMD318" s="1"/>
      <c r="IME318" s="1"/>
      <c r="IMF318" s="1"/>
      <c r="IMG318" s="1"/>
      <c r="IMH318" s="1"/>
      <c r="IMI318" s="1"/>
      <c r="IMJ318" s="1"/>
      <c r="IMK318" s="1"/>
      <c r="IML318" s="1"/>
      <c r="IMM318" s="1"/>
      <c r="IMN318" s="1"/>
      <c r="IMO318" s="1"/>
      <c r="IMP318" s="1"/>
      <c r="IMQ318" s="1"/>
      <c r="IMR318" s="1"/>
      <c r="IMS318" s="1"/>
      <c r="IMT318" s="1"/>
      <c r="IMU318" s="1"/>
      <c r="IMV318" s="1"/>
      <c r="IMW318" s="1"/>
      <c r="IMX318" s="1"/>
      <c r="IMY318" s="1"/>
      <c r="IMZ318" s="1"/>
      <c r="INA318" s="1"/>
      <c r="INB318" s="1"/>
      <c r="INC318" s="1"/>
      <c r="IND318" s="1"/>
      <c r="INE318" s="1"/>
      <c r="INF318" s="1"/>
      <c r="ING318" s="1"/>
      <c r="INH318" s="1"/>
      <c r="INI318" s="1"/>
      <c r="INJ318" s="1"/>
      <c r="INK318" s="1"/>
      <c r="INL318" s="1"/>
      <c r="INM318" s="1"/>
      <c r="INN318" s="1"/>
      <c r="INO318" s="1"/>
      <c r="INP318" s="1"/>
      <c r="INQ318" s="1"/>
      <c r="INR318" s="1"/>
      <c r="INS318" s="1"/>
      <c r="INT318" s="1"/>
      <c r="INU318" s="1"/>
      <c r="INV318" s="1"/>
      <c r="INW318" s="1"/>
      <c r="INX318" s="1"/>
      <c r="INY318" s="1"/>
      <c r="INZ318" s="1"/>
      <c r="IOA318" s="1"/>
      <c r="IOB318" s="1"/>
      <c r="IOC318" s="1"/>
      <c r="IOD318" s="1"/>
      <c r="IOE318" s="1"/>
      <c r="IOF318" s="1"/>
      <c r="IOG318" s="1"/>
      <c r="IOH318" s="1"/>
      <c r="IOI318" s="1"/>
      <c r="IOJ318" s="1"/>
      <c r="IOK318" s="1"/>
      <c r="IOL318" s="1"/>
      <c r="IOM318" s="1"/>
      <c r="ION318" s="1"/>
      <c r="IOO318" s="1"/>
      <c r="IOP318" s="1"/>
      <c r="IOQ318" s="1"/>
      <c r="IOR318" s="1"/>
      <c r="IOS318" s="1"/>
      <c r="IOT318" s="1"/>
      <c r="IOU318" s="1"/>
      <c r="IOV318" s="1"/>
      <c r="IOW318" s="1"/>
      <c r="IOX318" s="1"/>
      <c r="IOY318" s="1"/>
      <c r="IOZ318" s="1"/>
      <c r="IPA318" s="1"/>
      <c r="IPB318" s="1"/>
      <c r="IPC318" s="1"/>
      <c r="IPD318" s="1"/>
      <c r="IPE318" s="1"/>
      <c r="IPF318" s="1"/>
      <c r="IPG318" s="1"/>
      <c r="IPH318" s="1"/>
      <c r="IPI318" s="1"/>
      <c r="IPJ318" s="1"/>
      <c r="IPK318" s="1"/>
      <c r="IPL318" s="1"/>
      <c r="IPM318" s="1"/>
      <c r="IPN318" s="1"/>
      <c r="IPO318" s="1"/>
      <c r="IPP318" s="1"/>
      <c r="IPQ318" s="1"/>
      <c r="IPR318" s="1"/>
      <c r="IPS318" s="1"/>
      <c r="IPT318" s="1"/>
      <c r="IPU318" s="1"/>
      <c r="IPV318" s="1"/>
      <c r="IPW318" s="1"/>
      <c r="IPX318" s="1"/>
      <c r="IPY318" s="1"/>
      <c r="IPZ318" s="1"/>
      <c r="IQA318" s="1"/>
      <c r="IQB318" s="1"/>
      <c r="IQC318" s="1"/>
      <c r="IQD318" s="1"/>
      <c r="IQE318" s="1"/>
      <c r="IQF318" s="1"/>
      <c r="IQG318" s="1"/>
      <c r="IQH318" s="1"/>
      <c r="IQI318" s="1"/>
      <c r="IQJ318" s="1"/>
      <c r="IQK318" s="1"/>
      <c r="IQL318" s="1"/>
      <c r="IQM318" s="1"/>
      <c r="IQN318" s="1"/>
      <c r="IQO318" s="1"/>
      <c r="IQP318" s="1"/>
      <c r="IQQ318" s="1"/>
      <c r="IQR318" s="1"/>
      <c r="IQS318" s="1"/>
      <c r="IQT318" s="1"/>
      <c r="IQU318" s="1"/>
      <c r="IQV318" s="1"/>
      <c r="IQW318" s="1"/>
      <c r="IQX318" s="1"/>
      <c r="IQY318" s="1"/>
      <c r="IQZ318" s="1"/>
      <c r="IRA318" s="1"/>
      <c r="IRB318" s="1"/>
      <c r="IRC318" s="1"/>
      <c r="IRD318" s="1"/>
      <c r="IRE318" s="1"/>
      <c r="IRF318" s="1"/>
      <c r="IRG318" s="1"/>
      <c r="IRH318" s="1"/>
      <c r="IRI318" s="1"/>
      <c r="IRJ318" s="1"/>
      <c r="IRK318" s="1"/>
      <c r="IRL318" s="1"/>
      <c r="IRM318" s="1"/>
      <c r="IRN318" s="1"/>
      <c r="IRO318" s="1"/>
      <c r="IRP318" s="1"/>
      <c r="IRQ318" s="1"/>
      <c r="IRR318" s="1"/>
      <c r="IRS318" s="1"/>
      <c r="IRT318" s="1"/>
      <c r="IRU318" s="1"/>
      <c r="IRV318" s="1"/>
      <c r="IRW318" s="1"/>
      <c r="IRX318" s="1"/>
      <c r="IRY318" s="1"/>
      <c r="IRZ318" s="1"/>
      <c r="ISA318" s="1"/>
      <c r="ISB318" s="1"/>
      <c r="ISC318" s="1"/>
      <c r="ISD318" s="1"/>
      <c r="ISE318" s="1"/>
      <c r="ISF318" s="1"/>
      <c r="ISG318" s="1"/>
      <c r="ISH318" s="1"/>
      <c r="ISI318" s="1"/>
      <c r="ISJ318" s="1"/>
      <c r="ISK318" s="1"/>
      <c r="ISL318" s="1"/>
      <c r="ISM318" s="1"/>
      <c r="ISN318" s="1"/>
      <c r="ISO318" s="1"/>
      <c r="ISP318" s="1"/>
      <c r="ISQ318" s="1"/>
      <c r="ISR318" s="1"/>
      <c r="ISS318" s="1"/>
      <c r="IST318" s="1"/>
      <c r="ISU318" s="1"/>
      <c r="ISV318" s="1"/>
      <c r="ISW318" s="1"/>
      <c r="ISX318" s="1"/>
      <c r="ISY318" s="1"/>
      <c r="ISZ318" s="1"/>
      <c r="ITA318" s="1"/>
      <c r="ITB318" s="1"/>
      <c r="ITC318" s="1"/>
      <c r="ITD318" s="1"/>
      <c r="ITE318" s="1"/>
      <c r="ITF318" s="1"/>
      <c r="ITG318" s="1"/>
      <c r="ITH318" s="1"/>
      <c r="ITI318" s="1"/>
      <c r="ITJ318" s="1"/>
      <c r="ITK318" s="1"/>
      <c r="ITL318" s="1"/>
      <c r="ITM318" s="1"/>
      <c r="ITN318" s="1"/>
      <c r="ITO318" s="1"/>
      <c r="ITP318" s="1"/>
      <c r="ITQ318" s="1"/>
      <c r="ITR318" s="1"/>
      <c r="ITS318" s="1"/>
      <c r="ITT318" s="1"/>
      <c r="ITU318" s="1"/>
      <c r="ITV318" s="1"/>
      <c r="ITW318" s="1"/>
      <c r="ITX318" s="1"/>
      <c r="ITY318" s="1"/>
      <c r="ITZ318" s="1"/>
      <c r="IUA318" s="1"/>
      <c r="IUB318" s="1"/>
      <c r="IUC318" s="1"/>
      <c r="IUD318" s="1"/>
      <c r="IUE318" s="1"/>
      <c r="IUF318" s="1"/>
      <c r="IUG318" s="1"/>
      <c r="IUH318" s="1"/>
      <c r="IUI318" s="1"/>
      <c r="IUJ318" s="1"/>
      <c r="IUK318" s="1"/>
      <c r="IUL318" s="1"/>
      <c r="IUM318" s="1"/>
      <c r="IUN318" s="1"/>
      <c r="IUO318" s="1"/>
      <c r="IUP318" s="1"/>
      <c r="IUQ318" s="1"/>
      <c r="IUR318" s="1"/>
      <c r="IUS318" s="1"/>
      <c r="IUT318" s="1"/>
      <c r="IUU318" s="1"/>
      <c r="IUV318" s="1"/>
      <c r="IUW318" s="1"/>
      <c r="IUX318" s="1"/>
      <c r="IUY318" s="1"/>
      <c r="IUZ318" s="1"/>
      <c r="IVA318" s="1"/>
      <c r="IVB318" s="1"/>
      <c r="IVC318" s="1"/>
      <c r="IVD318" s="1"/>
      <c r="IVE318" s="1"/>
      <c r="IVF318" s="1"/>
      <c r="IVG318" s="1"/>
      <c r="IVH318" s="1"/>
      <c r="IVI318" s="1"/>
      <c r="IVJ318" s="1"/>
      <c r="IVK318" s="1"/>
      <c r="IVL318" s="1"/>
      <c r="IVM318" s="1"/>
      <c r="IVN318" s="1"/>
      <c r="IVO318" s="1"/>
      <c r="IVP318" s="1"/>
      <c r="IVQ318" s="1"/>
      <c r="IVR318" s="1"/>
      <c r="IVS318" s="1"/>
      <c r="IVT318" s="1"/>
      <c r="IVU318" s="1"/>
      <c r="IVV318" s="1"/>
      <c r="IVW318" s="1"/>
      <c r="IVX318" s="1"/>
      <c r="IVY318" s="1"/>
      <c r="IVZ318" s="1"/>
      <c r="IWA318" s="1"/>
      <c r="IWB318" s="1"/>
      <c r="IWC318" s="1"/>
      <c r="IWD318" s="1"/>
      <c r="IWE318" s="1"/>
      <c r="IWF318" s="1"/>
      <c r="IWG318" s="1"/>
      <c r="IWH318" s="1"/>
      <c r="IWI318" s="1"/>
      <c r="IWJ318" s="1"/>
      <c r="IWK318" s="1"/>
      <c r="IWL318" s="1"/>
      <c r="IWM318" s="1"/>
      <c r="IWN318" s="1"/>
      <c r="IWO318" s="1"/>
      <c r="IWP318" s="1"/>
      <c r="IWQ318" s="1"/>
      <c r="IWR318" s="1"/>
      <c r="IWS318" s="1"/>
      <c r="IWT318" s="1"/>
      <c r="IWU318" s="1"/>
      <c r="IWV318" s="1"/>
      <c r="IWW318" s="1"/>
      <c r="IWX318" s="1"/>
      <c r="IWY318" s="1"/>
      <c r="IWZ318" s="1"/>
      <c r="IXA318" s="1"/>
      <c r="IXB318" s="1"/>
      <c r="IXC318" s="1"/>
      <c r="IXD318" s="1"/>
      <c r="IXE318" s="1"/>
      <c r="IXF318" s="1"/>
      <c r="IXG318" s="1"/>
      <c r="IXH318" s="1"/>
      <c r="IXI318" s="1"/>
      <c r="IXJ318" s="1"/>
      <c r="IXK318" s="1"/>
      <c r="IXL318" s="1"/>
      <c r="IXM318" s="1"/>
      <c r="IXN318" s="1"/>
      <c r="IXO318" s="1"/>
      <c r="IXP318" s="1"/>
      <c r="IXQ318" s="1"/>
      <c r="IXR318" s="1"/>
      <c r="IXS318" s="1"/>
      <c r="IXT318" s="1"/>
      <c r="IXU318" s="1"/>
      <c r="IXV318" s="1"/>
      <c r="IXW318" s="1"/>
      <c r="IXX318" s="1"/>
      <c r="IXY318" s="1"/>
      <c r="IXZ318" s="1"/>
      <c r="IYA318" s="1"/>
      <c r="IYB318" s="1"/>
      <c r="IYC318" s="1"/>
      <c r="IYD318" s="1"/>
      <c r="IYE318" s="1"/>
      <c r="IYF318" s="1"/>
      <c r="IYG318" s="1"/>
      <c r="IYH318" s="1"/>
      <c r="IYI318" s="1"/>
      <c r="IYJ318" s="1"/>
      <c r="IYK318" s="1"/>
      <c r="IYL318" s="1"/>
      <c r="IYM318" s="1"/>
      <c r="IYN318" s="1"/>
      <c r="IYO318" s="1"/>
      <c r="IYP318" s="1"/>
      <c r="IYQ318" s="1"/>
      <c r="IYR318" s="1"/>
      <c r="IYS318" s="1"/>
      <c r="IYT318" s="1"/>
      <c r="IYU318" s="1"/>
      <c r="IYV318" s="1"/>
      <c r="IYW318" s="1"/>
      <c r="IYX318" s="1"/>
      <c r="IYY318" s="1"/>
      <c r="IYZ318" s="1"/>
      <c r="IZA318" s="1"/>
      <c r="IZB318" s="1"/>
      <c r="IZC318" s="1"/>
      <c r="IZD318" s="1"/>
      <c r="IZE318" s="1"/>
      <c r="IZF318" s="1"/>
      <c r="IZG318" s="1"/>
      <c r="IZH318" s="1"/>
      <c r="IZI318" s="1"/>
      <c r="IZJ318" s="1"/>
      <c r="IZK318" s="1"/>
      <c r="IZL318" s="1"/>
      <c r="IZM318" s="1"/>
      <c r="IZN318" s="1"/>
      <c r="IZO318" s="1"/>
      <c r="IZP318" s="1"/>
      <c r="IZQ318" s="1"/>
      <c r="IZR318" s="1"/>
      <c r="IZS318" s="1"/>
      <c r="IZT318" s="1"/>
      <c r="IZU318" s="1"/>
      <c r="IZV318" s="1"/>
      <c r="IZW318" s="1"/>
      <c r="IZX318" s="1"/>
      <c r="IZY318" s="1"/>
      <c r="IZZ318" s="1"/>
      <c r="JAA318" s="1"/>
      <c r="JAB318" s="1"/>
      <c r="JAC318" s="1"/>
      <c r="JAD318" s="1"/>
      <c r="JAE318" s="1"/>
      <c r="JAF318" s="1"/>
      <c r="JAG318" s="1"/>
      <c r="JAH318" s="1"/>
      <c r="JAI318" s="1"/>
      <c r="JAJ318" s="1"/>
      <c r="JAK318" s="1"/>
      <c r="JAL318" s="1"/>
      <c r="JAM318" s="1"/>
      <c r="JAN318" s="1"/>
      <c r="JAO318" s="1"/>
      <c r="JAP318" s="1"/>
      <c r="JAQ318" s="1"/>
      <c r="JAR318" s="1"/>
      <c r="JAS318" s="1"/>
      <c r="JAT318" s="1"/>
      <c r="JAU318" s="1"/>
      <c r="JAV318" s="1"/>
      <c r="JAW318" s="1"/>
      <c r="JAX318" s="1"/>
      <c r="JAY318" s="1"/>
      <c r="JAZ318" s="1"/>
      <c r="JBA318" s="1"/>
      <c r="JBB318" s="1"/>
      <c r="JBC318" s="1"/>
      <c r="JBD318" s="1"/>
      <c r="JBE318" s="1"/>
      <c r="JBF318" s="1"/>
      <c r="JBG318" s="1"/>
      <c r="JBH318" s="1"/>
      <c r="JBI318" s="1"/>
      <c r="JBJ318" s="1"/>
      <c r="JBK318" s="1"/>
      <c r="JBL318" s="1"/>
      <c r="JBM318" s="1"/>
      <c r="JBN318" s="1"/>
      <c r="JBO318" s="1"/>
      <c r="JBP318" s="1"/>
      <c r="JBQ318" s="1"/>
      <c r="JBR318" s="1"/>
      <c r="JBS318" s="1"/>
      <c r="JBT318" s="1"/>
      <c r="JBU318" s="1"/>
      <c r="JBV318" s="1"/>
      <c r="JBW318" s="1"/>
      <c r="JBX318" s="1"/>
      <c r="JBY318" s="1"/>
      <c r="JBZ318" s="1"/>
      <c r="JCA318" s="1"/>
      <c r="JCB318" s="1"/>
      <c r="JCC318" s="1"/>
      <c r="JCD318" s="1"/>
      <c r="JCE318" s="1"/>
      <c r="JCF318" s="1"/>
      <c r="JCG318" s="1"/>
      <c r="JCH318" s="1"/>
      <c r="JCI318" s="1"/>
      <c r="JCJ318" s="1"/>
      <c r="JCK318" s="1"/>
      <c r="JCL318" s="1"/>
      <c r="JCM318" s="1"/>
      <c r="JCN318" s="1"/>
      <c r="JCO318" s="1"/>
      <c r="JCP318" s="1"/>
      <c r="JCQ318" s="1"/>
      <c r="JCR318" s="1"/>
      <c r="JCS318" s="1"/>
      <c r="JCT318" s="1"/>
      <c r="JCU318" s="1"/>
      <c r="JCV318" s="1"/>
      <c r="JCW318" s="1"/>
      <c r="JCX318" s="1"/>
      <c r="JCY318" s="1"/>
      <c r="JCZ318" s="1"/>
      <c r="JDA318" s="1"/>
      <c r="JDB318" s="1"/>
      <c r="JDC318" s="1"/>
      <c r="JDD318" s="1"/>
      <c r="JDE318" s="1"/>
      <c r="JDF318" s="1"/>
      <c r="JDG318" s="1"/>
      <c r="JDH318" s="1"/>
      <c r="JDI318" s="1"/>
      <c r="JDJ318" s="1"/>
      <c r="JDK318" s="1"/>
      <c r="JDL318" s="1"/>
      <c r="JDM318" s="1"/>
      <c r="JDN318" s="1"/>
      <c r="JDO318" s="1"/>
      <c r="JDP318" s="1"/>
      <c r="JDQ318" s="1"/>
      <c r="JDR318" s="1"/>
      <c r="JDS318" s="1"/>
      <c r="JDT318" s="1"/>
      <c r="JDU318" s="1"/>
      <c r="JDV318" s="1"/>
      <c r="JDW318" s="1"/>
      <c r="JDX318" s="1"/>
      <c r="JDY318" s="1"/>
      <c r="JDZ318" s="1"/>
      <c r="JEA318" s="1"/>
      <c r="JEB318" s="1"/>
      <c r="JEC318" s="1"/>
      <c r="JED318" s="1"/>
      <c r="JEE318" s="1"/>
      <c r="JEF318" s="1"/>
      <c r="JEG318" s="1"/>
      <c r="JEH318" s="1"/>
      <c r="JEI318" s="1"/>
      <c r="JEJ318" s="1"/>
      <c r="JEK318" s="1"/>
      <c r="JEL318" s="1"/>
      <c r="JEM318" s="1"/>
      <c r="JEN318" s="1"/>
      <c r="JEO318" s="1"/>
      <c r="JEP318" s="1"/>
      <c r="JEQ318" s="1"/>
      <c r="JER318" s="1"/>
      <c r="JES318" s="1"/>
      <c r="JET318" s="1"/>
      <c r="JEU318" s="1"/>
      <c r="JEV318" s="1"/>
      <c r="JEW318" s="1"/>
      <c r="JEX318" s="1"/>
      <c r="JEY318" s="1"/>
      <c r="JEZ318" s="1"/>
      <c r="JFA318" s="1"/>
      <c r="JFB318" s="1"/>
      <c r="JFC318" s="1"/>
      <c r="JFD318" s="1"/>
      <c r="JFE318" s="1"/>
      <c r="JFF318" s="1"/>
      <c r="JFG318" s="1"/>
      <c r="JFH318" s="1"/>
      <c r="JFI318" s="1"/>
      <c r="JFJ318" s="1"/>
      <c r="JFK318" s="1"/>
      <c r="JFL318" s="1"/>
      <c r="JFM318" s="1"/>
      <c r="JFN318" s="1"/>
      <c r="JFO318" s="1"/>
      <c r="JFP318" s="1"/>
      <c r="JFQ318" s="1"/>
      <c r="JFR318" s="1"/>
      <c r="JFS318" s="1"/>
      <c r="JFT318" s="1"/>
      <c r="JFU318" s="1"/>
      <c r="JFV318" s="1"/>
      <c r="JFW318" s="1"/>
      <c r="JFX318" s="1"/>
      <c r="JFY318" s="1"/>
      <c r="JFZ318" s="1"/>
      <c r="JGA318" s="1"/>
      <c r="JGB318" s="1"/>
      <c r="JGC318" s="1"/>
      <c r="JGD318" s="1"/>
      <c r="JGE318" s="1"/>
      <c r="JGF318" s="1"/>
      <c r="JGG318" s="1"/>
      <c r="JGH318" s="1"/>
      <c r="JGI318" s="1"/>
      <c r="JGJ318" s="1"/>
      <c r="JGK318" s="1"/>
      <c r="JGL318" s="1"/>
      <c r="JGM318" s="1"/>
      <c r="JGN318" s="1"/>
      <c r="JGO318" s="1"/>
      <c r="JGP318" s="1"/>
      <c r="JGQ318" s="1"/>
      <c r="JGR318" s="1"/>
      <c r="JGS318" s="1"/>
      <c r="JGT318" s="1"/>
      <c r="JGU318" s="1"/>
      <c r="JGV318" s="1"/>
      <c r="JGW318" s="1"/>
      <c r="JGX318" s="1"/>
      <c r="JGY318" s="1"/>
      <c r="JGZ318" s="1"/>
      <c r="JHA318" s="1"/>
      <c r="JHB318" s="1"/>
      <c r="JHC318" s="1"/>
      <c r="JHD318" s="1"/>
      <c r="JHE318" s="1"/>
      <c r="JHF318" s="1"/>
      <c r="JHG318" s="1"/>
      <c r="JHH318" s="1"/>
      <c r="JHI318" s="1"/>
      <c r="JHJ318" s="1"/>
      <c r="JHK318" s="1"/>
      <c r="JHL318" s="1"/>
      <c r="JHM318" s="1"/>
      <c r="JHN318" s="1"/>
      <c r="JHO318" s="1"/>
      <c r="JHP318" s="1"/>
      <c r="JHQ318" s="1"/>
      <c r="JHR318" s="1"/>
      <c r="JHS318" s="1"/>
      <c r="JHT318" s="1"/>
      <c r="JHU318" s="1"/>
      <c r="JHV318" s="1"/>
      <c r="JHW318" s="1"/>
      <c r="JHX318" s="1"/>
      <c r="JHY318" s="1"/>
      <c r="JHZ318" s="1"/>
      <c r="JIA318" s="1"/>
      <c r="JIB318" s="1"/>
      <c r="JIC318" s="1"/>
      <c r="JID318" s="1"/>
      <c r="JIE318" s="1"/>
      <c r="JIF318" s="1"/>
      <c r="JIG318" s="1"/>
      <c r="JIH318" s="1"/>
      <c r="JII318" s="1"/>
      <c r="JIJ318" s="1"/>
      <c r="JIK318" s="1"/>
      <c r="JIL318" s="1"/>
      <c r="JIM318" s="1"/>
      <c r="JIN318" s="1"/>
      <c r="JIO318" s="1"/>
      <c r="JIP318" s="1"/>
      <c r="JIQ318" s="1"/>
      <c r="JIR318" s="1"/>
      <c r="JIS318" s="1"/>
      <c r="JIT318" s="1"/>
      <c r="JIU318" s="1"/>
      <c r="JIV318" s="1"/>
      <c r="JIW318" s="1"/>
      <c r="JIX318" s="1"/>
      <c r="JIY318" s="1"/>
      <c r="JIZ318" s="1"/>
      <c r="JJA318" s="1"/>
      <c r="JJB318" s="1"/>
      <c r="JJC318" s="1"/>
      <c r="JJD318" s="1"/>
      <c r="JJE318" s="1"/>
      <c r="JJF318" s="1"/>
      <c r="JJG318" s="1"/>
      <c r="JJH318" s="1"/>
      <c r="JJI318" s="1"/>
      <c r="JJJ318" s="1"/>
      <c r="JJK318" s="1"/>
      <c r="JJL318" s="1"/>
      <c r="JJM318" s="1"/>
      <c r="JJN318" s="1"/>
      <c r="JJO318" s="1"/>
      <c r="JJP318" s="1"/>
      <c r="JJQ318" s="1"/>
      <c r="JJR318" s="1"/>
      <c r="JJS318" s="1"/>
      <c r="JJT318" s="1"/>
      <c r="JJU318" s="1"/>
      <c r="JJV318" s="1"/>
      <c r="JJW318" s="1"/>
      <c r="JJX318" s="1"/>
      <c r="JJY318" s="1"/>
      <c r="JJZ318" s="1"/>
      <c r="JKA318" s="1"/>
      <c r="JKB318" s="1"/>
      <c r="JKC318" s="1"/>
      <c r="JKD318" s="1"/>
      <c r="JKE318" s="1"/>
      <c r="JKF318" s="1"/>
      <c r="JKG318" s="1"/>
      <c r="JKH318" s="1"/>
      <c r="JKI318" s="1"/>
      <c r="JKJ318" s="1"/>
      <c r="JKK318" s="1"/>
      <c r="JKL318" s="1"/>
      <c r="JKM318" s="1"/>
      <c r="JKN318" s="1"/>
      <c r="JKO318" s="1"/>
      <c r="JKP318" s="1"/>
      <c r="JKQ318" s="1"/>
      <c r="JKR318" s="1"/>
      <c r="JKS318" s="1"/>
      <c r="JKT318" s="1"/>
      <c r="JKU318" s="1"/>
      <c r="JKV318" s="1"/>
      <c r="JKW318" s="1"/>
      <c r="JKX318" s="1"/>
      <c r="JKY318" s="1"/>
      <c r="JKZ318" s="1"/>
      <c r="JLA318" s="1"/>
      <c r="JLB318" s="1"/>
      <c r="JLC318" s="1"/>
      <c r="JLD318" s="1"/>
      <c r="JLE318" s="1"/>
      <c r="JLF318" s="1"/>
      <c r="JLG318" s="1"/>
      <c r="JLH318" s="1"/>
      <c r="JLI318" s="1"/>
      <c r="JLJ318" s="1"/>
      <c r="JLK318" s="1"/>
      <c r="JLL318" s="1"/>
      <c r="JLM318" s="1"/>
      <c r="JLN318" s="1"/>
      <c r="JLO318" s="1"/>
      <c r="JLP318" s="1"/>
      <c r="JLQ318" s="1"/>
      <c r="JLR318" s="1"/>
      <c r="JLS318" s="1"/>
      <c r="JLT318" s="1"/>
      <c r="JLU318" s="1"/>
      <c r="JLV318" s="1"/>
      <c r="JLW318" s="1"/>
      <c r="JLX318" s="1"/>
      <c r="JLY318" s="1"/>
      <c r="JLZ318" s="1"/>
      <c r="JMA318" s="1"/>
      <c r="JMB318" s="1"/>
      <c r="JMC318" s="1"/>
      <c r="JMD318" s="1"/>
      <c r="JME318" s="1"/>
      <c r="JMF318" s="1"/>
      <c r="JMG318" s="1"/>
      <c r="JMH318" s="1"/>
      <c r="JMI318" s="1"/>
      <c r="JMJ318" s="1"/>
      <c r="JMK318" s="1"/>
      <c r="JML318" s="1"/>
      <c r="JMM318" s="1"/>
      <c r="JMN318" s="1"/>
      <c r="JMO318" s="1"/>
      <c r="JMP318" s="1"/>
      <c r="JMQ318" s="1"/>
      <c r="JMR318" s="1"/>
      <c r="JMS318" s="1"/>
      <c r="JMT318" s="1"/>
      <c r="JMU318" s="1"/>
      <c r="JMV318" s="1"/>
      <c r="JMW318" s="1"/>
      <c r="JMX318" s="1"/>
      <c r="JMY318" s="1"/>
      <c r="JMZ318" s="1"/>
      <c r="JNA318" s="1"/>
      <c r="JNB318" s="1"/>
      <c r="JNC318" s="1"/>
      <c r="JND318" s="1"/>
      <c r="JNE318" s="1"/>
      <c r="JNF318" s="1"/>
      <c r="JNG318" s="1"/>
      <c r="JNH318" s="1"/>
      <c r="JNI318" s="1"/>
      <c r="JNJ318" s="1"/>
      <c r="JNK318" s="1"/>
      <c r="JNL318" s="1"/>
      <c r="JNM318" s="1"/>
      <c r="JNN318" s="1"/>
      <c r="JNO318" s="1"/>
      <c r="JNP318" s="1"/>
      <c r="JNQ318" s="1"/>
      <c r="JNR318" s="1"/>
      <c r="JNS318" s="1"/>
      <c r="JNT318" s="1"/>
      <c r="JNU318" s="1"/>
      <c r="JNV318" s="1"/>
      <c r="JNW318" s="1"/>
      <c r="JNX318" s="1"/>
      <c r="JNY318" s="1"/>
      <c r="JNZ318" s="1"/>
      <c r="JOA318" s="1"/>
      <c r="JOB318" s="1"/>
      <c r="JOC318" s="1"/>
      <c r="JOD318" s="1"/>
      <c r="JOE318" s="1"/>
      <c r="JOF318" s="1"/>
      <c r="JOG318" s="1"/>
      <c r="JOH318" s="1"/>
      <c r="JOI318" s="1"/>
      <c r="JOJ318" s="1"/>
      <c r="JOK318" s="1"/>
      <c r="JOL318" s="1"/>
      <c r="JOM318" s="1"/>
      <c r="JON318" s="1"/>
      <c r="JOO318" s="1"/>
      <c r="JOP318" s="1"/>
      <c r="JOQ318" s="1"/>
      <c r="JOR318" s="1"/>
      <c r="JOS318" s="1"/>
      <c r="JOT318" s="1"/>
      <c r="JOU318" s="1"/>
      <c r="JOV318" s="1"/>
      <c r="JOW318" s="1"/>
      <c r="JOX318" s="1"/>
      <c r="JOY318" s="1"/>
      <c r="JOZ318" s="1"/>
      <c r="JPA318" s="1"/>
      <c r="JPB318" s="1"/>
      <c r="JPC318" s="1"/>
      <c r="JPD318" s="1"/>
      <c r="JPE318" s="1"/>
      <c r="JPF318" s="1"/>
      <c r="JPG318" s="1"/>
      <c r="JPH318" s="1"/>
      <c r="JPI318" s="1"/>
      <c r="JPJ318" s="1"/>
      <c r="JPK318" s="1"/>
      <c r="JPL318" s="1"/>
      <c r="JPM318" s="1"/>
      <c r="JPN318" s="1"/>
      <c r="JPO318" s="1"/>
      <c r="JPP318" s="1"/>
      <c r="JPQ318" s="1"/>
      <c r="JPR318" s="1"/>
      <c r="JPS318" s="1"/>
      <c r="JPT318" s="1"/>
      <c r="JPU318" s="1"/>
      <c r="JPV318" s="1"/>
      <c r="JPW318" s="1"/>
      <c r="JPX318" s="1"/>
      <c r="JPY318" s="1"/>
      <c r="JPZ318" s="1"/>
      <c r="JQA318" s="1"/>
      <c r="JQB318" s="1"/>
      <c r="JQC318" s="1"/>
      <c r="JQD318" s="1"/>
      <c r="JQE318" s="1"/>
      <c r="JQF318" s="1"/>
      <c r="JQG318" s="1"/>
      <c r="JQH318" s="1"/>
      <c r="JQI318" s="1"/>
      <c r="JQJ318" s="1"/>
      <c r="JQK318" s="1"/>
      <c r="JQL318" s="1"/>
      <c r="JQM318" s="1"/>
      <c r="JQN318" s="1"/>
      <c r="JQO318" s="1"/>
      <c r="JQP318" s="1"/>
      <c r="JQQ318" s="1"/>
      <c r="JQR318" s="1"/>
      <c r="JQS318" s="1"/>
      <c r="JQT318" s="1"/>
      <c r="JQU318" s="1"/>
      <c r="JQV318" s="1"/>
      <c r="JQW318" s="1"/>
      <c r="JQX318" s="1"/>
      <c r="JQY318" s="1"/>
      <c r="JQZ318" s="1"/>
      <c r="JRA318" s="1"/>
      <c r="JRB318" s="1"/>
      <c r="JRC318" s="1"/>
      <c r="JRD318" s="1"/>
      <c r="JRE318" s="1"/>
      <c r="JRF318" s="1"/>
      <c r="JRG318" s="1"/>
      <c r="JRH318" s="1"/>
      <c r="JRI318" s="1"/>
      <c r="JRJ318" s="1"/>
      <c r="JRK318" s="1"/>
      <c r="JRL318" s="1"/>
      <c r="JRM318" s="1"/>
      <c r="JRN318" s="1"/>
      <c r="JRO318" s="1"/>
      <c r="JRP318" s="1"/>
      <c r="JRQ318" s="1"/>
      <c r="JRR318" s="1"/>
      <c r="JRS318" s="1"/>
      <c r="JRT318" s="1"/>
      <c r="JRU318" s="1"/>
      <c r="JRV318" s="1"/>
      <c r="JRW318" s="1"/>
      <c r="JRX318" s="1"/>
      <c r="JRY318" s="1"/>
      <c r="JRZ318" s="1"/>
      <c r="JSA318" s="1"/>
      <c r="JSB318" s="1"/>
      <c r="JSC318" s="1"/>
      <c r="JSD318" s="1"/>
      <c r="JSE318" s="1"/>
      <c r="JSF318" s="1"/>
      <c r="JSG318" s="1"/>
      <c r="JSH318" s="1"/>
      <c r="JSI318" s="1"/>
      <c r="JSJ318" s="1"/>
      <c r="JSK318" s="1"/>
      <c r="JSL318" s="1"/>
      <c r="JSM318" s="1"/>
      <c r="JSN318" s="1"/>
      <c r="JSO318" s="1"/>
      <c r="JSP318" s="1"/>
      <c r="JSQ318" s="1"/>
      <c r="JSR318" s="1"/>
      <c r="JSS318" s="1"/>
      <c r="JST318" s="1"/>
      <c r="JSU318" s="1"/>
      <c r="JSV318" s="1"/>
      <c r="JSW318" s="1"/>
      <c r="JSX318" s="1"/>
      <c r="JSY318" s="1"/>
      <c r="JSZ318" s="1"/>
      <c r="JTA318" s="1"/>
      <c r="JTB318" s="1"/>
      <c r="JTC318" s="1"/>
      <c r="JTD318" s="1"/>
      <c r="JTE318" s="1"/>
      <c r="JTF318" s="1"/>
      <c r="JTG318" s="1"/>
      <c r="JTH318" s="1"/>
      <c r="JTI318" s="1"/>
      <c r="JTJ318" s="1"/>
      <c r="JTK318" s="1"/>
      <c r="JTL318" s="1"/>
      <c r="JTM318" s="1"/>
      <c r="JTN318" s="1"/>
      <c r="JTO318" s="1"/>
      <c r="JTP318" s="1"/>
      <c r="JTQ318" s="1"/>
      <c r="JTR318" s="1"/>
      <c r="JTS318" s="1"/>
      <c r="JTT318" s="1"/>
      <c r="JTU318" s="1"/>
      <c r="JTV318" s="1"/>
      <c r="JTW318" s="1"/>
      <c r="JTX318" s="1"/>
      <c r="JTY318" s="1"/>
      <c r="JTZ318" s="1"/>
      <c r="JUA318" s="1"/>
      <c r="JUB318" s="1"/>
      <c r="JUC318" s="1"/>
      <c r="JUD318" s="1"/>
      <c r="JUE318" s="1"/>
      <c r="JUF318" s="1"/>
      <c r="JUG318" s="1"/>
      <c r="JUH318" s="1"/>
      <c r="JUI318" s="1"/>
      <c r="JUJ318" s="1"/>
      <c r="JUK318" s="1"/>
      <c r="JUL318" s="1"/>
      <c r="JUM318" s="1"/>
      <c r="JUN318" s="1"/>
      <c r="JUO318" s="1"/>
      <c r="JUP318" s="1"/>
      <c r="JUQ318" s="1"/>
      <c r="JUR318" s="1"/>
      <c r="JUS318" s="1"/>
      <c r="JUT318" s="1"/>
      <c r="JUU318" s="1"/>
      <c r="JUV318" s="1"/>
      <c r="JUW318" s="1"/>
      <c r="JUX318" s="1"/>
      <c r="JUY318" s="1"/>
      <c r="JUZ318" s="1"/>
      <c r="JVA318" s="1"/>
      <c r="JVB318" s="1"/>
      <c r="JVC318" s="1"/>
      <c r="JVD318" s="1"/>
      <c r="JVE318" s="1"/>
      <c r="JVF318" s="1"/>
      <c r="JVG318" s="1"/>
      <c r="JVH318" s="1"/>
      <c r="JVI318" s="1"/>
      <c r="JVJ318" s="1"/>
      <c r="JVK318" s="1"/>
      <c r="JVL318" s="1"/>
      <c r="JVM318" s="1"/>
      <c r="JVN318" s="1"/>
      <c r="JVO318" s="1"/>
      <c r="JVP318" s="1"/>
      <c r="JVQ318" s="1"/>
      <c r="JVR318" s="1"/>
      <c r="JVS318" s="1"/>
      <c r="JVT318" s="1"/>
      <c r="JVU318" s="1"/>
      <c r="JVV318" s="1"/>
      <c r="JVW318" s="1"/>
      <c r="JVX318" s="1"/>
      <c r="JVY318" s="1"/>
      <c r="JVZ318" s="1"/>
      <c r="JWA318" s="1"/>
      <c r="JWB318" s="1"/>
      <c r="JWC318" s="1"/>
      <c r="JWD318" s="1"/>
      <c r="JWE318" s="1"/>
      <c r="JWF318" s="1"/>
      <c r="JWG318" s="1"/>
      <c r="JWH318" s="1"/>
      <c r="JWI318" s="1"/>
      <c r="JWJ318" s="1"/>
      <c r="JWK318" s="1"/>
      <c r="JWL318" s="1"/>
      <c r="JWM318" s="1"/>
      <c r="JWN318" s="1"/>
      <c r="JWO318" s="1"/>
      <c r="JWP318" s="1"/>
      <c r="JWQ318" s="1"/>
      <c r="JWR318" s="1"/>
      <c r="JWS318" s="1"/>
      <c r="JWT318" s="1"/>
      <c r="JWU318" s="1"/>
      <c r="JWV318" s="1"/>
      <c r="JWW318" s="1"/>
      <c r="JWX318" s="1"/>
      <c r="JWY318" s="1"/>
      <c r="JWZ318" s="1"/>
      <c r="JXA318" s="1"/>
      <c r="JXB318" s="1"/>
      <c r="JXC318" s="1"/>
      <c r="JXD318" s="1"/>
      <c r="JXE318" s="1"/>
      <c r="JXF318" s="1"/>
      <c r="JXG318" s="1"/>
      <c r="JXH318" s="1"/>
      <c r="JXI318" s="1"/>
      <c r="JXJ318" s="1"/>
      <c r="JXK318" s="1"/>
      <c r="JXL318" s="1"/>
      <c r="JXM318" s="1"/>
      <c r="JXN318" s="1"/>
      <c r="JXO318" s="1"/>
      <c r="JXP318" s="1"/>
      <c r="JXQ318" s="1"/>
      <c r="JXR318" s="1"/>
      <c r="JXS318" s="1"/>
      <c r="JXT318" s="1"/>
      <c r="JXU318" s="1"/>
      <c r="JXV318" s="1"/>
      <c r="JXW318" s="1"/>
      <c r="JXX318" s="1"/>
      <c r="JXY318" s="1"/>
      <c r="JXZ318" s="1"/>
      <c r="JYA318" s="1"/>
      <c r="JYB318" s="1"/>
      <c r="JYC318" s="1"/>
      <c r="JYD318" s="1"/>
      <c r="JYE318" s="1"/>
      <c r="JYF318" s="1"/>
      <c r="JYG318" s="1"/>
      <c r="JYH318" s="1"/>
      <c r="JYI318" s="1"/>
      <c r="JYJ318" s="1"/>
      <c r="JYK318" s="1"/>
      <c r="JYL318" s="1"/>
      <c r="JYM318" s="1"/>
      <c r="JYN318" s="1"/>
      <c r="JYO318" s="1"/>
      <c r="JYP318" s="1"/>
      <c r="JYQ318" s="1"/>
      <c r="JYR318" s="1"/>
      <c r="JYS318" s="1"/>
      <c r="JYT318" s="1"/>
      <c r="JYU318" s="1"/>
      <c r="JYV318" s="1"/>
      <c r="JYW318" s="1"/>
      <c r="JYX318" s="1"/>
      <c r="JYY318" s="1"/>
      <c r="JYZ318" s="1"/>
      <c r="JZA318" s="1"/>
      <c r="JZB318" s="1"/>
      <c r="JZC318" s="1"/>
      <c r="JZD318" s="1"/>
      <c r="JZE318" s="1"/>
      <c r="JZF318" s="1"/>
      <c r="JZG318" s="1"/>
      <c r="JZH318" s="1"/>
      <c r="JZI318" s="1"/>
      <c r="JZJ318" s="1"/>
      <c r="JZK318" s="1"/>
      <c r="JZL318" s="1"/>
      <c r="JZM318" s="1"/>
      <c r="JZN318" s="1"/>
      <c r="JZO318" s="1"/>
      <c r="JZP318" s="1"/>
      <c r="JZQ318" s="1"/>
      <c r="JZR318" s="1"/>
      <c r="JZS318" s="1"/>
      <c r="JZT318" s="1"/>
      <c r="JZU318" s="1"/>
      <c r="JZV318" s="1"/>
      <c r="JZW318" s="1"/>
      <c r="JZX318" s="1"/>
      <c r="JZY318" s="1"/>
      <c r="JZZ318" s="1"/>
      <c r="KAA318" s="1"/>
      <c r="KAB318" s="1"/>
      <c r="KAC318" s="1"/>
      <c r="KAD318" s="1"/>
      <c r="KAE318" s="1"/>
      <c r="KAF318" s="1"/>
      <c r="KAG318" s="1"/>
      <c r="KAH318" s="1"/>
      <c r="KAI318" s="1"/>
      <c r="KAJ318" s="1"/>
      <c r="KAK318" s="1"/>
      <c r="KAL318" s="1"/>
      <c r="KAM318" s="1"/>
      <c r="KAN318" s="1"/>
      <c r="KAO318" s="1"/>
      <c r="KAP318" s="1"/>
      <c r="KAQ318" s="1"/>
      <c r="KAR318" s="1"/>
      <c r="KAS318" s="1"/>
      <c r="KAT318" s="1"/>
      <c r="KAU318" s="1"/>
      <c r="KAV318" s="1"/>
      <c r="KAW318" s="1"/>
      <c r="KAX318" s="1"/>
      <c r="KAY318" s="1"/>
      <c r="KAZ318" s="1"/>
      <c r="KBA318" s="1"/>
      <c r="KBB318" s="1"/>
      <c r="KBC318" s="1"/>
      <c r="KBD318" s="1"/>
      <c r="KBE318" s="1"/>
      <c r="KBF318" s="1"/>
      <c r="KBG318" s="1"/>
      <c r="KBH318" s="1"/>
      <c r="KBI318" s="1"/>
      <c r="KBJ318" s="1"/>
      <c r="KBK318" s="1"/>
      <c r="KBL318" s="1"/>
      <c r="KBM318" s="1"/>
      <c r="KBN318" s="1"/>
      <c r="KBO318" s="1"/>
      <c r="KBP318" s="1"/>
      <c r="KBQ318" s="1"/>
      <c r="KBR318" s="1"/>
      <c r="KBS318" s="1"/>
      <c r="KBT318" s="1"/>
      <c r="KBU318" s="1"/>
      <c r="KBV318" s="1"/>
      <c r="KBW318" s="1"/>
      <c r="KBX318" s="1"/>
      <c r="KBY318" s="1"/>
      <c r="KBZ318" s="1"/>
      <c r="KCA318" s="1"/>
      <c r="KCB318" s="1"/>
      <c r="KCC318" s="1"/>
      <c r="KCD318" s="1"/>
      <c r="KCE318" s="1"/>
      <c r="KCF318" s="1"/>
      <c r="KCG318" s="1"/>
      <c r="KCH318" s="1"/>
      <c r="KCI318" s="1"/>
      <c r="KCJ318" s="1"/>
      <c r="KCK318" s="1"/>
      <c r="KCL318" s="1"/>
      <c r="KCM318" s="1"/>
      <c r="KCN318" s="1"/>
      <c r="KCO318" s="1"/>
      <c r="KCP318" s="1"/>
      <c r="KCQ318" s="1"/>
      <c r="KCR318" s="1"/>
      <c r="KCS318" s="1"/>
      <c r="KCT318" s="1"/>
      <c r="KCU318" s="1"/>
      <c r="KCV318" s="1"/>
      <c r="KCW318" s="1"/>
      <c r="KCX318" s="1"/>
      <c r="KCY318" s="1"/>
      <c r="KCZ318" s="1"/>
      <c r="KDA318" s="1"/>
      <c r="KDB318" s="1"/>
      <c r="KDC318" s="1"/>
      <c r="KDD318" s="1"/>
      <c r="KDE318" s="1"/>
      <c r="KDF318" s="1"/>
      <c r="KDG318" s="1"/>
      <c r="KDH318" s="1"/>
      <c r="KDI318" s="1"/>
      <c r="KDJ318" s="1"/>
      <c r="KDK318" s="1"/>
      <c r="KDL318" s="1"/>
      <c r="KDM318" s="1"/>
      <c r="KDN318" s="1"/>
      <c r="KDO318" s="1"/>
      <c r="KDP318" s="1"/>
      <c r="KDQ318" s="1"/>
      <c r="KDR318" s="1"/>
      <c r="KDS318" s="1"/>
      <c r="KDT318" s="1"/>
      <c r="KDU318" s="1"/>
      <c r="KDV318" s="1"/>
      <c r="KDW318" s="1"/>
      <c r="KDX318" s="1"/>
      <c r="KDY318" s="1"/>
      <c r="KDZ318" s="1"/>
      <c r="KEA318" s="1"/>
      <c r="KEB318" s="1"/>
      <c r="KEC318" s="1"/>
      <c r="KED318" s="1"/>
      <c r="KEE318" s="1"/>
      <c r="KEF318" s="1"/>
      <c r="KEG318" s="1"/>
      <c r="KEH318" s="1"/>
      <c r="KEI318" s="1"/>
      <c r="KEJ318" s="1"/>
      <c r="KEK318" s="1"/>
      <c r="KEL318" s="1"/>
      <c r="KEM318" s="1"/>
      <c r="KEN318" s="1"/>
      <c r="KEO318" s="1"/>
      <c r="KEP318" s="1"/>
      <c r="KEQ318" s="1"/>
      <c r="KER318" s="1"/>
      <c r="KES318" s="1"/>
      <c r="KET318" s="1"/>
      <c r="KEU318" s="1"/>
      <c r="KEV318" s="1"/>
      <c r="KEW318" s="1"/>
      <c r="KEX318" s="1"/>
      <c r="KEY318" s="1"/>
      <c r="KEZ318" s="1"/>
      <c r="KFA318" s="1"/>
      <c r="KFB318" s="1"/>
      <c r="KFC318" s="1"/>
      <c r="KFD318" s="1"/>
      <c r="KFE318" s="1"/>
      <c r="KFF318" s="1"/>
      <c r="KFG318" s="1"/>
      <c r="KFH318" s="1"/>
      <c r="KFI318" s="1"/>
      <c r="KFJ318" s="1"/>
      <c r="KFK318" s="1"/>
      <c r="KFL318" s="1"/>
      <c r="KFM318" s="1"/>
      <c r="KFN318" s="1"/>
      <c r="KFO318" s="1"/>
      <c r="KFP318" s="1"/>
      <c r="KFQ318" s="1"/>
      <c r="KFR318" s="1"/>
      <c r="KFS318" s="1"/>
      <c r="KFT318" s="1"/>
      <c r="KFU318" s="1"/>
      <c r="KFV318" s="1"/>
      <c r="KFW318" s="1"/>
      <c r="KFX318" s="1"/>
      <c r="KFY318" s="1"/>
      <c r="KFZ318" s="1"/>
      <c r="KGA318" s="1"/>
      <c r="KGB318" s="1"/>
      <c r="KGC318" s="1"/>
      <c r="KGD318" s="1"/>
      <c r="KGE318" s="1"/>
      <c r="KGF318" s="1"/>
      <c r="KGG318" s="1"/>
      <c r="KGH318" s="1"/>
      <c r="KGI318" s="1"/>
      <c r="KGJ318" s="1"/>
      <c r="KGK318" s="1"/>
      <c r="KGL318" s="1"/>
      <c r="KGM318" s="1"/>
      <c r="KGN318" s="1"/>
      <c r="KGO318" s="1"/>
      <c r="KGP318" s="1"/>
      <c r="KGQ318" s="1"/>
      <c r="KGR318" s="1"/>
      <c r="KGS318" s="1"/>
      <c r="KGT318" s="1"/>
      <c r="KGU318" s="1"/>
      <c r="KGV318" s="1"/>
      <c r="KGW318" s="1"/>
      <c r="KGX318" s="1"/>
      <c r="KGY318" s="1"/>
      <c r="KGZ318" s="1"/>
      <c r="KHA318" s="1"/>
      <c r="KHB318" s="1"/>
      <c r="KHC318" s="1"/>
      <c r="KHD318" s="1"/>
      <c r="KHE318" s="1"/>
      <c r="KHF318" s="1"/>
      <c r="KHG318" s="1"/>
      <c r="KHH318" s="1"/>
      <c r="KHI318" s="1"/>
      <c r="KHJ318" s="1"/>
      <c r="KHK318" s="1"/>
      <c r="KHL318" s="1"/>
      <c r="KHM318" s="1"/>
      <c r="KHN318" s="1"/>
      <c r="KHO318" s="1"/>
      <c r="KHP318" s="1"/>
      <c r="KHQ318" s="1"/>
      <c r="KHR318" s="1"/>
      <c r="KHS318" s="1"/>
      <c r="KHT318" s="1"/>
      <c r="KHU318" s="1"/>
      <c r="KHV318" s="1"/>
      <c r="KHW318" s="1"/>
      <c r="KHX318" s="1"/>
      <c r="KHY318" s="1"/>
      <c r="KHZ318" s="1"/>
      <c r="KIA318" s="1"/>
      <c r="KIB318" s="1"/>
      <c r="KIC318" s="1"/>
      <c r="KID318" s="1"/>
      <c r="KIE318" s="1"/>
      <c r="KIF318" s="1"/>
      <c r="KIG318" s="1"/>
      <c r="KIH318" s="1"/>
      <c r="KII318" s="1"/>
      <c r="KIJ318" s="1"/>
      <c r="KIK318" s="1"/>
      <c r="KIL318" s="1"/>
      <c r="KIM318" s="1"/>
      <c r="KIN318" s="1"/>
      <c r="KIO318" s="1"/>
      <c r="KIP318" s="1"/>
      <c r="KIQ318" s="1"/>
      <c r="KIR318" s="1"/>
      <c r="KIS318" s="1"/>
      <c r="KIT318" s="1"/>
      <c r="KIU318" s="1"/>
      <c r="KIV318" s="1"/>
      <c r="KIW318" s="1"/>
      <c r="KIX318" s="1"/>
      <c r="KIY318" s="1"/>
      <c r="KIZ318" s="1"/>
      <c r="KJA318" s="1"/>
      <c r="KJB318" s="1"/>
      <c r="KJC318" s="1"/>
      <c r="KJD318" s="1"/>
      <c r="KJE318" s="1"/>
      <c r="KJF318" s="1"/>
      <c r="KJG318" s="1"/>
      <c r="KJH318" s="1"/>
      <c r="KJI318" s="1"/>
      <c r="KJJ318" s="1"/>
      <c r="KJK318" s="1"/>
      <c r="KJL318" s="1"/>
      <c r="KJM318" s="1"/>
      <c r="KJN318" s="1"/>
      <c r="KJO318" s="1"/>
      <c r="KJP318" s="1"/>
      <c r="KJQ318" s="1"/>
      <c r="KJR318" s="1"/>
      <c r="KJS318" s="1"/>
      <c r="KJT318" s="1"/>
      <c r="KJU318" s="1"/>
      <c r="KJV318" s="1"/>
      <c r="KJW318" s="1"/>
      <c r="KJX318" s="1"/>
      <c r="KJY318" s="1"/>
      <c r="KJZ318" s="1"/>
      <c r="KKA318" s="1"/>
      <c r="KKB318" s="1"/>
      <c r="KKC318" s="1"/>
      <c r="KKD318" s="1"/>
      <c r="KKE318" s="1"/>
      <c r="KKF318" s="1"/>
      <c r="KKG318" s="1"/>
      <c r="KKH318" s="1"/>
      <c r="KKI318" s="1"/>
      <c r="KKJ318" s="1"/>
      <c r="KKK318" s="1"/>
      <c r="KKL318" s="1"/>
      <c r="KKM318" s="1"/>
      <c r="KKN318" s="1"/>
      <c r="KKO318" s="1"/>
      <c r="KKP318" s="1"/>
      <c r="KKQ318" s="1"/>
      <c r="KKR318" s="1"/>
      <c r="KKS318" s="1"/>
      <c r="KKT318" s="1"/>
      <c r="KKU318" s="1"/>
      <c r="KKV318" s="1"/>
      <c r="KKW318" s="1"/>
      <c r="KKX318" s="1"/>
      <c r="KKY318" s="1"/>
      <c r="KKZ318" s="1"/>
      <c r="KLA318" s="1"/>
      <c r="KLB318" s="1"/>
      <c r="KLC318" s="1"/>
      <c r="KLD318" s="1"/>
      <c r="KLE318" s="1"/>
      <c r="KLF318" s="1"/>
      <c r="KLG318" s="1"/>
      <c r="KLH318" s="1"/>
      <c r="KLI318" s="1"/>
      <c r="KLJ318" s="1"/>
      <c r="KLK318" s="1"/>
      <c r="KLL318" s="1"/>
      <c r="KLM318" s="1"/>
      <c r="KLN318" s="1"/>
      <c r="KLO318" s="1"/>
      <c r="KLP318" s="1"/>
      <c r="KLQ318" s="1"/>
      <c r="KLR318" s="1"/>
      <c r="KLS318" s="1"/>
      <c r="KLT318" s="1"/>
      <c r="KLU318" s="1"/>
      <c r="KLV318" s="1"/>
      <c r="KLW318" s="1"/>
      <c r="KLX318" s="1"/>
      <c r="KLY318" s="1"/>
      <c r="KLZ318" s="1"/>
      <c r="KMA318" s="1"/>
      <c r="KMB318" s="1"/>
      <c r="KMC318" s="1"/>
      <c r="KMD318" s="1"/>
      <c r="KME318" s="1"/>
      <c r="KMF318" s="1"/>
      <c r="KMG318" s="1"/>
      <c r="KMH318" s="1"/>
      <c r="KMI318" s="1"/>
      <c r="KMJ318" s="1"/>
      <c r="KMK318" s="1"/>
      <c r="KML318" s="1"/>
      <c r="KMM318" s="1"/>
      <c r="KMN318" s="1"/>
      <c r="KMO318" s="1"/>
      <c r="KMP318" s="1"/>
      <c r="KMQ318" s="1"/>
      <c r="KMR318" s="1"/>
      <c r="KMS318" s="1"/>
      <c r="KMT318" s="1"/>
      <c r="KMU318" s="1"/>
      <c r="KMV318" s="1"/>
      <c r="KMW318" s="1"/>
      <c r="KMX318" s="1"/>
      <c r="KMY318" s="1"/>
      <c r="KMZ318" s="1"/>
      <c r="KNA318" s="1"/>
      <c r="KNB318" s="1"/>
      <c r="KNC318" s="1"/>
      <c r="KND318" s="1"/>
      <c r="KNE318" s="1"/>
      <c r="KNF318" s="1"/>
      <c r="KNG318" s="1"/>
      <c r="KNH318" s="1"/>
      <c r="KNI318" s="1"/>
      <c r="KNJ318" s="1"/>
      <c r="KNK318" s="1"/>
      <c r="KNL318" s="1"/>
      <c r="KNM318" s="1"/>
      <c r="KNN318" s="1"/>
      <c r="KNO318" s="1"/>
      <c r="KNP318" s="1"/>
      <c r="KNQ318" s="1"/>
      <c r="KNR318" s="1"/>
      <c r="KNS318" s="1"/>
      <c r="KNT318" s="1"/>
      <c r="KNU318" s="1"/>
      <c r="KNV318" s="1"/>
      <c r="KNW318" s="1"/>
      <c r="KNX318" s="1"/>
      <c r="KNY318" s="1"/>
      <c r="KNZ318" s="1"/>
      <c r="KOA318" s="1"/>
      <c r="KOB318" s="1"/>
      <c r="KOC318" s="1"/>
      <c r="KOD318" s="1"/>
      <c r="KOE318" s="1"/>
      <c r="KOF318" s="1"/>
      <c r="KOG318" s="1"/>
      <c r="KOH318" s="1"/>
      <c r="KOI318" s="1"/>
      <c r="KOJ318" s="1"/>
      <c r="KOK318" s="1"/>
      <c r="KOL318" s="1"/>
      <c r="KOM318" s="1"/>
      <c r="KON318" s="1"/>
      <c r="KOO318" s="1"/>
      <c r="KOP318" s="1"/>
      <c r="KOQ318" s="1"/>
      <c r="KOR318" s="1"/>
      <c r="KOS318" s="1"/>
      <c r="KOT318" s="1"/>
      <c r="KOU318" s="1"/>
      <c r="KOV318" s="1"/>
      <c r="KOW318" s="1"/>
      <c r="KOX318" s="1"/>
      <c r="KOY318" s="1"/>
      <c r="KOZ318" s="1"/>
      <c r="KPA318" s="1"/>
      <c r="KPB318" s="1"/>
      <c r="KPC318" s="1"/>
      <c r="KPD318" s="1"/>
      <c r="KPE318" s="1"/>
      <c r="KPF318" s="1"/>
      <c r="KPG318" s="1"/>
      <c r="KPH318" s="1"/>
      <c r="KPI318" s="1"/>
      <c r="KPJ318" s="1"/>
      <c r="KPK318" s="1"/>
      <c r="KPL318" s="1"/>
      <c r="KPM318" s="1"/>
      <c r="KPN318" s="1"/>
      <c r="KPO318" s="1"/>
      <c r="KPP318" s="1"/>
      <c r="KPQ318" s="1"/>
      <c r="KPR318" s="1"/>
      <c r="KPS318" s="1"/>
      <c r="KPT318" s="1"/>
      <c r="KPU318" s="1"/>
      <c r="KPV318" s="1"/>
      <c r="KPW318" s="1"/>
      <c r="KPX318" s="1"/>
      <c r="KPY318" s="1"/>
      <c r="KPZ318" s="1"/>
      <c r="KQA318" s="1"/>
      <c r="KQB318" s="1"/>
      <c r="KQC318" s="1"/>
      <c r="KQD318" s="1"/>
      <c r="KQE318" s="1"/>
      <c r="KQF318" s="1"/>
      <c r="KQG318" s="1"/>
      <c r="KQH318" s="1"/>
      <c r="KQI318" s="1"/>
      <c r="KQJ318" s="1"/>
      <c r="KQK318" s="1"/>
      <c r="KQL318" s="1"/>
      <c r="KQM318" s="1"/>
      <c r="KQN318" s="1"/>
      <c r="KQO318" s="1"/>
      <c r="KQP318" s="1"/>
      <c r="KQQ318" s="1"/>
      <c r="KQR318" s="1"/>
      <c r="KQS318" s="1"/>
      <c r="KQT318" s="1"/>
      <c r="KQU318" s="1"/>
      <c r="KQV318" s="1"/>
      <c r="KQW318" s="1"/>
      <c r="KQX318" s="1"/>
      <c r="KQY318" s="1"/>
      <c r="KQZ318" s="1"/>
      <c r="KRA318" s="1"/>
      <c r="KRB318" s="1"/>
      <c r="KRC318" s="1"/>
      <c r="KRD318" s="1"/>
      <c r="KRE318" s="1"/>
      <c r="KRF318" s="1"/>
      <c r="KRG318" s="1"/>
      <c r="KRH318" s="1"/>
      <c r="KRI318" s="1"/>
      <c r="KRJ318" s="1"/>
      <c r="KRK318" s="1"/>
      <c r="KRL318" s="1"/>
      <c r="KRM318" s="1"/>
      <c r="KRN318" s="1"/>
      <c r="KRO318" s="1"/>
      <c r="KRP318" s="1"/>
      <c r="KRQ318" s="1"/>
      <c r="KRR318" s="1"/>
      <c r="KRS318" s="1"/>
      <c r="KRT318" s="1"/>
      <c r="KRU318" s="1"/>
      <c r="KRV318" s="1"/>
      <c r="KRW318" s="1"/>
      <c r="KRX318" s="1"/>
      <c r="KRY318" s="1"/>
      <c r="KRZ318" s="1"/>
      <c r="KSA318" s="1"/>
      <c r="KSB318" s="1"/>
      <c r="KSC318" s="1"/>
      <c r="KSD318" s="1"/>
      <c r="KSE318" s="1"/>
      <c r="KSF318" s="1"/>
      <c r="KSG318" s="1"/>
      <c r="KSH318" s="1"/>
      <c r="KSI318" s="1"/>
      <c r="KSJ318" s="1"/>
      <c r="KSK318" s="1"/>
      <c r="KSL318" s="1"/>
      <c r="KSM318" s="1"/>
      <c r="KSN318" s="1"/>
      <c r="KSO318" s="1"/>
      <c r="KSP318" s="1"/>
      <c r="KSQ318" s="1"/>
      <c r="KSR318" s="1"/>
      <c r="KSS318" s="1"/>
      <c r="KST318" s="1"/>
      <c r="KSU318" s="1"/>
      <c r="KSV318" s="1"/>
      <c r="KSW318" s="1"/>
      <c r="KSX318" s="1"/>
      <c r="KSY318" s="1"/>
      <c r="KSZ318" s="1"/>
      <c r="KTA318" s="1"/>
      <c r="KTB318" s="1"/>
      <c r="KTC318" s="1"/>
      <c r="KTD318" s="1"/>
      <c r="KTE318" s="1"/>
      <c r="KTF318" s="1"/>
      <c r="KTG318" s="1"/>
      <c r="KTH318" s="1"/>
      <c r="KTI318" s="1"/>
      <c r="KTJ318" s="1"/>
      <c r="KTK318" s="1"/>
      <c r="KTL318" s="1"/>
      <c r="KTM318" s="1"/>
      <c r="KTN318" s="1"/>
      <c r="KTO318" s="1"/>
      <c r="KTP318" s="1"/>
      <c r="KTQ318" s="1"/>
      <c r="KTR318" s="1"/>
      <c r="KTS318" s="1"/>
      <c r="KTT318" s="1"/>
      <c r="KTU318" s="1"/>
      <c r="KTV318" s="1"/>
      <c r="KTW318" s="1"/>
      <c r="KTX318" s="1"/>
      <c r="KTY318" s="1"/>
      <c r="KTZ318" s="1"/>
      <c r="KUA318" s="1"/>
      <c r="KUB318" s="1"/>
      <c r="KUC318" s="1"/>
      <c r="KUD318" s="1"/>
      <c r="KUE318" s="1"/>
      <c r="KUF318" s="1"/>
      <c r="KUG318" s="1"/>
      <c r="KUH318" s="1"/>
      <c r="KUI318" s="1"/>
      <c r="KUJ318" s="1"/>
      <c r="KUK318" s="1"/>
      <c r="KUL318" s="1"/>
      <c r="KUM318" s="1"/>
      <c r="KUN318" s="1"/>
      <c r="KUO318" s="1"/>
      <c r="KUP318" s="1"/>
      <c r="KUQ318" s="1"/>
      <c r="KUR318" s="1"/>
      <c r="KUS318" s="1"/>
      <c r="KUT318" s="1"/>
      <c r="KUU318" s="1"/>
      <c r="KUV318" s="1"/>
      <c r="KUW318" s="1"/>
      <c r="KUX318" s="1"/>
      <c r="KUY318" s="1"/>
      <c r="KUZ318" s="1"/>
      <c r="KVA318" s="1"/>
      <c r="KVB318" s="1"/>
      <c r="KVC318" s="1"/>
      <c r="KVD318" s="1"/>
      <c r="KVE318" s="1"/>
      <c r="KVF318" s="1"/>
      <c r="KVG318" s="1"/>
      <c r="KVH318" s="1"/>
      <c r="KVI318" s="1"/>
      <c r="KVJ318" s="1"/>
      <c r="KVK318" s="1"/>
      <c r="KVL318" s="1"/>
      <c r="KVM318" s="1"/>
      <c r="KVN318" s="1"/>
      <c r="KVO318" s="1"/>
      <c r="KVP318" s="1"/>
      <c r="KVQ318" s="1"/>
      <c r="KVR318" s="1"/>
      <c r="KVS318" s="1"/>
      <c r="KVT318" s="1"/>
      <c r="KVU318" s="1"/>
      <c r="KVV318" s="1"/>
      <c r="KVW318" s="1"/>
      <c r="KVX318" s="1"/>
      <c r="KVY318" s="1"/>
      <c r="KVZ318" s="1"/>
      <c r="KWA318" s="1"/>
      <c r="KWB318" s="1"/>
      <c r="KWC318" s="1"/>
      <c r="KWD318" s="1"/>
      <c r="KWE318" s="1"/>
      <c r="KWF318" s="1"/>
      <c r="KWG318" s="1"/>
      <c r="KWH318" s="1"/>
      <c r="KWI318" s="1"/>
      <c r="KWJ318" s="1"/>
      <c r="KWK318" s="1"/>
      <c r="KWL318" s="1"/>
      <c r="KWM318" s="1"/>
      <c r="KWN318" s="1"/>
      <c r="KWO318" s="1"/>
      <c r="KWP318" s="1"/>
      <c r="KWQ318" s="1"/>
      <c r="KWR318" s="1"/>
      <c r="KWS318" s="1"/>
      <c r="KWT318" s="1"/>
      <c r="KWU318" s="1"/>
      <c r="KWV318" s="1"/>
      <c r="KWW318" s="1"/>
      <c r="KWX318" s="1"/>
      <c r="KWY318" s="1"/>
      <c r="KWZ318" s="1"/>
      <c r="KXA318" s="1"/>
      <c r="KXB318" s="1"/>
      <c r="KXC318" s="1"/>
      <c r="KXD318" s="1"/>
      <c r="KXE318" s="1"/>
      <c r="KXF318" s="1"/>
      <c r="KXG318" s="1"/>
      <c r="KXH318" s="1"/>
      <c r="KXI318" s="1"/>
      <c r="KXJ318" s="1"/>
      <c r="KXK318" s="1"/>
      <c r="KXL318" s="1"/>
      <c r="KXM318" s="1"/>
      <c r="KXN318" s="1"/>
      <c r="KXO318" s="1"/>
      <c r="KXP318" s="1"/>
      <c r="KXQ318" s="1"/>
      <c r="KXR318" s="1"/>
      <c r="KXS318" s="1"/>
      <c r="KXT318" s="1"/>
      <c r="KXU318" s="1"/>
      <c r="KXV318" s="1"/>
      <c r="KXW318" s="1"/>
      <c r="KXX318" s="1"/>
      <c r="KXY318" s="1"/>
      <c r="KXZ318" s="1"/>
      <c r="KYA318" s="1"/>
      <c r="KYB318" s="1"/>
      <c r="KYC318" s="1"/>
      <c r="KYD318" s="1"/>
      <c r="KYE318" s="1"/>
      <c r="KYF318" s="1"/>
      <c r="KYG318" s="1"/>
      <c r="KYH318" s="1"/>
      <c r="KYI318" s="1"/>
      <c r="KYJ318" s="1"/>
      <c r="KYK318" s="1"/>
      <c r="KYL318" s="1"/>
      <c r="KYM318" s="1"/>
      <c r="KYN318" s="1"/>
      <c r="KYO318" s="1"/>
      <c r="KYP318" s="1"/>
      <c r="KYQ318" s="1"/>
      <c r="KYR318" s="1"/>
      <c r="KYS318" s="1"/>
      <c r="KYT318" s="1"/>
      <c r="KYU318" s="1"/>
      <c r="KYV318" s="1"/>
      <c r="KYW318" s="1"/>
      <c r="KYX318" s="1"/>
      <c r="KYY318" s="1"/>
      <c r="KYZ318" s="1"/>
      <c r="KZA318" s="1"/>
      <c r="KZB318" s="1"/>
      <c r="KZC318" s="1"/>
      <c r="KZD318" s="1"/>
      <c r="KZE318" s="1"/>
      <c r="KZF318" s="1"/>
      <c r="KZG318" s="1"/>
      <c r="KZH318" s="1"/>
      <c r="KZI318" s="1"/>
      <c r="KZJ318" s="1"/>
      <c r="KZK318" s="1"/>
      <c r="KZL318" s="1"/>
      <c r="KZM318" s="1"/>
      <c r="KZN318" s="1"/>
      <c r="KZO318" s="1"/>
      <c r="KZP318" s="1"/>
      <c r="KZQ318" s="1"/>
      <c r="KZR318" s="1"/>
      <c r="KZS318" s="1"/>
      <c r="KZT318" s="1"/>
      <c r="KZU318" s="1"/>
      <c r="KZV318" s="1"/>
      <c r="KZW318" s="1"/>
      <c r="KZX318" s="1"/>
      <c r="KZY318" s="1"/>
      <c r="KZZ318" s="1"/>
      <c r="LAA318" s="1"/>
      <c r="LAB318" s="1"/>
      <c r="LAC318" s="1"/>
      <c r="LAD318" s="1"/>
      <c r="LAE318" s="1"/>
      <c r="LAF318" s="1"/>
      <c r="LAG318" s="1"/>
      <c r="LAH318" s="1"/>
      <c r="LAI318" s="1"/>
      <c r="LAJ318" s="1"/>
      <c r="LAK318" s="1"/>
      <c r="LAL318" s="1"/>
      <c r="LAM318" s="1"/>
      <c r="LAN318" s="1"/>
      <c r="LAO318" s="1"/>
      <c r="LAP318" s="1"/>
      <c r="LAQ318" s="1"/>
      <c r="LAR318" s="1"/>
      <c r="LAS318" s="1"/>
      <c r="LAT318" s="1"/>
      <c r="LAU318" s="1"/>
      <c r="LAV318" s="1"/>
      <c r="LAW318" s="1"/>
      <c r="LAX318" s="1"/>
      <c r="LAY318" s="1"/>
      <c r="LAZ318" s="1"/>
      <c r="LBA318" s="1"/>
      <c r="LBB318" s="1"/>
      <c r="LBC318" s="1"/>
      <c r="LBD318" s="1"/>
      <c r="LBE318" s="1"/>
      <c r="LBF318" s="1"/>
      <c r="LBG318" s="1"/>
      <c r="LBH318" s="1"/>
      <c r="LBI318" s="1"/>
      <c r="LBJ318" s="1"/>
      <c r="LBK318" s="1"/>
      <c r="LBL318" s="1"/>
      <c r="LBM318" s="1"/>
      <c r="LBN318" s="1"/>
      <c r="LBO318" s="1"/>
      <c r="LBP318" s="1"/>
      <c r="LBQ318" s="1"/>
      <c r="LBR318" s="1"/>
      <c r="LBS318" s="1"/>
      <c r="LBT318" s="1"/>
      <c r="LBU318" s="1"/>
      <c r="LBV318" s="1"/>
      <c r="LBW318" s="1"/>
      <c r="LBX318" s="1"/>
      <c r="LBY318" s="1"/>
      <c r="LBZ318" s="1"/>
      <c r="LCA318" s="1"/>
      <c r="LCB318" s="1"/>
      <c r="LCC318" s="1"/>
      <c r="LCD318" s="1"/>
      <c r="LCE318" s="1"/>
      <c r="LCF318" s="1"/>
      <c r="LCG318" s="1"/>
      <c r="LCH318" s="1"/>
      <c r="LCI318" s="1"/>
      <c r="LCJ318" s="1"/>
      <c r="LCK318" s="1"/>
      <c r="LCL318" s="1"/>
      <c r="LCM318" s="1"/>
      <c r="LCN318" s="1"/>
      <c r="LCO318" s="1"/>
      <c r="LCP318" s="1"/>
      <c r="LCQ318" s="1"/>
      <c r="LCR318" s="1"/>
      <c r="LCS318" s="1"/>
      <c r="LCT318" s="1"/>
      <c r="LCU318" s="1"/>
      <c r="LCV318" s="1"/>
      <c r="LCW318" s="1"/>
      <c r="LCX318" s="1"/>
      <c r="LCY318" s="1"/>
      <c r="LCZ318" s="1"/>
      <c r="LDA318" s="1"/>
      <c r="LDB318" s="1"/>
      <c r="LDC318" s="1"/>
      <c r="LDD318" s="1"/>
      <c r="LDE318" s="1"/>
      <c r="LDF318" s="1"/>
      <c r="LDG318" s="1"/>
      <c r="LDH318" s="1"/>
      <c r="LDI318" s="1"/>
      <c r="LDJ318" s="1"/>
      <c r="LDK318" s="1"/>
      <c r="LDL318" s="1"/>
      <c r="LDM318" s="1"/>
      <c r="LDN318" s="1"/>
      <c r="LDO318" s="1"/>
      <c r="LDP318" s="1"/>
      <c r="LDQ318" s="1"/>
      <c r="LDR318" s="1"/>
      <c r="LDS318" s="1"/>
      <c r="LDT318" s="1"/>
      <c r="LDU318" s="1"/>
      <c r="LDV318" s="1"/>
      <c r="LDW318" s="1"/>
      <c r="LDX318" s="1"/>
      <c r="LDY318" s="1"/>
      <c r="LDZ318" s="1"/>
      <c r="LEA318" s="1"/>
      <c r="LEB318" s="1"/>
      <c r="LEC318" s="1"/>
      <c r="LED318" s="1"/>
      <c r="LEE318" s="1"/>
      <c r="LEF318" s="1"/>
      <c r="LEG318" s="1"/>
      <c r="LEH318" s="1"/>
      <c r="LEI318" s="1"/>
      <c r="LEJ318" s="1"/>
      <c r="LEK318" s="1"/>
      <c r="LEL318" s="1"/>
      <c r="LEM318" s="1"/>
      <c r="LEN318" s="1"/>
      <c r="LEO318" s="1"/>
      <c r="LEP318" s="1"/>
      <c r="LEQ318" s="1"/>
      <c r="LER318" s="1"/>
      <c r="LES318" s="1"/>
      <c r="LET318" s="1"/>
      <c r="LEU318" s="1"/>
      <c r="LEV318" s="1"/>
      <c r="LEW318" s="1"/>
      <c r="LEX318" s="1"/>
      <c r="LEY318" s="1"/>
      <c r="LEZ318" s="1"/>
      <c r="LFA318" s="1"/>
      <c r="LFB318" s="1"/>
      <c r="LFC318" s="1"/>
      <c r="LFD318" s="1"/>
      <c r="LFE318" s="1"/>
      <c r="LFF318" s="1"/>
      <c r="LFG318" s="1"/>
      <c r="LFH318" s="1"/>
      <c r="LFI318" s="1"/>
      <c r="LFJ318" s="1"/>
      <c r="LFK318" s="1"/>
      <c r="LFL318" s="1"/>
      <c r="LFM318" s="1"/>
      <c r="LFN318" s="1"/>
      <c r="LFO318" s="1"/>
      <c r="LFP318" s="1"/>
      <c r="LFQ318" s="1"/>
      <c r="LFR318" s="1"/>
      <c r="LFS318" s="1"/>
      <c r="LFT318" s="1"/>
      <c r="LFU318" s="1"/>
      <c r="LFV318" s="1"/>
      <c r="LFW318" s="1"/>
      <c r="LFX318" s="1"/>
      <c r="LFY318" s="1"/>
      <c r="LFZ318" s="1"/>
      <c r="LGA318" s="1"/>
      <c r="LGB318" s="1"/>
      <c r="LGC318" s="1"/>
      <c r="LGD318" s="1"/>
      <c r="LGE318" s="1"/>
      <c r="LGF318" s="1"/>
      <c r="LGG318" s="1"/>
      <c r="LGH318" s="1"/>
      <c r="LGI318" s="1"/>
      <c r="LGJ318" s="1"/>
      <c r="LGK318" s="1"/>
      <c r="LGL318" s="1"/>
      <c r="LGM318" s="1"/>
      <c r="LGN318" s="1"/>
      <c r="LGO318" s="1"/>
      <c r="LGP318" s="1"/>
      <c r="LGQ318" s="1"/>
      <c r="LGR318" s="1"/>
      <c r="LGS318" s="1"/>
      <c r="LGT318" s="1"/>
      <c r="LGU318" s="1"/>
      <c r="LGV318" s="1"/>
      <c r="LGW318" s="1"/>
      <c r="LGX318" s="1"/>
      <c r="LGY318" s="1"/>
      <c r="LGZ318" s="1"/>
      <c r="LHA318" s="1"/>
      <c r="LHB318" s="1"/>
      <c r="LHC318" s="1"/>
      <c r="LHD318" s="1"/>
      <c r="LHE318" s="1"/>
      <c r="LHF318" s="1"/>
      <c r="LHG318" s="1"/>
      <c r="LHH318" s="1"/>
      <c r="LHI318" s="1"/>
      <c r="LHJ318" s="1"/>
      <c r="LHK318" s="1"/>
      <c r="LHL318" s="1"/>
      <c r="LHM318" s="1"/>
      <c r="LHN318" s="1"/>
      <c r="LHO318" s="1"/>
      <c r="LHP318" s="1"/>
      <c r="LHQ318" s="1"/>
      <c r="LHR318" s="1"/>
      <c r="LHS318" s="1"/>
      <c r="LHT318" s="1"/>
      <c r="LHU318" s="1"/>
      <c r="LHV318" s="1"/>
      <c r="LHW318" s="1"/>
      <c r="LHX318" s="1"/>
      <c r="LHY318" s="1"/>
      <c r="LHZ318" s="1"/>
      <c r="LIA318" s="1"/>
      <c r="LIB318" s="1"/>
      <c r="LIC318" s="1"/>
      <c r="LID318" s="1"/>
      <c r="LIE318" s="1"/>
      <c r="LIF318" s="1"/>
      <c r="LIG318" s="1"/>
      <c r="LIH318" s="1"/>
      <c r="LII318" s="1"/>
      <c r="LIJ318" s="1"/>
      <c r="LIK318" s="1"/>
      <c r="LIL318" s="1"/>
      <c r="LIM318" s="1"/>
      <c r="LIN318" s="1"/>
      <c r="LIO318" s="1"/>
      <c r="LIP318" s="1"/>
      <c r="LIQ318" s="1"/>
      <c r="LIR318" s="1"/>
      <c r="LIS318" s="1"/>
      <c r="LIT318" s="1"/>
      <c r="LIU318" s="1"/>
      <c r="LIV318" s="1"/>
      <c r="LIW318" s="1"/>
      <c r="LIX318" s="1"/>
      <c r="LIY318" s="1"/>
      <c r="LIZ318" s="1"/>
      <c r="LJA318" s="1"/>
      <c r="LJB318" s="1"/>
      <c r="LJC318" s="1"/>
      <c r="LJD318" s="1"/>
      <c r="LJE318" s="1"/>
      <c r="LJF318" s="1"/>
      <c r="LJG318" s="1"/>
      <c r="LJH318" s="1"/>
      <c r="LJI318" s="1"/>
      <c r="LJJ318" s="1"/>
      <c r="LJK318" s="1"/>
      <c r="LJL318" s="1"/>
      <c r="LJM318" s="1"/>
      <c r="LJN318" s="1"/>
      <c r="LJO318" s="1"/>
      <c r="LJP318" s="1"/>
      <c r="LJQ318" s="1"/>
      <c r="LJR318" s="1"/>
      <c r="LJS318" s="1"/>
      <c r="LJT318" s="1"/>
      <c r="LJU318" s="1"/>
      <c r="LJV318" s="1"/>
      <c r="LJW318" s="1"/>
      <c r="LJX318" s="1"/>
      <c r="LJY318" s="1"/>
      <c r="LJZ318" s="1"/>
      <c r="LKA318" s="1"/>
      <c r="LKB318" s="1"/>
      <c r="LKC318" s="1"/>
      <c r="LKD318" s="1"/>
      <c r="LKE318" s="1"/>
      <c r="LKF318" s="1"/>
      <c r="LKG318" s="1"/>
      <c r="LKH318" s="1"/>
      <c r="LKI318" s="1"/>
      <c r="LKJ318" s="1"/>
      <c r="LKK318" s="1"/>
      <c r="LKL318" s="1"/>
      <c r="LKM318" s="1"/>
      <c r="LKN318" s="1"/>
      <c r="LKO318" s="1"/>
      <c r="LKP318" s="1"/>
      <c r="LKQ318" s="1"/>
      <c r="LKR318" s="1"/>
      <c r="LKS318" s="1"/>
      <c r="LKT318" s="1"/>
      <c r="LKU318" s="1"/>
      <c r="LKV318" s="1"/>
      <c r="LKW318" s="1"/>
      <c r="LKX318" s="1"/>
      <c r="LKY318" s="1"/>
      <c r="LKZ318" s="1"/>
      <c r="LLA318" s="1"/>
      <c r="LLB318" s="1"/>
      <c r="LLC318" s="1"/>
      <c r="LLD318" s="1"/>
      <c r="LLE318" s="1"/>
      <c r="LLF318" s="1"/>
      <c r="LLG318" s="1"/>
      <c r="LLH318" s="1"/>
      <c r="LLI318" s="1"/>
      <c r="LLJ318" s="1"/>
      <c r="LLK318" s="1"/>
      <c r="LLL318" s="1"/>
      <c r="LLM318" s="1"/>
      <c r="LLN318" s="1"/>
      <c r="LLO318" s="1"/>
      <c r="LLP318" s="1"/>
      <c r="LLQ318" s="1"/>
      <c r="LLR318" s="1"/>
      <c r="LLS318" s="1"/>
      <c r="LLT318" s="1"/>
      <c r="LLU318" s="1"/>
      <c r="LLV318" s="1"/>
      <c r="LLW318" s="1"/>
      <c r="LLX318" s="1"/>
      <c r="LLY318" s="1"/>
      <c r="LLZ318" s="1"/>
      <c r="LMA318" s="1"/>
      <c r="LMB318" s="1"/>
      <c r="LMC318" s="1"/>
      <c r="LMD318" s="1"/>
      <c r="LME318" s="1"/>
      <c r="LMF318" s="1"/>
      <c r="LMG318" s="1"/>
      <c r="LMH318" s="1"/>
      <c r="LMI318" s="1"/>
      <c r="LMJ318" s="1"/>
      <c r="LMK318" s="1"/>
      <c r="LML318" s="1"/>
      <c r="LMM318" s="1"/>
      <c r="LMN318" s="1"/>
      <c r="LMO318" s="1"/>
      <c r="LMP318" s="1"/>
      <c r="LMQ318" s="1"/>
      <c r="LMR318" s="1"/>
      <c r="LMS318" s="1"/>
      <c r="LMT318" s="1"/>
      <c r="LMU318" s="1"/>
      <c r="LMV318" s="1"/>
      <c r="LMW318" s="1"/>
      <c r="LMX318" s="1"/>
      <c r="LMY318" s="1"/>
      <c r="LMZ318" s="1"/>
      <c r="LNA318" s="1"/>
      <c r="LNB318" s="1"/>
      <c r="LNC318" s="1"/>
      <c r="LND318" s="1"/>
      <c r="LNE318" s="1"/>
      <c r="LNF318" s="1"/>
      <c r="LNG318" s="1"/>
      <c r="LNH318" s="1"/>
      <c r="LNI318" s="1"/>
      <c r="LNJ318" s="1"/>
      <c r="LNK318" s="1"/>
      <c r="LNL318" s="1"/>
      <c r="LNM318" s="1"/>
      <c r="LNN318" s="1"/>
      <c r="LNO318" s="1"/>
      <c r="LNP318" s="1"/>
      <c r="LNQ318" s="1"/>
      <c r="LNR318" s="1"/>
      <c r="LNS318" s="1"/>
      <c r="LNT318" s="1"/>
      <c r="LNU318" s="1"/>
      <c r="LNV318" s="1"/>
      <c r="LNW318" s="1"/>
      <c r="LNX318" s="1"/>
      <c r="LNY318" s="1"/>
      <c r="LNZ318" s="1"/>
      <c r="LOA318" s="1"/>
      <c r="LOB318" s="1"/>
      <c r="LOC318" s="1"/>
      <c r="LOD318" s="1"/>
      <c r="LOE318" s="1"/>
      <c r="LOF318" s="1"/>
      <c r="LOG318" s="1"/>
      <c r="LOH318" s="1"/>
      <c r="LOI318" s="1"/>
      <c r="LOJ318" s="1"/>
      <c r="LOK318" s="1"/>
      <c r="LOL318" s="1"/>
      <c r="LOM318" s="1"/>
      <c r="LON318" s="1"/>
      <c r="LOO318" s="1"/>
      <c r="LOP318" s="1"/>
      <c r="LOQ318" s="1"/>
      <c r="LOR318" s="1"/>
      <c r="LOS318" s="1"/>
      <c r="LOT318" s="1"/>
      <c r="LOU318" s="1"/>
      <c r="LOV318" s="1"/>
      <c r="LOW318" s="1"/>
      <c r="LOX318" s="1"/>
      <c r="LOY318" s="1"/>
      <c r="LOZ318" s="1"/>
      <c r="LPA318" s="1"/>
      <c r="LPB318" s="1"/>
      <c r="LPC318" s="1"/>
      <c r="LPD318" s="1"/>
      <c r="LPE318" s="1"/>
      <c r="LPF318" s="1"/>
      <c r="LPG318" s="1"/>
      <c r="LPH318" s="1"/>
      <c r="LPI318" s="1"/>
      <c r="LPJ318" s="1"/>
      <c r="LPK318" s="1"/>
      <c r="LPL318" s="1"/>
      <c r="LPM318" s="1"/>
      <c r="LPN318" s="1"/>
      <c r="LPO318" s="1"/>
      <c r="LPP318" s="1"/>
      <c r="LPQ318" s="1"/>
      <c r="LPR318" s="1"/>
      <c r="LPS318" s="1"/>
      <c r="LPT318" s="1"/>
      <c r="LPU318" s="1"/>
      <c r="LPV318" s="1"/>
      <c r="LPW318" s="1"/>
      <c r="LPX318" s="1"/>
      <c r="LPY318" s="1"/>
      <c r="LPZ318" s="1"/>
      <c r="LQA318" s="1"/>
      <c r="LQB318" s="1"/>
      <c r="LQC318" s="1"/>
      <c r="LQD318" s="1"/>
      <c r="LQE318" s="1"/>
      <c r="LQF318" s="1"/>
      <c r="LQG318" s="1"/>
      <c r="LQH318" s="1"/>
      <c r="LQI318" s="1"/>
      <c r="LQJ318" s="1"/>
      <c r="LQK318" s="1"/>
      <c r="LQL318" s="1"/>
      <c r="LQM318" s="1"/>
      <c r="LQN318" s="1"/>
      <c r="LQO318" s="1"/>
      <c r="LQP318" s="1"/>
      <c r="LQQ318" s="1"/>
      <c r="LQR318" s="1"/>
      <c r="LQS318" s="1"/>
      <c r="LQT318" s="1"/>
      <c r="LQU318" s="1"/>
      <c r="LQV318" s="1"/>
      <c r="LQW318" s="1"/>
      <c r="LQX318" s="1"/>
      <c r="LQY318" s="1"/>
      <c r="LQZ318" s="1"/>
      <c r="LRA318" s="1"/>
      <c r="LRB318" s="1"/>
      <c r="LRC318" s="1"/>
      <c r="LRD318" s="1"/>
      <c r="LRE318" s="1"/>
      <c r="LRF318" s="1"/>
      <c r="LRG318" s="1"/>
      <c r="LRH318" s="1"/>
      <c r="LRI318" s="1"/>
      <c r="LRJ318" s="1"/>
      <c r="LRK318" s="1"/>
      <c r="LRL318" s="1"/>
      <c r="LRM318" s="1"/>
      <c r="LRN318" s="1"/>
      <c r="LRO318" s="1"/>
      <c r="LRP318" s="1"/>
      <c r="LRQ318" s="1"/>
      <c r="LRR318" s="1"/>
      <c r="LRS318" s="1"/>
      <c r="LRT318" s="1"/>
      <c r="LRU318" s="1"/>
      <c r="LRV318" s="1"/>
      <c r="LRW318" s="1"/>
      <c r="LRX318" s="1"/>
      <c r="LRY318" s="1"/>
      <c r="LRZ318" s="1"/>
      <c r="LSA318" s="1"/>
      <c r="LSB318" s="1"/>
      <c r="LSC318" s="1"/>
      <c r="LSD318" s="1"/>
      <c r="LSE318" s="1"/>
      <c r="LSF318" s="1"/>
      <c r="LSG318" s="1"/>
      <c r="LSH318" s="1"/>
      <c r="LSI318" s="1"/>
      <c r="LSJ318" s="1"/>
      <c r="LSK318" s="1"/>
      <c r="LSL318" s="1"/>
      <c r="LSM318" s="1"/>
      <c r="LSN318" s="1"/>
      <c r="LSO318" s="1"/>
      <c r="LSP318" s="1"/>
      <c r="LSQ318" s="1"/>
      <c r="LSR318" s="1"/>
      <c r="LSS318" s="1"/>
      <c r="LST318" s="1"/>
      <c r="LSU318" s="1"/>
      <c r="LSV318" s="1"/>
      <c r="LSW318" s="1"/>
      <c r="LSX318" s="1"/>
      <c r="LSY318" s="1"/>
      <c r="LSZ318" s="1"/>
      <c r="LTA318" s="1"/>
      <c r="LTB318" s="1"/>
      <c r="LTC318" s="1"/>
      <c r="LTD318" s="1"/>
      <c r="LTE318" s="1"/>
      <c r="LTF318" s="1"/>
      <c r="LTG318" s="1"/>
      <c r="LTH318" s="1"/>
      <c r="LTI318" s="1"/>
      <c r="LTJ318" s="1"/>
      <c r="LTK318" s="1"/>
      <c r="LTL318" s="1"/>
      <c r="LTM318" s="1"/>
      <c r="LTN318" s="1"/>
      <c r="LTO318" s="1"/>
      <c r="LTP318" s="1"/>
      <c r="LTQ318" s="1"/>
      <c r="LTR318" s="1"/>
      <c r="LTS318" s="1"/>
      <c r="LTT318" s="1"/>
      <c r="LTU318" s="1"/>
      <c r="LTV318" s="1"/>
      <c r="LTW318" s="1"/>
      <c r="LTX318" s="1"/>
      <c r="LTY318" s="1"/>
      <c r="LTZ318" s="1"/>
      <c r="LUA318" s="1"/>
      <c r="LUB318" s="1"/>
      <c r="LUC318" s="1"/>
      <c r="LUD318" s="1"/>
      <c r="LUE318" s="1"/>
      <c r="LUF318" s="1"/>
      <c r="LUG318" s="1"/>
      <c r="LUH318" s="1"/>
      <c r="LUI318" s="1"/>
      <c r="LUJ318" s="1"/>
      <c r="LUK318" s="1"/>
      <c r="LUL318" s="1"/>
      <c r="LUM318" s="1"/>
      <c r="LUN318" s="1"/>
      <c r="LUO318" s="1"/>
      <c r="LUP318" s="1"/>
      <c r="LUQ318" s="1"/>
      <c r="LUR318" s="1"/>
      <c r="LUS318" s="1"/>
      <c r="LUT318" s="1"/>
      <c r="LUU318" s="1"/>
      <c r="LUV318" s="1"/>
      <c r="LUW318" s="1"/>
      <c r="LUX318" s="1"/>
      <c r="LUY318" s="1"/>
      <c r="LUZ318" s="1"/>
      <c r="LVA318" s="1"/>
      <c r="LVB318" s="1"/>
      <c r="LVC318" s="1"/>
      <c r="LVD318" s="1"/>
      <c r="LVE318" s="1"/>
      <c r="LVF318" s="1"/>
      <c r="LVG318" s="1"/>
      <c r="LVH318" s="1"/>
      <c r="LVI318" s="1"/>
      <c r="LVJ318" s="1"/>
      <c r="LVK318" s="1"/>
      <c r="LVL318" s="1"/>
      <c r="LVM318" s="1"/>
      <c r="LVN318" s="1"/>
      <c r="LVO318" s="1"/>
      <c r="LVP318" s="1"/>
      <c r="LVQ318" s="1"/>
      <c r="LVR318" s="1"/>
      <c r="LVS318" s="1"/>
      <c r="LVT318" s="1"/>
      <c r="LVU318" s="1"/>
      <c r="LVV318" s="1"/>
      <c r="LVW318" s="1"/>
      <c r="LVX318" s="1"/>
      <c r="LVY318" s="1"/>
      <c r="LVZ318" s="1"/>
      <c r="LWA318" s="1"/>
      <c r="LWB318" s="1"/>
      <c r="LWC318" s="1"/>
      <c r="LWD318" s="1"/>
      <c r="LWE318" s="1"/>
      <c r="LWF318" s="1"/>
      <c r="LWG318" s="1"/>
      <c r="LWH318" s="1"/>
      <c r="LWI318" s="1"/>
      <c r="LWJ318" s="1"/>
      <c r="LWK318" s="1"/>
      <c r="LWL318" s="1"/>
      <c r="LWM318" s="1"/>
      <c r="LWN318" s="1"/>
      <c r="LWO318" s="1"/>
      <c r="LWP318" s="1"/>
      <c r="LWQ318" s="1"/>
      <c r="LWR318" s="1"/>
      <c r="LWS318" s="1"/>
      <c r="LWT318" s="1"/>
      <c r="LWU318" s="1"/>
      <c r="LWV318" s="1"/>
      <c r="LWW318" s="1"/>
      <c r="LWX318" s="1"/>
      <c r="LWY318" s="1"/>
      <c r="LWZ318" s="1"/>
      <c r="LXA318" s="1"/>
      <c r="LXB318" s="1"/>
      <c r="LXC318" s="1"/>
      <c r="LXD318" s="1"/>
      <c r="LXE318" s="1"/>
      <c r="LXF318" s="1"/>
      <c r="LXG318" s="1"/>
      <c r="LXH318" s="1"/>
      <c r="LXI318" s="1"/>
      <c r="LXJ318" s="1"/>
      <c r="LXK318" s="1"/>
      <c r="LXL318" s="1"/>
      <c r="LXM318" s="1"/>
      <c r="LXN318" s="1"/>
      <c r="LXO318" s="1"/>
      <c r="LXP318" s="1"/>
      <c r="LXQ318" s="1"/>
      <c r="LXR318" s="1"/>
      <c r="LXS318" s="1"/>
      <c r="LXT318" s="1"/>
      <c r="LXU318" s="1"/>
      <c r="LXV318" s="1"/>
      <c r="LXW318" s="1"/>
      <c r="LXX318" s="1"/>
      <c r="LXY318" s="1"/>
      <c r="LXZ318" s="1"/>
      <c r="LYA318" s="1"/>
      <c r="LYB318" s="1"/>
      <c r="LYC318" s="1"/>
      <c r="LYD318" s="1"/>
      <c r="LYE318" s="1"/>
      <c r="LYF318" s="1"/>
      <c r="LYG318" s="1"/>
      <c r="LYH318" s="1"/>
      <c r="LYI318" s="1"/>
      <c r="LYJ318" s="1"/>
      <c r="LYK318" s="1"/>
      <c r="LYL318" s="1"/>
      <c r="LYM318" s="1"/>
      <c r="LYN318" s="1"/>
      <c r="LYO318" s="1"/>
      <c r="LYP318" s="1"/>
      <c r="LYQ318" s="1"/>
      <c r="LYR318" s="1"/>
      <c r="LYS318" s="1"/>
      <c r="LYT318" s="1"/>
      <c r="LYU318" s="1"/>
      <c r="LYV318" s="1"/>
      <c r="LYW318" s="1"/>
      <c r="LYX318" s="1"/>
      <c r="LYY318" s="1"/>
      <c r="LYZ318" s="1"/>
      <c r="LZA318" s="1"/>
      <c r="LZB318" s="1"/>
      <c r="LZC318" s="1"/>
      <c r="LZD318" s="1"/>
      <c r="LZE318" s="1"/>
      <c r="LZF318" s="1"/>
      <c r="LZG318" s="1"/>
      <c r="LZH318" s="1"/>
      <c r="LZI318" s="1"/>
      <c r="LZJ318" s="1"/>
      <c r="LZK318" s="1"/>
      <c r="LZL318" s="1"/>
      <c r="LZM318" s="1"/>
      <c r="LZN318" s="1"/>
      <c r="LZO318" s="1"/>
      <c r="LZP318" s="1"/>
      <c r="LZQ318" s="1"/>
      <c r="LZR318" s="1"/>
      <c r="LZS318" s="1"/>
      <c r="LZT318" s="1"/>
      <c r="LZU318" s="1"/>
      <c r="LZV318" s="1"/>
      <c r="LZW318" s="1"/>
      <c r="LZX318" s="1"/>
      <c r="LZY318" s="1"/>
      <c r="LZZ318" s="1"/>
      <c r="MAA318" s="1"/>
      <c r="MAB318" s="1"/>
      <c r="MAC318" s="1"/>
      <c r="MAD318" s="1"/>
      <c r="MAE318" s="1"/>
      <c r="MAF318" s="1"/>
      <c r="MAG318" s="1"/>
      <c r="MAH318" s="1"/>
      <c r="MAI318" s="1"/>
      <c r="MAJ318" s="1"/>
      <c r="MAK318" s="1"/>
      <c r="MAL318" s="1"/>
      <c r="MAM318" s="1"/>
      <c r="MAN318" s="1"/>
      <c r="MAO318" s="1"/>
      <c r="MAP318" s="1"/>
      <c r="MAQ318" s="1"/>
      <c r="MAR318" s="1"/>
      <c r="MAS318" s="1"/>
      <c r="MAT318" s="1"/>
      <c r="MAU318" s="1"/>
      <c r="MAV318" s="1"/>
      <c r="MAW318" s="1"/>
      <c r="MAX318" s="1"/>
      <c r="MAY318" s="1"/>
      <c r="MAZ318" s="1"/>
      <c r="MBA318" s="1"/>
      <c r="MBB318" s="1"/>
      <c r="MBC318" s="1"/>
      <c r="MBD318" s="1"/>
      <c r="MBE318" s="1"/>
      <c r="MBF318" s="1"/>
      <c r="MBG318" s="1"/>
      <c r="MBH318" s="1"/>
      <c r="MBI318" s="1"/>
      <c r="MBJ318" s="1"/>
      <c r="MBK318" s="1"/>
      <c r="MBL318" s="1"/>
      <c r="MBM318" s="1"/>
      <c r="MBN318" s="1"/>
      <c r="MBO318" s="1"/>
      <c r="MBP318" s="1"/>
      <c r="MBQ318" s="1"/>
      <c r="MBR318" s="1"/>
      <c r="MBS318" s="1"/>
      <c r="MBT318" s="1"/>
      <c r="MBU318" s="1"/>
      <c r="MBV318" s="1"/>
      <c r="MBW318" s="1"/>
      <c r="MBX318" s="1"/>
      <c r="MBY318" s="1"/>
      <c r="MBZ318" s="1"/>
      <c r="MCA318" s="1"/>
      <c r="MCB318" s="1"/>
      <c r="MCC318" s="1"/>
      <c r="MCD318" s="1"/>
      <c r="MCE318" s="1"/>
      <c r="MCF318" s="1"/>
      <c r="MCG318" s="1"/>
      <c r="MCH318" s="1"/>
      <c r="MCI318" s="1"/>
      <c r="MCJ318" s="1"/>
      <c r="MCK318" s="1"/>
      <c r="MCL318" s="1"/>
      <c r="MCM318" s="1"/>
      <c r="MCN318" s="1"/>
      <c r="MCO318" s="1"/>
      <c r="MCP318" s="1"/>
      <c r="MCQ318" s="1"/>
      <c r="MCR318" s="1"/>
      <c r="MCS318" s="1"/>
      <c r="MCT318" s="1"/>
      <c r="MCU318" s="1"/>
      <c r="MCV318" s="1"/>
      <c r="MCW318" s="1"/>
      <c r="MCX318" s="1"/>
      <c r="MCY318" s="1"/>
      <c r="MCZ318" s="1"/>
      <c r="MDA318" s="1"/>
      <c r="MDB318" s="1"/>
      <c r="MDC318" s="1"/>
      <c r="MDD318" s="1"/>
      <c r="MDE318" s="1"/>
      <c r="MDF318" s="1"/>
      <c r="MDG318" s="1"/>
      <c r="MDH318" s="1"/>
      <c r="MDI318" s="1"/>
      <c r="MDJ318" s="1"/>
      <c r="MDK318" s="1"/>
      <c r="MDL318" s="1"/>
      <c r="MDM318" s="1"/>
      <c r="MDN318" s="1"/>
      <c r="MDO318" s="1"/>
      <c r="MDP318" s="1"/>
      <c r="MDQ318" s="1"/>
      <c r="MDR318" s="1"/>
      <c r="MDS318" s="1"/>
      <c r="MDT318" s="1"/>
      <c r="MDU318" s="1"/>
      <c r="MDV318" s="1"/>
      <c r="MDW318" s="1"/>
      <c r="MDX318" s="1"/>
      <c r="MDY318" s="1"/>
      <c r="MDZ318" s="1"/>
      <c r="MEA318" s="1"/>
      <c r="MEB318" s="1"/>
      <c r="MEC318" s="1"/>
      <c r="MED318" s="1"/>
      <c r="MEE318" s="1"/>
      <c r="MEF318" s="1"/>
      <c r="MEG318" s="1"/>
      <c r="MEH318" s="1"/>
      <c r="MEI318" s="1"/>
      <c r="MEJ318" s="1"/>
      <c r="MEK318" s="1"/>
      <c r="MEL318" s="1"/>
      <c r="MEM318" s="1"/>
      <c r="MEN318" s="1"/>
      <c r="MEO318" s="1"/>
      <c r="MEP318" s="1"/>
      <c r="MEQ318" s="1"/>
      <c r="MER318" s="1"/>
      <c r="MES318" s="1"/>
      <c r="MET318" s="1"/>
      <c r="MEU318" s="1"/>
      <c r="MEV318" s="1"/>
      <c r="MEW318" s="1"/>
      <c r="MEX318" s="1"/>
      <c r="MEY318" s="1"/>
      <c r="MEZ318" s="1"/>
      <c r="MFA318" s="1"/>
      <c r="MFB318" s="1"/>
      <c r="MFC318" s="1"/>
      <c r="MFD318" s="1"/>
      <c r="MFE318" s="1"/>
      <c r="MFF318" s="1"/>
      <c r="MFG318" s="1"/>
      <c r="MFH318" s="1"/>
      <c r="MFI318" s="1"/>
      <c r="MFJ318" s="1"/>
      <c r="MFK318" s="1"/>
      <c r="MFL318" s="1"/>
      <c r="MFM318" s="1"/>
      <c r="MFN318" s="1"/>
      <c r="MFO318" s="1"/>
      <c r="MFP318" s="1"/>
      <c r="MFQ318" s="1"/>
      <c r="MFR318" s="1"/>
      <c r="MFS318" s="1"/>
      <c r="MFT318" s="1"/>
      <c r="MFU318" s="1"/>
      <c r="MFV318" s="1"/>
      <c r="MFW318" s="1"/>
      <c r="MFX318" s="1"/>
      <c r="MFY318" s="1"/>
      <c r="MFZ318" s="1"/>
      <c r="MGA318" s="1"/>
      <c r="MGB318" s="1"/>
      <c r="MGC318" s="1"/>
      <c r="MGD318" s="1"/>
      <c r="MGE318" s="1"/>
      <c r="MGF318" s="1"/>
      <c r="MGG318" s="1"/>
      <c r="MGH318" s="1"/>
      <c r="MGI318" s="1"/>
      <c r="MGJ318" s="1"/>
      <c r="MGK318" s="1"/>
      <c r="MGL318" s="1"/>
      <c r="MGM318" s="1"/>
      <c r="MGN318" s="1"/>
      <c r="MGO318" s="1"/>
      <c r="MGP318" s="1"/>
      <c r="MGQ318" s="1"/>
      <c r="MGR318" s="1"/>
      <c r="MGS318" s="1"/>
      <c r="MGT318" s="1"/>
      <c r="MGU318" s="1"/>
      <c r="MGV318" s="1"/>
      <c r="MGW318" s="1"/>
      <c r="MGX318" s="1"/>
      <c r="MGY318" s="1"/>
      <c r="MGZ318" s="1"/>
      <c r="MHA318" s="1"/>
      <c r="MHB318" s="1"/>
      <c r="MHC318" s="1"/>
      <c r="MHD318" s="1"/>
      <c r="MHE318" s="1"/>
      <c r="MHF318" s="1"/>
      <c r="MHG318" s="1"/>
      <c r="MHH318" s="1"/>
      <c r="MHI318" s="1"/>
      <c r="MHJ318" s="1"/>
      <c r="MHK318" s="1"/>
      <c r="MHL318" s="1"/>
      <c r="MHM318" s="1"/>
      <c r="MHN318" s="1"/>
      <c r="MHO318" s="1"/>
      <c r="MHP318" s="1"/>
      <c r="MHQ318" s="1"/>
      <c r="MHR318" s="1"/>
      <c r="MHS318" s="1"/>
      <c r="MHT318" s="1"/>
      <c r="MHU318" s="1"/>
      <c r="MHV318" s="1"/>
      <c r="MHW318" s="1"/>
      <c r="MHX318" s="1"/>
      <c r="MHY318" s="1"/>
      <c r="MHZ318" s="1"/>
      <c r="MIA318" s="1"/>
      <c r="MIB318" s="1"/>
      <c r="MIC318" s="1"/>
      <c r="MID318" s="1"/>
      <c r="MIE318" s="1"/>
      <c r="MIF318" s="1"/>
      <c r="MIG318" s="1"/>
      <c r="MIH318" s="1"/>
      <c r="MII318" s="1"/>
      <c r="MIJ318" s="1"/>
      <c r="MIK318" s="1"/>
      <c r="MIL318" s="1"/>
      <c r="MIM318" s="1"/>
      <c r="MIN318" s="1"/>
      <c r="MIO318" s="1"/>
      <c r="MIP318" s="1"/>
      <c r="MIQ318" s="1"/>
      <c r="MIR318" s="1"/>
      <c r="MIS318" s="1"/>
      <c r="MIT318" s="1"/>
      <c r="MIU318" s="1"/>
      <c r="MIV318" s="1"/>
      <c r="MIW318" s="1"/>
      <c r="MIX318" s="1"/>
      <c r="MIY318" s="1"/>
      <c r="MIZ318" s="1"/>
      <c r="MJA318" s="1"/>
      <c r="MJB318" s="1"/>
      <c r="MJC318" s="1"/>
      <c r="MJD318" s="1"/>
      <c r="MJE318" s="1"/>
      <c r="MJF318" s="1"/>
      <c r="MJG318" s="1"/>
      <c r="MJH318" s="1"/>
      <c r="MJI318" s="1"/>
      <c r="MJJ318" s="1"/>
      <c r="MJK318" s="1"/>
      <c r="MJL318" s="1"/>
      <c r="MJM318" s="1"/>
      <c r="MJN318" s="1"/>
      <c r="MJO318" s="1"/>
      <c r="MJP318" s="1"/>
      <c r="MJQ318" s="1"/>
      <c r="MJR318" s="1"/>
      <c r="MJS318" s="1"/>
      <c r="MJT318" s="1"/>
      <c r="MJU318" s="1"/>
      <c r="MJV318" s="1"/>
      <c r="MJW318" s="1"/>
      <c r="MJX318" s="1"/>
      <c r="MJY318" s="1"/>
      <c r="MJZ318" s="1"/>
      <c r="MKA318" s="1"/>
      <c r="MKB318" s="1"/>
      <c r="MKC318" s="1"/>
      <c r="MKD318" s="1"/>
      <c r="MKE318" s="1"/>
      <c r="MKF318" s="1"/>
      <c r="MKG318" s="1"/>
      <c r="MKH318" s="1"/>
      <c r="MKI318" s="1"/>
      <c r="MKJ318" s="1"/>
      <c r="MKK318" s="1"/>
      <c r="MKL318" s="1"/>
      <c r="MKM318" s="1"/>
      <c r="MKN318" s="1"/>
      <c r="MKO318" s="1"/>
      <c r="MKP318" s="1"/>
      <c r="MKQ318" s="1"/>
      <c r="MKR318" s="1"/>
      <c r="MKS318" s="1"/>
      <c r="MKT318" s="1"/>
      <c r="MKU318" s="1"/>
      <c r="MKV318" s="1"/>
      <c r="MKW318" s="1"/>
      <c r="MKX318" s="1"/>
      <c r="MKY318" s="1"/>
      <c r="MKZ318" s="1"/>
      <c r="MLA318" s="1"/>
      <c r="MLB318" s="1"/>
      <c r="MLC318" s="1"/>
      <c r="MLD318" s="1"/>
      <c r="MLE318" s="1"/>
      <c r="MLF318" s="1"/>
      <c r="MLG318" s="1"/>
      <c r="MLH318" s="1"/>
      <c r="MLI318" s="1"/>
      <c r="MLJ318" s="1"/>
      <c r="MLK318" s="1"/>
      <c r="MLL318" s="1"/>
      <c r="MLM318" s="1"/>
      <c r="MLN318" s="1"/>
      <c r="MLO318" s="1"/>
      <c r="MLP318" s="1"/>
      <c r="MLQ318" s="1"/>
      <c r="MLR318" s="1"/>
      <c r="MLS318" s="1"/>
      <c r="MLT318" s="1"/>
      <c r="MLU318" s="1"/>
      <c r="MLV318" s="1"/>
      <c r="MLW318" s="1"/>
      <c r="MLX318" s="1"/>
      <c r="MLY318" s="1"/>
      <c r="MLZ318" s="1"/>
      <c r="MMA318" s="1"/>
      <c r="MMB318" s="1"/>
      <c r="MMC318" s="1"/>
      <c r="MMD318" s="1"/>
      <c r="MME318" s="1"/>
      <c r="MMF318" s="1"/>
      <c r="MMG318" s="1"/>
      <c r="MMH318" s="1"/>
      <c r="MMI318" s="1"/>
      <c r="MMJ318" s="1"/>
      <c r="MMK318" s="1"/>
      <c r="MML318" s="1"/>
      <c r="MMM318" s="1"/>
      <c r="MMN318" s="1"/>
      <c r="MMO318" s="1"/>
      <c r="MMP318" s="1"/>
      <c r="MMQ318" s="1"/>
      <c r="MMR318" s="1"/>
      <c r="MMS318" s="1"/>
      <c r="MMT318" s="1"/>
      <c r="MMU318" s="1"/>
      <c r="MMV318" s="1"/>
      <c r="MMW318" s="1"/>
      <c r="MMX318" s="1"/>
      <c r="MMY318" s="1"/>
      <c r="MMZ318" s="1"/>
      <c r="MNA318" s="1"/>
      <c r="MNB318" s="1"/>
      <c r="MNC318" s="1"/>
      <c r="MND318" s="1"/>
      <c r="MNE318" s="1"/>
      <c r="MNF318" s="1"/>
      <c r="MNG318" s="1"/>
      <c r="MNH318" s="1"/>
      <c r="MNI318" s="1"/>
      <c r="MNJ318" s="1"/>
      <c r="MNK318" s="1"/>
      <c r="MNL318" s="1"/>
      <c r="MNM318" s="1"/>
      <c r="MNN318" s="1"/>
      <c r="MNO318" s="1"/>
      <c r="MNP318" s="1"/>
      <c r="MNQ318" s="1"/>
      <c r="MNR318" s="1"/>
      <c r="MNS318" s="1"/>
      <c r="MNT318" s="1"/>
      <c r="MNU318" s="1"/>
      <c r="MNV318" s="1"/>
      <c r="MNW318" s="1"/>
      <c r="MNX318" s="1"/>
      <c r="MNY318" s="1"/>
      <c r="MNZ318" s="1"/>
      <c r="MOA318" s="1"/>
      <c r="MOB318" s="1"/>
      <c r="MOC318" s="1"/>
      <c r="MOD318" s="1"/>
      <c r="MOE318" s="1"/>
      <c r="MOF318" s="1"/>
      <c r="MOG318" s="1"/>
      <c r="MOH318" s="1"/>
      <c r="MOI318" s="1"/>
      <c r="MOJ318" s="1"/>
      <c r="MOK318" s="1"/>
      <c r="MOL318" s="1"/>
      <c r="MOM318" s="1"/>
      <c r="MON318" s="1"/>
      <c r="MOO318" s="1"/>
      <c r="MOP318" s="1"/>
      <c r="MOQ318" s="1"/>
      <c r="MOR318" s="1"/>
      <c r="MOS318" s="1"/>
      <c r="MOT318" s="1"/>
      <c r="MOU318" s="1"/>
      <c r="MOV318" s="1"/>
      <c r="MOW318" s="1"/>
      <c r="MOX318" s="1"/>
      <c r="MOY318" s="1"/>
      <c r="MOZ318" s="1"/>
      <c r="MPA318" s="1"/>
      <c r="MPB318" s="1"/>
      <c r="MPC318" s="1"/>
      <c r="MPD318" s="1"/>
      <c r="MPE318" s="1"/>
      <c r="MPF318" s="1"/>
      <c r="MPG318" s="1"/>
      <c r="MPH318" s="1"/>
      <c r="MPI318" s="1"/>
      <c r="MPJ318" s="1"/>
      <c r="MPK318" s="1"/>
      <c r="MPL318" s="1"/>
      <c r="MPM318" s="1"/>
      <c r="MPN318" s="1"/>
      <c r="MPO318" s="1"/>
      <c r="MPP318" s="1"/>
      <c r="MPQ318" s="1"/>
      <c r="MPR318" s="1"/>
      <c r="MPS318" s="1"/>
      <c r="MPT318" s="1"/>
      <c r="MPU318" s="1"/>
      <c r="MPV318" s="1"/>
      <c r="MPW318" s="1"/>
      <c r="MPX318" s="1"/>
      <c r="MPY318" s="1"/>
      <c r="MPZ318" s="1"/>
      <c r="MQA318" s="1"/>
      <c r="MQB318" s="1"/>
      <c r="MQC318" s="1"/>
      <c r="MQD318" s="1"/>
      <c r="MQE318" s="1"/>
      <c r="MQF318" s="1"/>
      <c r="MQG318" s="1"/>
      <c r="MQH318" s="1"/>
      <c r="MQI318" s="1"/>
      <c r="MQJ318" s="1"/>
      <c r="MQK318" s="1"/>
      <c r="MQL318" s="1"/>
      <c r="MQM318" s="1"/>
      <c r="MQN318" s="1"/>
      <c r="MQO318" s="1"/>
      <c r="MQP318" s="1"/>
      <c r="MQQ318" s="1"/>
      <c r="MQR318" s="1"/>
      <c r="MQS318" s="1"/>
      <c r="MQT318" s="1"/>
      <c r="MQU318" s="1"/>
      <c r="MQV318" s="1"/>
      <c r="MQW318" s="1"/>
      <c r="MQX318" s="1"/>
      <c r="MQY318" s="1"/>
      <c r="MQZ318" s="1"/>
      <c r="MRA318" s="1"/>
      <c r="MRB318" s="1"/>
      <c r="MRC318" s="1"/>
      <c r="MRD318" s="1"/>
      <c r="MRE318" s="1"/>
      <c r="MRF318" s="1"/>
      <c r="MRG318" s="1"/>
      <c r="MRH318" s="1"/>
      <c r="MRI318" s="1"/>
      <c r="MRJ318" s="1"/>
      <c r="MRK318" s="1"/>
      <c r="MRL318" s="1"/>
      <c r="MRM318" s="1"/>
      <c r="MRN318" s="1"/>
      <c r="MRO318" s="1"/>
      <c r="MRP318" s="1"/>
      <c r="MRQ318" s="1"/>
      <c r="MRR318" s="1"/>
      <c r="MRS318" s="1"/>
      <c r="MRT318" s="1"/>
      <c r="MRU318" s="1"/>
      <c r="MRV318" s="1"/>
      <c r="MRW318" s="1"/>
      <c r="MRX318" s="1"/>
      <c r="MRY318" s="1"/>
      <c r="MRZ318" s="1"/>
      <c r="MSA318" s="1"/>
      <c r="MSB318" s="1"/>
      <c r="MSC318" s="1"/>
      <c r="MSD318" s="1"/>
      <c r="MSE318" s="1"/>
      <c r="MSF318" s="1"/>
      <c r="MSG318" s="1"/>
      <c r="MSH318" s="1"/>
      <c r="MSI318" s="1"/>
      <c r="MSJ318" s="1"/>
      <c r="MSK318" s="1"/>
      <c r="MSL318" s="1"/>
      <c r="MSM318" s="1"/>
      <c r="MSN318" s="1"/>
      <c r="MSO318" s="1"/>
      <c r="MSP318" s="1"/>
      <c r="MSQ318" s="1"/>
      <c r="MSR318" s="1"/>
      <c r="MSS318" s="1"/>
      <c r="MST318" s="1"/>
      <c r="MSU318" s="1"/>
      <c r="MSV318" s="1"/>
      <c r="MSW318" s="1"/>
      <c r="MSX318" s="1"/>
      <c r="MSY318" s="1"/>
      <c r="MSZ318" s="1"/>
      <c r="MTA318" s="1"/>
      <c r="MTB318" s="1"/>
      <c r="MTC318" s="1"/>
      <c r="MTD318" s="1"/>
      <c r="MTE318" s="1"/>
      <c r="MTF318" s="1"/>
      <c r="MTG318" s="1"/>
      <c r="MTH318" s="1"/>
      <c r="MTI318" s="1"/>
      <c r="MTJ318" s="1"/>
      <c r="MTK318" s="1"/>
      <c r="MTL318" s="1"/>
      <c r="MTM318" s="1"/>
      <c r="MTN318" s="1"/>
      <c r="MTO318" s="1"/>
      <c r="MTP318" s="1"/>
      <c r="MTQ318" s="1"/>
      <c r="MTR318" s="1"/>
      <c r="MTS318" s="1"/>
      <c r="MTT318" s="1"/>
      <c r="MTU318" s="1"/>
      <c r="MTV318" s="1"/>
      <c r="MTW318" s="1"/>
      <c r="MTX318" s="1"/>
      <c r="MTY318" s="1"/>
      <c r="MTZ318" s="1"/>
      <c r="MUA318" s="1"/>
      <c r="MUB318" s="1"/>
      <c r="MUC318" s="1"/>
      <c r="MUD318" s="1"/>
      <c r="MUE318" s="1"/>
      <c r="MUF318" s="1"/>
      <c r="MUG318" s="1"/>
      <c r="MUH318" s="1"/>
      <c r="MUI318" s="1"/>
      <c r="MUJ318" s="1"/>
      <c r="MUK318" s="1"/>
      <c r="MUL318" s="1"/>
      <c r="MUM318" s="1"/>
      <c r="MUN318" s="1"/>
      <c r="MUO318" s="1"/>
      <c r="MUP318" s="1"/>
      <c r="MUQ318" s="1"/>
      <c r="MUR318" s="1"/>
      <c r="MUS318" s="1"/>
      <c r="MUT318" s="1"/>
      <c r="MUU318" s="1"/>
      <c r="MUV318" s="1"/>
      <c r="MUW318" s="1"/>
      <c r="MUX318" s="1"/>
      <c r="MUY318" s="1"/>
      <c r="MUZ318" s="1"/>
      <c r="MVA318" s="1"/>
      <c r="MVB318" s="1"/>
      <c r="MVC318" s="1"/>
      <c r="MVD318" s="1"/>
      <c r="MVE318" s="1"/>
      <c r="MVF318" s="1"/>
      <c r="MVG318" s="1"/>
      <c r="MVH318" s="1"/>
      <c r="MVI318" s="1"/>
      <c r="MVJ318" s="1"/>
      <c r="MVK318" s="1"/>
      <c r="MVL318" s="1"/>
      <c r="MVM318" s="1"/>
      <c r="MVN318" s="1"/>
      <c r="MVO318" s="1"/>
      <c r="MVP318" s="1"/>
      <c r="MVQ318" s="1"/>
      <c r="MVR318" s="1"/>
      <c r="MVS318" s="1"/>
      <c r="MVT318" s="1"/>
      <c r="MVU318" s="1"/>
      <c r="MVV318" s="1"/>
      <c r="MVW318" s="1"/>
      <c r="MVX318" s="1"/>
      <c r="MVY318" s="1"/>
      <c r="MVZ318" s="1"/>
      <c r="MWA318" s="1"/>
      <c r="MWB318" s="1"/>
      <c r="MWC318" s="1"/>
      <c r="MWD318" s="1"/>
      <c r="MWE318" s="1"/>
      <c r="MWF318" s="1"/>
      <c r="MWG318" s="1"/>
      <c r="MWH318" s="1"/>
      <c r="MWI318" s="1"/>
      <c r="MWJ318" s="1"/>
      <c r="MWK318" s="1"/>
      <c r="MWL318" s="1"/>
      <c r="MWM318" s="1"/>
      <c r="MWN318" s="1"/>
      <c r="MWO318" s="1"/>
      <c r="MWP318" s="1"/>
      <c r="MWQ318" s="1"/>
      <c r="MWR318" s="1"/>
      <c r="MWS318" s="1"/>
      <c r="MWT318" s="1"/>
      <c r="MWU318" s="1"/>
      <c r="MWV318" s="1"/>
      <c r="MWW318" s="1"/>
      <c r="MWX318" s="1"/>
      <c r="MWY318" s="1"/>
      <c r="MWZ318" s="1"/>
      <c r="MXA318" s="1"/>
      <c r="MXB318" s="1"/>
      <c r="MXC318" s="1"/>
      <c r="MXD318" s="1"/>
      <c r="MXE318" s="1"/>
      <c r="MXF318" s="1"/>
      <c r="MXG318" s="1"/>
      <c r="MXH318" s="1"/>
      <c r="MXI318" s="1"/>
      <c r="MXJ318" s="1"/>
      <c r="MXK318" s="1"/>
      <c r="MXL318" s="1"/>
      <c r="MXM318" s="1"/>
      <c r="MXN318" s="1"/>
      <c r="MXO318" s="1"/>
      <c r="MXP318" s="1"/>
      <c r="MXQ318" s="1"/>
      <c r="MXR318" s="1"/>
      <c r="MXS318" s="1"/>
      <c r="MXT318" s="1"/>
      <c r="MXU318" s="1"/>
      <c r="MXV318" s="1"/>
      <c r="MXW318" s="1"/>
      <c r="MXX318" s="1"/>
      <c r="MXY318" s="1"/>
      <c r="MXZ318" s="1"/>
      <c r="MYA318" s="1"/>
      <c r="MYB318" s="1"/>
      <c r="MYC318" s="1"/>
      <c r="MYD318" s="1"/>
      <c r="MYE318" s="1"/>
      <c r="MYF318" s="1"/>
      <c r="MYG318" s="1"/>
      <c r="MYH318" s="1"/>
      <c r="MYI318" s="1"/>
      <c r="MYJ318" s="1"/>
      <c r="MYK318" s="1"/>
      <c r="MYL318" s="1"/>
      <c r="MYM318" s="1"/>
      <c r="MYN318" s="1"/>
      <c r="MYO318" s="1"/>
      <c r="MYP318" s="1"/>
      <c r="MYQ318" s="1"/>
      <c r="MYR318" s="1"/>
      <c r="MYS318" s="1"/>
      <c r="MYT318" s="1"/>
      <c r="MYU318" s="1"/>
      <c r="MYV318" s="1"/>
      <c r="MYW318" s="1"/>
      <c r="MYX318" s="1"/>
      <c r="MYY318" s="1"/>
      <c r="MYZ318" s="1"/>
      <c r="MZA318" s="1"/>
      <c r="MZB318" s="1"/>
      <c r="MZC318" s="1"/>
      <c r="MZD318" s="1"/>
      <c r="MZE318" s="1"/>
      <c r="MZF318" s="1"/>
      <c r="MZG318" s="1"/>
      <c r="MZH318" s="1"/>
      <c r="MZI318" s="1"/>
      <c r="MZJ318" s="1"/>
      <c r="MZK318" s="1"/>
      <c r="MZL318" s="1"/>
      <c r="MZM318" s="1"/>
      <c r="MZN318" s="1"/>
      <c r="MZO318" s="1"/>
      <c r="MZP318" s="1"/>
      <c r="MZQ318" s="1"/>
      <c r="MZR318" s="1"/>
      <c r="MZS318" s="1"/>
      <c r="MZT318" s="1"/>
      <c r="MZU318" s="1"/>
      <c r="MZV318" s="1"/>
      <c r="MZW318" s="1"/>
      <c r="MZX318" s="1"/>
      <c r="MZY318" s="1"/>
      <c r="MZZ318" s="1"/>
      <c r="NAA318" s="1"/>
      <c r="NAB318" s="1"/>
      <c r="NAC318" s="1"/>
      <c r="NAD318" s="1"/>
      <c r="NAE318" s="1"/>
      <c r="NAF318" s="1"/>
      <c r="NAG318" s="1"/>
      <c r="NAH318" s="1"/>
      <c r="NAI318" s="1"/>
      <c r="NAJ318" s="1"/>
      <c r="NAK318" s="1"/>
      <c r="NAL318" s="1"/>
      <c r="NAM318" s="1"/>
      <c r="NAN318" s="1"/>
      <c r="NAO318" s="1"/>
      <c r="NAP318" s="1"/>
      <c r="NAQ318" s="1"/>
      <c r="NAR318" s="1"/>
      <c r="NAS318" s="1"/>
      <c r="NAT318" s="1"/>
      <c r="NAU318" s="1"/>
      <c r="NAV318" s="1"/>
      <c r="NAW318" s="1"/>
      <c r="NAX318" s="1"/>
      <c r="NAY318" s="1"/>
      <c r="NAZ318" s="1"/>
      <c r="NBA318" s="1"/>
      <c r="NBB318" s="1"/>
      <c r="NBC318" s="1"/>
      <c r="NBD318" s="1"/>
      <c r="NBE318" s="1"/>
      <c r="NBF318" s="1"/>
      <c r="NBG318" s="1"/>
      <c r="NBH318" s="1"/>
      <c r="NBI318" s="1"/>
      <c r="NBJ318" s="1"/>
      <c r="NBK318" s="1"/>
      <c r="NBL318" s="1"/>
      <c r="NBM318" s="1"/>
      <c r="NBN318" s="1"/>
      <c r="NBO318" s="1"/>
      <c r="NBP318" s="1"/>
      <c r="NBQ318" s="1"/>
      <c r="NBR318" s="1"/>
      <c r="NBS318" s="1"/>
      <c r="NBT318" s="1"/>
      <c r="NBU318" s="1"/>
      <c r="NBV318" s="1"/>
      <c r="NBW318" s="1"/>
      <c r="NBX318" s="1"/>
      <c r="NBY318" s="1"/>
      <c r="NBZ318" s="1"/>
      <c r="NCA318" s="1"/>
      <c r="NCB318" s="1"/>
      <c r="NCC318" s="1"/>
      <c r="NCD318" s="1"/>
      <c r="NCE318" s="1"/>
      <c r="NCF318" s="1"/>
      <c r="NCG318" s="1"/>
      <c r="NCH318" s="1"/>
      <c r="NCI318" s="1"/>
      <c r="NCJ318" s="1"/>
      <c r="NCK318" s="1"/>
      <c r="NCL318" s="1"/>
      <c r="NCM318" s="1"/>
      <c r="NCN318" s="1"/>
      <c r="NCO318" s="1"/>
      <c r="NCP318" s="1"/>
      <c r="NCQ318" s="1"/>
      <c r="NCR318" s="1"/>
      <c r="NCS318" s="1"/>
      <c r="NCT318" s="1"/>
      <c r="NCU318" s="1"/>
      <c r="NCV318" s="1"/>
      <c r="NCW318" s="1"/>
      <c r="NCX318" s="1"/>
      <c r="NCY318" s="1"/>
      <c r="NCZ318" s="1"/>
      <c r="NDA318" s="1"/>
      <c r="NDB318" s="1"/>
      <c r="NDC318" s="1"/>
      <c r="NDD318" s="1"/>
      <c r="NDE318" s="1"/>
      <c r="NDF318" s="1"/>
      <c r="NDG318" s="1"/>
      <c r="NDH318" s="1"/>
      <c r="NDI318" s="1"/>
      <c r="NDJ318" s="1"/>
      <c r="NDK318" s="1"/>
      <c r="NDL318" s="1"/>
      <c r="NDM318" s="1"/>
      <c r="NDN318" s="1"/>
      <c r="NDO318" s="1"/>
      <c r="NDP318" s="1"/>
      <c r="NDQ318" s="1"/>
      <c r="NDR318" s="1"/>
      <c r="NDS318" s="1"/>
      <c r="NDT318" s="1"/>
      <c r="NDU318" s="1"/>
      <c r="NDV318" s="1"/>
      <c r="NDW318" s="1"/>
      <c r="NDX318" s="1"/>
      <c r="NDY318" s="1"/>
      <c r="NDZ318" s="1"/>
      <c r="NEA318" s="1"/>
      <c r="NEB318" s="1"/>
      <c r="NEC318" s="1"/>
      <c r="NED318" s="1"/>
      <c r="NEE318" s="1"/>
      <c r="NEF318" s="1"/>
      <c r="NEG318" s="1"/>
      <c r="NEH318" s="1"/>
      <c r="NEI318" s="1"/>
      <c r="NEJ318" s="1"/>
      <c r="NEK318" s="1"/>
      <c r="NEL318" s="1"/>
      <c r="NEM318" s="1"/>
      <c r="NEN318" s="1"/>
      <c r="NEO318" s="1"/>
      <c r="NEP318" s="1"/>
      <c r="NEQ318" s="1"/>
      <c r="NER318" s="1"/>
      <c r="NES318" s="1"/>
      <c r="NET318" s="1"/>
      <c r="NEU318" s="1"/>
      <c r="NEV318" s="1"/>
      <c r="NEW318" s="1"/>
      <c r="NEX318" s="1"/>
      <c r="NEY318" s="1"/>
      <c r="NEZ318" s="1"/>
      <c r="NFA318" s="1"/>
      <c r="NFB318" s="1"/>
      <c r="NFC318" s="1"/>
      <c r="NFD318" s="1"/>
      <c r="NFE318" s="1"/>
      <c r="NFF318" s="1"/>
      <c r="NFG318" s="1"/>
      <c r="NFH318" s="1"/>
      <c r="NFI318" s="1"/>
      <c r="NFJ318" s="1"/>
      <c r="NFK318" s="1"/>
      <c r="NFL318" s="1"/>
      <c r="NFM318" s="1"/>
      <c r="NFN318" s="1"/>
      <c r="NFO318" s="1"/>
      <c r="NFP318" s="1"/>
      <c r="NFQ318" s="1"/>
      <c r="NFR318" s="1"/>
      <c r="NFS318" s="1"/>
      <c r="NFT318" s="1"/>
      <c r="NFU318" s="1"/>
      <c r="NFV318" s="1"/>
      <c r="NFW318" s="1"/>
      <c r="NFX318" s="1"/>
      <c r="NFY318" s="1"/>
      <c r="NFZ318" s="1"/>
      <c r="NGA318" s="1"/>
      <c r="NGB318" s="1"/>
      <c r="NGC318" s="1"/>
      <c r="NGD318" s="1"/>
      <c r="NGE318" s="1"/>
      <c r="NGF318" s="1"/>
      <c r="NGG318" s="1"/>
      <c r="NGH318" s="1"/>
      <c r="NGI318" s="1"/>
      <c r="NGJ318" s="1"/>
      <c r="NGK318" s="1"/>
      <c r="NGL318" s="1"/>
      <c r="NGM318" s="1"/>
      <c r="NGN318" s="1"/>
      <c r="NGO318" s="1"/>
      <c r="NGP318" s="1"/>
      <c r="NGQ318" s="1"/>
      <c r="NGR318" s="1"/>
      <c r="NGS318" s="1"/>
      <c r="NGT318" s="1"/>
      <c r="NGU318" s="1"/>
      <c r="NGV318" s="1"/>
      <c r="NGW318" s="1"/>
      <c r="NGX318" s="1"/>
      <c r="NGY318" s="1"/>
      <c r="NGZ318" s="1"/>
      <c r="NHA318" s="1"/>
      <c r="NHB318" s="1"/>
      <c r="NHC318" s="1"/>
      <c r="NHD318" s="1"/>
      <c r="NHE318" s="1"/>
      <c r="NHF318" s="1"/>
      <c r="NHG318" s="1"/>
      <c r="NHH318" s="1"/>
      <c r="NHI318" s="1"/>
      <c r="NHJ318" s="1"/>
      <c r="NHK318" s="1"/>
      <c r="NHL318" s="1"/>
      <c r="NHM318" s="1"/>
      <c r="NHN318" s="1"/>
      <c r="NHO318" s="1"/>
      <c r="NHP318" s="1"/>
      <c r="NHQ318" s="1"/>
      <c r="NHR318" s="1"/>
      <c r="NHS318" s="1"/>
      <c r="NHT318" s="1"/>
      <c r="NHU318" s="1"/>
      <c r="NHV318" s="1"/>
      <c r="NHW318" s="1"/>
      <c r="NHX318" s="1"/>
      <c r="NHY318" s="1"/>
      <c r="NHZ318" s="1"/>
      <c r="NIA318" s="1"/>
      <c r="NIB318" s="1"/>
      <c r="NIC318" s="1"/>
      <c r="NID318" s="1"/>
      <c r="NIE318" s="1"/>
      <c r="NIF318" s="1"/>
      <c r="NIG318" s="1"/>
      <c r="NIH318" s="1"/>
      <c r="NII318" s="1"/>
      <c r="NIJ318" s="1"/>
      <c r="NIK318" s="1"/>
      <c r="NIL318" s="1"/>
      <c r="NIM318" s="1"/>
      <c r="NIN318" s="1"/>
      <c r="NIO318" s="1"/>
      <c r="NIP318" s="1"/>
      <c r="NIQ318" s="1"/>
      <c r="NIR318" s="1"/>
      <c r="NIS318" s="1"/>
      <c r="NIT318" s="1"/>
      <c r="NIU318" s="1"/>
      <c r="NIV318" s="1"/>
      <c r="NIW318" s="1"/>
      <c r="NIX318" s="1"/>
      <c r="NIY318" s="1"/>
      <c r="NIZ318" s="1"/>
      <c r="NJA318" s="1"/>
      <c r="NJB318" s="1"/>
      <c r="NJC318" s="1"/>
      <c r="NJD318" s="1"/>
      <c r="NJE318" s="1"/>
      <c r="NJF318" s="1"/>
      <c r="NJG318" s="1"/>
      <c r="NJH318" s="1"/>
      <c r="NJI318" s="1"/>
      <c r="NJJ318" s="1"/>
      <c r="NJK318" s="1"/>
      <c r="NJL318" s="1"/>
      <c r="NJM318" s="1"/>
      <c r="NJN318" s="1"/>
      <c r="NJO318" s="1"/>
      <c r="NJP318" s="1"/>
      <c r="NJQ318" s="1"/>
      <c r="NJR318" s="1"/>
      <c r="NJS318" s="1"/>
      <c r="NJT318" s="1"/>
      <c r="NJU318" s="1"/>
      <c r="NJV318" s="1"/>
      <c r="NJW318" s="1"/>
      <c r="NJX318" s="1"/>
      <c r="NJY318" s="1"/>
      <c r="NJZ318" s="1"/>
      <c r="NKA318" s="1"/>
      <c r="NKB318" s="1"/>
      <c r="NKC318" s="1"/>
      <c r="NKD318" s="1"/>
      <c r="NKE318" s="1"/>
      <c r="NKF318" s="1"/>
      <c r="NKG318" s="1"/>
      <c r="NKH318" s="1"/>
      <c r="NKI318" s="1"/>
      <c r="NKJ318" s="1"/>
      <c r="NKK318" s="1"/>
      <c r="NKL318" s="1"/>
      <c r="NKM318" s="1"/>
      <c r="NKN318" s="1"/>
      <c r="NKO318" s="1"/>
      <c r="NKP318" s="1"/>
      <c r="NKQ318" s="1"/>
      <c r="NKR318" s="1"/>
      <c r="NKS318" s="1"/>
      <c r="NKT318" s="1"/>
      <c r="NKU318" s="1"/>
      <c r="NKV318" s="1"/>
      <c r="NKW318" s="1"/>
      <c r="NKX318" s="1"/>
      <c r="NKY318" s="1"/>
      <c r="NKZ318" s="1"/>
      <c r="NLA318" s="1"/>
      <c r="NLB318" s="1"/>
      <c r="NLC318" s="1"/>
      <c r="NLD318" s="1"/>
      <c r="NLE318" s="1"/>
      <c r="NLF318" s="1"/>
      <c r="NLG318" s="1"/>
      <c r="NLH318" s="1"/>
      <c r="NLI318" s="1"/>
      <c r="NLJ318" s="1"/>
      <c r="NLK318" s="1"/>
      <c r="NLL318" s="1"/>
      <c r="NLM318" s="1"/>
      <c r="NLN318" s="1"/>
      <c r="NLO318" s="1"/>
      <c r="NLP318" s="1"/>
      <c r="NLQ318" s="1"/>
      <c r="NLR318" s="1"/>
      <c r="NLS318" s="1"/>
      <c r="NLT318" s="1"/>
      <c r="NLU318" s="1"/>
      <c r="NLV318" s="1"/>
      <c r="NLW318" s="1"/>
      <c r="NLX318" s="1"/>
      <c r="NLY318" s="1"/>
      <c r="NLZ318" s="1"/>
      <c r="NMA318" s="1"/>
      <c r="NMB318" s="1"/>
      <c r="NMC318" s="1"/>
      <c r="NMD318" s="1"/>
      <c r="NME318" s="1"/>
      <c r="NMF318" s="1"/>
      <c r="NMG318" s="1"/>
      <c r="NMH318" s="1"/>
      <c r="NMI318" s="1"/>
      <c r="NMJ318" s="1"/>
      <c r="NMK318" s="1"/>
      <c r="NML318" s="1"/>
      <c r="NMM318" s="1"/>
      <c r="NMN318" s="1"/>
      <c r="NMO318" s="1"/>
      <c r="NMP318" s="1"/>
      <c r="NMQ318" s="1"/>
      <c r="NMR318" s="1"/>
      <c r="NMS318" s="1"/>
      <c r="NMT318" s="1"/>
      <c r="NMU318" s="1"/>
      <c r="NMV318" s="1"/>
      <c r="NMW318" s="1"/>
      <c r="NMX318" s="1"/>
      <c r="NMY318" s="1"/>
      <c r="NMZ318" s="1"/>
      <c r="NNA318" s="1"/>
      <c r="NNB318" s="1"/>
      <c r="NNC318" s="1"/>
      <c r="NND318" s="1"/>
      <c r="NNE318" s="1"/>
      <c r="NNF318" s="1"/>
      <c r="NNG318" s="1"/>
      <c r="NNH318" s="1"/>
      <c r="NNI318" s="1"/>
      <c r="NNJ318" s="1"/>
      <c r="NNK318" s="1"/>
      <c r="NNL318" s="1"/>
      <c r="NNM318" s="1"/>
      <c r="NNN318" s="1"/>
      <c r="NNO318" s="1"/>
      <c r="NNP318" s="1"/>
      <c r="NNQ318" s="1"/>
      <c r="NNR318" s="1"/>
      <c r="NNS318" s="1"/>
      <c r="NNT318" s="1"/>
      <c r="NNU318" s="1"/>
      <c r="NNV318" s="1"/>
      <c r="NNW318" s="1"/>
      <c r="NNX318" s="1"/>
      <c r="NNY318" s="1"/>
      <c r="NNZ318" s="1"/>
      <c r="NOA318" s="1"/>
      <c r="NOB318" s="1"/>
      <c r="NOC318" s="1"/>
      <c r="NOD318" s="1"/>
      <c r="NOE318" s="1"/>
      <c r="NOF318" s="1"/>
      <c r="NOG318" s="1"/>
      <c r="NOH318" s="1"/>
      <c r="NOI318" s="1"/>
      <c r="NOJ318" s="1"/>
      <c r="NOK318" s="1"/>
      <c r="NOL318" s="1"/>
      <c r="NOM318" s="1"/>
      <c r="NON318" s="1"/>
      <c r="NOO318" s="1"/>
      <c r="NOP318" s="1"/>
      <c r="NOQ318" s="1"/>
      <c r="NOR318" s="1"/>
      <c r="NOS318" s="1"/>
      <c r="NOT318" s="1"/>
      <c r="NOU318" s="1"/>
      <c r="NOV318" s="1"/>
      <c r="NOW318" s="1"/>
      <c r="NOX318" s="1"/>
      <c r="NOY318" s="1"/>
      <c r="NOZ318" s="1"/>
      <c r="NPA318" s="1"/>
      <c r="NPB318" s="1"/>
      <c r="NPC318" s="1"/>
      <c r="NPD318" s="1"/>
      <c r="NPE318" s="1"/>
      <c r="NPF318" s="1"/>
      <c r="NPG318" s="1"/>
      <c r="NPH318" s="1"/>
      <c r="NPI318" s="1"/>
      <c r="NPJ318" s="1"/>
      <c r="NPK318" s="1"/>
      <c r="NPL318" s="1"/>
      <c r="NPM318" s="1"/>
      <c r="NPN318" s="1"/>
      <c r="NPO318" s="1"/>
      <c r="NPP318" s="1"/>
      <c r="NPQ318" s="1"/>
      <c r="NPR318" s="1"/>
      <c r="NPS318" s="1"/>
      <c r="NPT318" s="1"/>
      <c r="NPU318" s="1"/>
      <c r="NPV318" s="1"/>
      <c r="NPW318" s="1"/>
      <c r="NPX318" s="1"/>
      <c r="NPY318" s="1"/>
      <c r="NPZ318" s="1"/>
      <c r="NQA318" s="1"/>
      <c r="NQB318" s="1"/>
      <c r="NQC318" s="1"/>
      <c r="NQD318" s="1"/>
      <c r="NQE318" s="1"/>
      <c r="NQF318" s="1"/>
      <c r="NQG318" s="1"/>
      <c r="NQH318" s="1"/>
      <c r="NQI318" s="1"/>
      <c r="NQJ318" s="1"/>
      <c r="NQK318" s="1"/>
      <c r="NQL318" s="1"/>
      <c r="NQM318" s="1"/>
      <c r="NQN318" s="1"/>
      <c r="NQO318" s="1"/>
      <c r="NQP318" s="1"/>
      <c r="NQQ318" s="1"/>
      <c r="NQR318" s="1"/>
      <c r="NQS318" s="1"/>
      <c r="NQT318" s="1"/>
      <c r="NQU318" s="1"/>
      <c r="NQV318" s="1"/>
      <c r="NQW318" s="1"/>
      <c r="NQX318" s="1"/>
      <c r="NQY318" s="1"/>
      <c r="NQZ318" s="1"/>
      <c r="NRA318" s="1"/>
      <c r="NRB318" s="1"/>
      <c r="NRC318" s="1"/>
      <c r="NRD318" s="1"/>
      <c r="NRE318" s="1"/>
      <c r="NRF318" s="1"/>
      <c r="NRG318" s="1"/>
      <c r="NRH318" s="1"/>
      <c r="NRI318" s="1"/>
      <c r="NRJ318" s="1"/>
      <c r="NRK318" s="1"/>
      <c r="NRL318" s="1"/>
      <c r="NRM318" s="1"/>
      <c r="NRN318" s="1"/>
      <c r="NRO318" s="1"/>
      <c r="NRP318" s="1"/>
      <c r="NRQ318" s="1"/>
      <c r="NRR318" s="1"/>
      <c r="NRS318" s="1"/>
      <c r="NRT318" s="1"/>
      <c r="NRU318" s="1"/>
      <c r="NRV318" s="1"/>
      <c r="NRW318" s="1"/>
      <c r="NRX318" s="1"/>
      <c r="NRY318" s="1"/>
      <c r="NRZ318" s="1"/>
      <c r="NSA318" s="1"/>
      <c r="NSB318" s="1"/>
      <c r="NSC318" s="1"/>
      <c r="NSD318" s="1"/>
      <c r="NSE318" s="1"/>
      <c r="NSF318" s="1"/>
      <c r="NSG318" s="1"/>
      <c r="NSH318" s="1"/>
      <c r="NSI318" s="1"/>
      <c r="NSJ318" s="1"/>
      <c r="NSK318" s="1"/>
      <c r="NSL318" s="1"/>
      <c r="NSM318" s="1"/>
      <c r="NSN318" s="1"/>
      <c r="NSO318" s="1"/>
      <c r="NSP318" s="1"/>
      <c r="NSQ318" s="1"/>
      <c r="NSR318" s="1"/>
      <c r="NSS318" s="1"/>
      <c r="NST318" s="1"/>
      <c r="NSU318" s="1"/>
      <c r="NSV318" s="1"/>
      <c r="NSW318" s="1"/>
      <c r="NSX318" s="1"/>
      <c r="NSY318" s="1"/>
      <c r="NSZ318" s="1"/>
      <c r="NTA318" s="1"/>
      <c r="NTB318" s="1"/>
      <c r="NTC318" s="1"/>
      <c r="NTD318" s="1"/>
      <c r="NTE318" s="1"/>
      <c r="NTF318" s="1"/>
      <c r="NTG318" s="1"/>
      <c r="NTH318" s="1"/>
      <c r="NTI318" s="1"/>
      <c r="NTJ318" s="1"/>
      <c r="NTK318" s="1"/>
      <c r="NTL318" s="1"/>
      <c r="NTM318" s="1"/>
      <c r="NTN318" s="1"/>
      <c r="NTO318" s="1"/>
      <c r="NTP318" s="1"/>
      <c r="NTQ318" s="1"/>
      <c r="NTR318" s="1"/>
      <c r="NTS318" s="1"/>
      <c r="NTT318" s="1"/>
      <c r="NTU318" s="1"/>
      <c r="NTV318" s="1"/>
      <c r="NTW318" s="1"/>
      <c r="NTX318" s="1"/>
      <c r="NTY318" s="1"/>
      <c r="NTZ318" s="1"/>
      <c r="NUA318" s="1"/>
      <c r="NUB318" s="1"/>
      <c r="NUC318" s="1"/>
      <c r="NUD318" s="1"/>
      <c r="NUE318" s="1"/>
      <c r="NUF318" s="1"/>
      <c r="NUG318" s="1"/>
      <c r="NUH318" s="1"/>
      <c r="NUI318" s="1"/>
      <c r="NUJ318" s="1"/>
      <c r="NUK318" s="1"/>
      <c r="NUL318" s="1"/>
      <c r="NUM318" s="1"/>
      <c r="NUN318" s="1"/>
      <c r="NUO318" s="1"/>
      <c r="NUP318" s="1"/>
      <c r="NUQ318" s="1"/>
      <c r="NUR318" s="1"/>
      <c r="NUS318" s="1"/>
      <c r="NUT318" s="1"/>
      <c r="NUU318" s="1"/>
      <c r="NUV318" s="1"/>
      <c r="NUW318" s="1"/>
      <c r="NUX318" s="1"/>
      <c r="NUY318" s="1"/>
      <c r="NUZ318" s="1"/>
      <c r="NVA318" s="1"/>
      <c r="NVB318" s="1"/>
      <c r="NVC318" s="1"/>
      <c r="NVD318" s="1"/>
      <c r="NVE318" s="1"/>
      <c r="NVF318" s="1"/>
      <c r="NVG318" s="1"/>
      <c r="NVH318" s="1"/>
      <c r="NVI318" s="1"/>
      <c r="NVJ318" s="1"/>
      <c r="NVK318" s="1"/>
      <c r="NVL318" s="1"/>
      <c r="NVM318" s="1"/>
      <c r="NVN318" s="1"/>
      <c r="NVO318" s="1"/>
      <c r="NVP318" s="1"/>
      <c r="NVQ318" s="1"/>
      <c r="NVR318" s="1"/>
      <c r="NVS318" s="1"/>
      <c r="NVT318" s="1"/>
      <c r="NVU318" s="1"/>
      <c r="NVV318" s="1"/>
      <c r="NVW318" s="1"/>
      <c r="NVX318" s="1"/>
      <c r="NVY318" s="1"/>
      <c r="NVZ318" s="1"/>
      <c r="NWA318" s="1"/>
      <c r="NWB318" s="1"/>
      <c r="NWC318" s="1"/>
      <c r="NWD318" s="1"/>
      <c r="NWE318" s="1"/>
      <c r="NWF318" s="1"/>
      <c r="NWG318" s="1"/>
      <c r="NWH318" s="1"/>
      <c r="NWI318" s="1"/>
      <c r="NWJ318" s="1"/>
      <c r="NWK318" s="1"/>
      <c r="NWL318" s="1"/>
      <c r="NWM318" s="1"/>
      <c r="NWN318" s="1"/>
      <c r="NWO318" s="1"/>
      <c r="NWP318" s="1"/>
      <c r="NWQ318" s="1"/>
      <c r="NWR318" s="1"/>
      <c r="NWS318" s="1"/>
      <c r="NWT318" s="1"/>
      <c r="NWU318" s="1"/>
      <c r="NWV318" s="1"/>
      <c r="NWW318" s="1"/>
      <c r="NWX318" s="1"/>
      <c r="NWY318" s="1"/>
      <c r="NWZ318" s="1"/>
      <c r="NXA318" s="1"/>
      <c r="NXB318" s="1"/>
      <c r="NXC318" s="1"/>
      <c r="NXD318" s="1"/>
      <c r="NXE318" s="1"/>
      <c r="NXF318" s="1"/>
      <c r="NXG318" s="1"/>
      <c r="NXH318" s="1"/>
      <c r="NXI318" s="1"/>
      <c r="NXJ318" s="1"/>
      <c r="NXK318" s="1"/>
      <c r="NXL318" s="1"/>
      <c r="NXM318" s="1"/>
      <c r="NXN318" s="1"/>
      <c r="NXO318" s="1"/>
      <c r="NXP318" s="1"/>
      <c r="NXQ318" s="1"/>
      <c r="NXR318" s="1"/>
      <c r="NXS318" s="1"/>
      <c r="NXT318" s="1"/>
      <c r="NXU318" s="1"/>
      <c r="NXV318" s="1"/>
      <c r="NXW318" s="1"/>
      <c r="NXX318" s="1"/>
      <c r="NXY318" s="1"/>
      <c r="NXZ318" s="1"/>
      <c r="NYA318" s="1"/>
      <c r="NYB318" s="1"/>
      <c r="NYC318" s="1"/>
      <c r="NYD318" s="1"/>
      <c r="NYE318" s="1"/>
      <c r="NYF318" s="1"/>
      <c r="NYG318" s="1"/>
      <c r="NYH318" s="1"/>
      <c r="NYI318" s="1"/>
      <c r="NYJ318" s="1"/>
      <c r="NYK318" s="1"/>
      <c r="NYL318" s="1"/>
      <c r="NYM318" s="1"/>
      <c r="NYN318" s="1"/>
      <c r="NYO318" s="1"/>
      <c r="NYP318" s="1"/>
      <c r="NYQ318" s="1"/>
      <c r="NYR318" s="1"/>
      <c r="NYS318" s="1"/>
      <c r="NYT318" s="1"/>
      <c r="NYU318" s="1"/>
      <c r="NYV318" s="1"/>
      <c r="NYW318" s="1"/>
      <c r="NYX318" s="1"/>
      <c r="NYY318" s="1"/>
      <c r="NYZ318" s="1"/>
      <c r="NZA318" s="1"/>
      <c r="NZB318" s="1"/>
      <c r="NZC318" s="1"/>
      <c r="NZD318" s="1"/>
      <c r="NZE318" s="1"/>
      <c r="NZF318" s="1"/>
      <c r="NZG318" s="1"/>
      <c r="NZH318" s="1"/>
      <c r="NZI318" s="1"/>
      <c r="NZJ318" s="1"/>
      <c r="NZK318" s="1"/>
      <c r="NZL318" s="1"/>
      <c r="NZM318" s="1"/>
      <c r="NZN318" s="1"/>
      <c r="NZO318" s="1"/>
      <c r="NZP318" s="1"/>
      <c r="NZQ318" s="1"/>
      <c r="NZR318" s="1"/>
      <c r="NZS318" s="1"/>
      <c r="NZT318" s="1"/>
      <c r="NZU318" s="1"/>
      <c r="NZV318" s="1"/>
      <c r="NZW318" s="1"/>
      <c r="NZX318" s="1"/>
      <c r="NZY318" s="1"/>
      <c r="NZZ318" s="1"/>
      <c r="OAA318" s="1"/>
      <c r="OAB318" s="1"/>
      <c r="OAC318" s="1"/>
      <c r="OAD318" s="1"/>
      <c r="OAE318" s="1"/>
      <c r="OAF318" s="1"/>
      <c r="OAG318" s="1"/>
      <c r="OAH318" s="1"/>
      <c r="OAI318" s="1"/>
      <c r="OAJ318" s="1"/>
      <c r="OAK318" s="1"/>
      <c r="OAL318" s="1"/>
      <c r="OAM318" s="1"/>
      <c r="OAN318" s="1"/>
      <c r="OAO318" s="1"/>
      <c r="OAP318" s="1"/>
      <c r="OAQ318" s="1"/>
      <c r="OAR318" s="1"/>
      <c r="OAS318" s="1"/>
      <c r="OAT318" s="1"/>
      <c r="OAU318" s="1"/>
      <c r="OAV318" s="1"/>
      <c r="OAW318" s="1"/>
      <c r="OAX318" s="1"/>
      <c r="OAY318" s="1"/>
      <c r="OAZ318" s="1"/>
      <c r="OBA318" s="1"/>
      <c r="OBB318" s="1"/>
      <c r="OBC318" s="1"/>
      <c r="OBD318" s="1"/>
      <c r="OBE318" s="1"/>
      <c r="OBF318" s="1"/>
      <c r="OBG318" s="1"/>
      <c r="OBH318" s="1"/>
      <c r="OBI318" s="1"/>
      <c r="OBJ318" s="1"/>
      <c r="OBK318" s="1"/>
      <c r="OBL318" s="1"/>
      <c r="OBM318" s="1"/>
      <c r="OBN318" s="1"/>
      <c r="OBO318" s="1"/>
      <c r="OBP318" s="1"/>
      <c r="OBQ318" s="1"/>
      <c r="OBR318" s="1"/>
      <c r="OBS318" s="1"/>
      <c r="OBT318" s="1"/>
      <c r="OBU318" s="1"/>
      <c r="OBV318" s="1"/>
      <c r="OBW318" s="1"/>
      <c r="OBX318" s="1"/>
      <c r="OBY318" s="1"/>
      <c r="OBZ318" s="1"/>
      <c r="OCA318" s="1"/>
      <c r="OCB318" s="1"/>
      <c r="OCC318" s="1"/>
      <c r="OCD318" s="1"/>
      <c r="OCE318" s="1"/>
      <c r="OCF318" s="1"/>
      <c r="OCG318" s="1"/>
      <c r="OCH318" s="1"/>
      <c r="OCI318" s="1"/>
      <c r="OCJ318" s="1"/>
      <c r="OCK318" s="1"/>
      <c r="OCL318" s="1"/>
      <c r="OCM318" s="1"/>
      <c r="OCN318" s="1"/>
      <c r="OCO318" s="1"/>
      <c r="OCP318" s="1"/>
      <c r="OCQ318" s="1"/>
      <c r="OCR318" s="1"/>
      <c r="OCS318" s="1"/>
      <c r="OCT318" s="1"/>
      <c r="OCU318" s="1"/>
      <c r="OCV318" s="1"/>
      <c r="OCW318" s="1"/>
      <c r="OCX318" s="1"/>
      <c r="OCY318" s="1"/>
      <c r="OCZ318" s="1"/>
      <c r="ODA318" s="1"/>
      <c r="ODB318" s="1"/>
      <c r="ODC318" s="1"/>
      <c r="ODD318" s="1"/>
      <c r="ODE318" s="1"/>
      <c r="ODF318" s="1"/>
      <c r="ODG318" s="1"/>
      <c r="ODH318" s="1"/>
      <c r="ODI318" s="1"/>
      <c r="ODJ318" s="1"/>
      <c r="ODK318" s="1"/>
      <c r="ODL318" s="1"/>
      <c r="ODM318" s="1"/>
      <c r="ODN318" s="1"/>
      <c r="ODO318" s="1"/>
      <c r="ODP318" s="1"/>
      <c r="ODQ318" s="1"/>
      <c r="ODR318" s="1"/>
      <c r="ODS318" s="1"/>
      <c r="ODT318" s="1"/>
      <c r="ODU318" s="1"/>
      <c r="ODV318" s="1"/>
      <c r="ODW318" s="1"/>
      <c r="ODX318" s="1"/>
      <c r="ODY318" s="1"/>
      <c r="ODZ318" s="1"/>
      <c r="OEA318" s="1"/>
      <c r="OEB318" s="1"/>
      <c r="OEC318" s="1"/>
      <c r="OED318" s="1"/>
      <c r="OEE318" s="1"/>
      <c r="OEF318" s="1"/>
      <c r="OEG318" s="1"/>
      <c r="OEH318" s="1"/>
      <c r="OEI318" s="1"/>
      <c r="OEJ318" s="1"/>
      <c r="OEK318" s="1"/>
      <c r="OEL318" s="1"/>
      <c r="OEM318" s="1"/>
      <c r="OEN318" s="1"/>
      <c r="OEO318" s="1"/>
      <c r="OEP318" s="1"/>
      <c r="OEQ318" s="1"/>
      <c r="OER318" s="1"/>
      <c r="OES318" s="1"/>
      <c r="OET318" s="1"/>
      <c r="OEU318" s="1"/>
      <c r="OEV318" s="1"/>
      <c r="OEW318" s="1"/>
      <c r="OEX318" s="1"/>
      <c r="OEY318" s="1"/>
      <c r="OEZ318" s="1"/>
      <c r="OFA318" s="1"/>
      <c r="OFB318" s="1"/>
      <c r="OFC318" s="1"/>
      <c r="OFD318" s="1"/>
      <c r="OFE318" s="1"/>
      <c r="OFF318" s="1"/>
      <c r="OFG318" s="1"/>
      <c r="OFH318" s="1"/>
      <c r="OFI318" s="1"/>
      <c r="OFJ318" s="1"/>
      <c r="OFK318" s="1"/>
      <c r="OFL318" s="1"/>
      <c r="OFM318" s="1"/>
      <c r="OFN318" s="1"/>
      <c r="OFO318" s="1"/>
      <c r="OFP318" s="1"/>
      <c r="OFQ318" s="1"/>
      <c r="OFR318" s="1"/>
      <c r="OFS318" s="1"/>
      <c r="OFT318" s="1"/>
      <c r="OFU318" s="1"/>
      <c r="OFV318" s="1"/>
      <c r="OFW318" s="1"/>
      <c r="OFX318" s="1"/>
      <c r="OFY318" s="1"/>
      <c r="OFZ318" s="1"/>
      <c r="OGA318" s="1"/>
      <c r="OGB318" s="1"/>
      <c r="OGC318" s="1"/>
      <c r="OGD318" s="1"/>
      <c r="OGE318" s="1"/>
      <c r="OGF318" s="1"/>
      <c r="OGG318" s="1"/>
      <c r="OGH318" s="1"/>
      <c r="OGI318" s="1"/>
      <c r="OGJ318" s="1"/>
      <c r="OGK318" s="1"/>
      <c r="OGL318" s="1"/>
      <c r="OGM318" s="1"/>
      <c r="OGN318" s="1"/>
      <c r="OGO318" s="1"/>
      <c r="OGP318" s="1"/>
      <c r="OGQ318" s="1"/>
      <c r="OGR318" s="1"/>
      <c r="OGS318" s="1"/>
      <c r="OGT318" s="1"/>
      <c r="OGU318" s="1"/>
      <c r="OGV318" s="1"/>
      <c r="OGW318" s="1"/>
      <c r="OGX318" s="1"/>
      <c r="OGY318" s="1"/>
      <c r="OGZ318" s="1"/>
      <c r="OHA318" s="1"/>
      <c r="OHB318" s="1"/>
      <c r="OHC318" s="1"/>
      <c r="OHD318" s="1"/>
      <c r="OHE318" s="1"/>
      <c r="OHF318" s="1"/>
      <c r="OHG318" s="1"/>
      <c r="OHH318" s="1"/>
      <c r="OHI318" s="1"/>
      <c r="OHJ318" s="1"/>
      <c r="OHK318" s="1"/>
      <c r="OHL318" s="1"/>
      <c r="OHM318" s="1"/>
      <c r="OHN318" s="1"/>
      <c r="OHO318" s="1"/>
      <c r="OHP318" s="1"/>
      <c r="OHQ318" s="1"/>
      <c r="OHR318" s="1"/>
      <c r="OHS318" s="1"/>
      <c r="OHT318" s="1"/>
      <c r="OHU318" s="1"/>
      <c r="OHV318" s="1"/>
      <c r="OHW318" s="1"/>
      <c r="OHX318" s="1"/>
      <c r="OHY318" s="1"/>
      <c r="OHZ318" s="1"/>
      <c r="OIA318" s="1"/>
      <c r="OIB318" s="1"/>
      <c r="OIC318" s="1"/>
      <c r="OID318" s="1"/>
      <c r="OIE318" s="1"/>
      <c r="OIF318" s="1"/>
      <c r="OIG318" s="1"/>
      <c r="OIH318" s="1"/>
      <c r="OII318" s="1"/>
      <c r="OIJ318" s="1"/>
      <c r="OIK318" s="1"/>
      <c r="OIL318" s="1"/>
      <c r="OIM318" s="1"/>
      <c r="OIN318" s="1"/>
      <c r="OIO318" s="1"/>
      <c r="OIP318" s="1"/>
      <c r="OIQ318" s="1"/>
      <c r="OIR318" s="1"/>
      <c r="OIS318" s="1"/>
      <c r="OIT318" s="1"/>
      <c r="OIU318" s="1"/>
      <c r="OIV318" s="1"/>
      <c r="OIW318" s="1"/>
      <c r="OIX318" s="1"/>
      <c r="OIY318" s="1"/>
      <c r="OIZ318" s="1"/>
      <c r="OJA318" s="1"/>
      <c r="OJB318" s="1"/>
      <c r="OJC318" s="1"/>
      <c r="OJD318" s="1"/>
      <c r="OJE318" s="1"/>
      <c r="OJF318" s="1"/>
      <c r="OJG318" s="1"/>
      <c r="OJH318" s="1"/>
      <c r="OJI318" s="1"/>
      <c r="OJJ318" s="1"/>
      <c r="OJK318" s="1"/>
      <c r="OJL318" s="1"/>
      <c r="OJM318" s="1"/>
      <c r="OJN318" s="1"/>
      <c r="OJO318" s="1"/>
      <c r="OJP318" s="1"/>
      <c r="OJQ318" s="1"/>
      <c r="OJR318" s="1"/>
      <c r="OJS318" s="1"/>
      <c r="OJT318" s="1"/>
      <c r="OJU318" s="1"/>
      <c r="OJV318" s="1"/>
      <c r="OJW318" s="1"/>
      <c r="OJX318" s="1"/>
      <c r="OJY318" s="1"/>
      <c r="OJZ318" s="1"/>
      <c r="OKA318" s="1"/>
      <c r="OKB318" s="1"/>
      <c r="OKC318" s="1"/>
      <c r="OKD318" s="1"/>
      <c r="OKE318" s="1"/>
      <c r="OKF318" s="1"/>
      <c r="OKG318" s="1"/>
      <c r="OKH318" s="1"/>
      <c r="OKI318" s="1"/>
      <c r="OKJ318" s="1"/>
      <c r="OKK318" s="1"/>
      <c r="OKL318" s="1"/>
      <c r="OKM318" s="1"/>
      <c r="OKN318" s="1"/>
      <c r="OKO318" s="1"/>
      <c r="OKP318" s="1"/>
      <c r="OKQ318" s="1"/>
      <c r="OKR318" s="1"/>
      <c r="OKS318" s="1"/>
      <c r="OKT318" s="1"/>
      <c r="OKU318" s="1"/>
      <c r="OKV318" s="1"/>
      <c r="OKW318" s="1"/>
      <c r="OKX318" s="1"/>
      <c r="OKY318" s="1"/>
      <c r="OKZ318" s="1"/>
      <c r="OLA318" s="1"/>
      <c r="OLB318" s="1"/>
      <c r="OLC318" s="1"/>
      <c r="OLD318" s="1"/>
      <c r="OLE318" s="1"/>
      <c r="OLF318" s="1"/>
      <c r="OLG318" s="1"/>
      <c r="OLH318" s="1"/>
      <c r="OLI318" s="1"/>
      <c r="OLJ318" s="1"/>
      <c r="OLK318" s="1"/>
      <c r="OLL318" s="1"/>
      <c r="OLM318" s="1"/>
      <c r="OLN318" s="1"/>
      <c r="OLO318" s="1"/>
      <c r="OLP318" s="1"/>
      <c r="OLQ318" s="1"/>
      <c r="OLR318" s="1"/>
      <c r="OLS318" s="1"/>
      <c r="OLT318" s="1"/>
      <c r="OLU318" s="1"/>
      <c r="OLV318" s="1"/>
      <c r="OLW318" s="1"/>
      <c r="OLX318" s="1"/>
      <c r="OLY318" s="1"/>
      <c r="OLZ318" s="1"/>
      <c r="OMA318" s="1"/>
      <c r="OMB318" s="1"/>
      <c r="OMC318" s="1"/>
      <c r="OMD318" s="1"/>
      <c r="OME318" s="1"/>
      <c r="OMF318" s="1"/>
      <c r="OMG318" s="1"/>
      <c r="OMH318" s="1"/>
      <c r="OMI318" s="1"/>
      <c r="OMJ318" s="1"/>
      <c r="OMK318" s="1"/>
      <c r="OML318" s="1"/>
      <c r="OMM318" s="1"/>
      <c r="OMN318" s="1"/>
      <c r="OMO318" s="1"/>
      <c r="OMP318" s="1"/>
      <c r="OMQ318" s="1"/>
      <c r="OMR318" s="1"/>
      <c r="OMS318" s="1"/>
      <c r="OMT318" s="1"/>
      <c r="OMU318" s="1"/>
      <c r="OMV318" s="1"/>
      <c r="OMW318" s="1"/>
      <c r="OMX318" s="1"/>
      <c r="OMY318" s="1"/>
      <c r="OMZ318" s="1"/>
      <c r="ONA318" s="1"/>
      <c r="ONB318" s="1"/>
      <c r="ONC318" s="1"/>
      <c r="OND318" s="1"/>
      <c r="ONE318" s="1"/>
      <c r="ONF318" s="1"/>
      <c r="ONG318" s="1"/>
      <c r="ONH318" s="1"/>
      <c r="ONI318" s="1"/>
      <c r="ONJ318" s="1"/>
      <c r="ONK318" s="1"/>
      <c r="ONL318" s="1"/>
      <c r="ONM318" s="1"/>
      <c r="ONN318" s="1"/>
      <c r="ONO318" s="1"/>
      <c r="ONP318" s="1"/>
      <c r="ONQ318" s="1"/>
      <c r="ONR318" s="1"/>
      <c r="ONS318" s="1"/>
      <c r="ONT318" s="1"/>
      <c r="ONU318" s="1"/>
      <c r="ONV318" s="1"/>
      <c r="ONW318" s="1"/>
      <c r="ONX318" s="1"/>
      <c r="ONY318" s="1"/>
      <c r="ONZ318" s="1"/>
      <c r="OOA318" s="1"/>
      <c r="OOB318" s="1"/>
      <c r="OOC318" s="1"/>
      <c r="OOD318" s="1"/>
      <c r="OOE318" s="1"/>
      <c r="OOF318" s="1"/>
      <c r="OOG318" s="1"/>
      <c r="OOH318" s="1"/>
      <c r="OOI318" s="1"/>
      <c r="OOJ318" s="1"/>
      <c r="OOK318" s="1"/>
      <c r="OOL318" s="1"/>
      <c r="OOM318" s="1"/>
      <c r="OON318" s="1"/>
      <c r="OOO318" s="1"/>
      <c r="OOP318" s="1"/>
      <c r="OOQ318" s="1"/>
      <c r="OOR318" s="1"/>
      <c r="OOS318" s="1"/>
      <c r="OOT318" s="1"/>
      <c r="OOU318" s="1"/>
      <c r="OOV318" s="1"/>
      <c r="OOW318" s="1"/>
      <c r="OOX318" s="1"/>
      <c r="OOY318" s="1"/>
      <c r="OOZ318" s="1"/>
      <c r="OPA318" s="1"/>
      <c r="OPB318" s="1"/>
      <c r="OPC318" s="1"/>
      <c r="OPD318" s="1"/>
      <c r="OPE318" s="1"/>
      <c r="OPF318" s="1"/>
      <c r="OPG318" s="1"/>
      <c r="OPH318" s="1"/>
      <c r="OPI318" s="1"/>
      <c r="OPJ318" s="1"/>
      <c r="OPK318" s="1"/>
      <c r="OPL318" s="1"/>
      <c r="OPM318" s="1"/>
      <c r="OPN318" s="1"/>
      <c r="OPO318" s="1"/>
      <c r="OPP318" s="1"/>
      <c r="OPQ318" s="1"/>
      <c r="OPR318" s="1"/>
      <c r="OPS318" s="1"/>
      <c r="OPT318" s="1"/>
      <c r="OPU318" s="1"/>
      <c r="OPV318" s="1"/>
      <c r="OPW318" s="1"/>
      <c r="OPX318" s="1"/>
      <c r="OPY318" s="1"/>
      <c r="OPZ318" s="1"/>
      <c r="OQA318" s="1"/>
      <c r="OQB318" s="1"/>
      <c r="OQC318" s="1"/>
      <c r="OQD318" s="1"/>
      <c r="OQE318" s="1"/>
      <c r="OQF318" s="1"/>
      <c r="OQG318" s="1"/>
      <c r="OQH318" s="1"/>
      <c r="OQI318" s="1"/>
      <c r="OQJ318" s="1"/>
      <c r="OQK318" s="1"/>
      <c r="OQL318" s="1"/>
      <c r="OQM318" s="1"/>
      <c r="OQN318" s="1"/>
      <c r="OQO318" s="1"/>
      <c r="OQP318" s="1"/>
      <c r="OQQ318" s="1"/>
      <c r="OQR318" s="1"/>
      <c r="OQS318" s="1"/>
      <c r="OQT318" s="1"/>
      <c r="OQU318" s="1"/>
      <c r="OQV318" s="1"/>
      <c r="OQW318" s="1"/>
      <c r="OQX318" s="1"/>
      <c r="OQY318" s="1"/>
      <c r="OQZ318" s="1"/>
      <c r="ORA318" s="1"/>
      <c r="ORB318" s="1"/>
      <c r="ORC318" s="1"/>
      <c r="ORD318" s="1"/>
      <c r="ORE318" s="1"/>
      <c r="ORF318" s="1"/>
      <c r="ORG318" s="1"/>
      <c r="ORH318" s="1"/>
      <c r="ORI318" s="1"/>
      <c r="ORJ318" s="1"/>
      <c r="ORK318" s="1"/>
      <c r="ORL318" s="1"/>
      <c r="ORM318" s="1"/>
      <c r="ORN318" s="1"/>
      <c r="ORO318" s="1"/>
      <c r="ORP318" s="1"/>
      <c r="ORQ318" s="1"/>
      <c r="ORR318" s="1"/>
      <c r="ORS318" s="1"/>
      <c r="ORT318" s="1"/>
      <c r="ORU318" s="1"/>
      <c r="ORV318" s="1"/>
      <c r="ORW318" s="1"/>
      <c r="ORX318" s="1"/>
      <c r="ORY318" s="1"/>
      <c r="ORZ318" s="1"/>
      <c r="OSA318" s="1"/>
      <c r="OSB318" s="1"/>
      <c r="OSC318" s="1"/>
      <c r="OSD318" s="1"/>
      <c r="OSE318" s="1"/>
      <c r="OSF318" s="1"/>
      <c r="OSG318" s="1"/>
      <c r="OSH318" s="1"/>
      <c r="OSI318" s="1"/>
      <c r="OSJ318" s="1"/>
      <c r="OSK318" s="1"/>
      <c r="OSL318" s="1"/>
      <c r="OSM318" s="1"/>
      <c r="OSN318" s="1"/>
      <c r="OSO318" s="1"/>
      <c r="OSP318" s="1"/>
      <c r="OSQ318" s="1"/>
      <c r="OSR318" s="1"/>
      <c r="OSS318" s="1"/>
      <c r="OST318" s="1"/>
      <c r="OSU318" s="1"/>
      <c r="OSV318" s="1"/>
      <c r="OSW318" s="1"/>
      <c r="OSX318" s="1"/>
      <c r="OSY318" s="1"/>
      <c r="OSZ318" s="1"/>
      <c r="OTA318" s="1"/>
      <c r="OTB318" s="1"/>
      <c r="OTC318" s="1"/>
      <c r="OTD318" s="1"/>
      <c r="OTE318" s="1"/>
      <c r="OTF318" s="1"/>
      <c r="OTG318" s="1"/>
      <c r="OTH318" s="1"/>
      <c r="OTI318" s="1"/>
      <c r="OTJ318" s="1"/>
      <c r="OTK318" s="1"/>
      <c r="OTL318" s="1"/>
      <c r="OTM318" s="1"/>
      <c r="OTN318" s="1"/>
      <c r="OTO318" s="1"/>
      <c r="OTP318" s="1"/>
      <c r="OTQ318" s="1"/>
      <c r="OTR318" s="1"/>
      <c r="OTS318" s="1"/>
      <c r="OTT318" s="1"/>
      <c r="OTU318" s="1"/>
      <c r="OTV318" s="1"/>
      <c r="OTW318" s="1"/>
      <c r="OTX318" s="1"/>
      <c r="OTY318" s="1"/>
      <c r="OTZ318" s="1"/>
      <c r="OUA318" s="1"/>
      <c r="OUB318" s="1"/>
      <c r="OUC318" s="1"/>
      <c r="OUD318" s="1"/>
      <c r="OUE318" s="1"/>
      <c r="OUF318" s="1"/>
      <c r="OUG318" s="1"/>
      <c r="OUH318" s="1"/>
      <c r="OUI318" s="1"/>
      <c r="OUJ318" s="1"/>
      <c r="OUK318" s="1"/>
      <c r="OUL318" s="1"/>
      <c r="OUM318" s="1"/>
      <c r="OUN318" s="1"/>
      <c r="OUO318" s="1"/>
      <c r="OUP318" s="1"/>
      <c r="OUQ318" s="1"/>
      <c r="OUR318" s="1"/>
      <c r="OUS318" s="1"/>
      <c r="OUT318" s="1"/>
      <c r="OUU318" s="1"/>
      <c r="OUV318" s="1"/>
      <c r="OUW318" s="1"/>
      <c r="OUX318" s="1"/>
      <c r="OUY318" s="1"/>
      <c r="OUZ318" s="1"/>
      <c r="OVA318" s="1"/>
      <c r="OVB318" s="1"/>
      <c r="OVC318" s="1"/>
      <c r="OVD318" s="1"/>
      <c r="OVE318" s="1"/>
      <c r="OVF318" s="1"/>
      <c r="OVG318" s="1"/>
      <c r="OVH318" s="1"/>
      <c r="OVI318" s="1"/>
      <c r="OVJ318" s="1"/>
      <c r="OVK318" s="1"/>
      <c r="OVL318" s="1"/>
      <c r="OVM318" s="1"/>
      <c r="OVN318" s="1"/>
      <c r="OVO318" s="1"/>
      <c r="OVP318" s="1"/>
      <c r="OVQ318" s="1"/>
      <c r="OVR318" s="1"/>
      <c r="OVS318" s="1"/>
      <c r="OVT318" s="1"/>
      <c r="OVU318" s="1"/>
      <c r="OVV318" s="1"/>
      <c r="OVW318" s="1"/>
      <c r="OVX318" s="1"/>
      <c r="OVY318" s="1"/>
      <c r="OVZ318" s="1"/>
      <c r="OWA318" s="1"/>
      <c r="OWB318" s="1"/>
      <c r="OWC318" s="1"/>
      <c r="OWD318" s="1"/>
      <c r="OWE318" s="1"/>
      <c r="OWF318" s="1"/>
      <c r="OWG318" s="1"/>
      <c r="OWH318" s="1"/>
      <c r="OWI318" s="1"/>
      <c r="OWJ318" s="1"/>
      <c r="OWK318" s="1"/>
      <c r="OWL318" s="1"/>
      <c r="OWM318" s="1"/>
      <c r="OWN318" s="1"/>
      <c r="OWO318" s="1"/>
      <c r="OWP318" s="1"/>
      <c r="OWQ318" s="1"/>
      <c r="OWR318" s="1"/>
      <c r="OWS318" s="1"/>
      <c r="OWT318" s="1"/>
      <c r="OWU318" s="1"/>
      <c r="OWV318" s="1"/>
      <c r="OWW318" s="1"/>
      <c r="OWX318" s="1"/>
      <c r="OWY318" s="1"/>
      <c r="OWZ318" s="1"/>
      <c r="OXA318" s="1"/>
      <c r="OXB318" s="1"/>
      <c r="OXC318" s="1"/>
      <c r="OXD318" s="1"/>
      <c r="OXE318" s="1"/>
      <c r="OXF318" s="1"/>
      <c r="OXG318" s="1"/>
      <c r="OXH318" s="1"/>
      <c r="OXI318" s="1"/>
      <c r="OXJ318" s="1"/>
      <c r="OXK318" s="1"/>
      <c r="OXL318" s="1"/>
      <c r="OXM318" s="1"/>
      <c r="OXN318" s="1"/>
      <c r="OXO318" s="1"/>
      <c r="OXP318" s="1"/>
      <c r="OXQ318" s="1"/>
      <c r="OXR318" s="1"/>
      <c r="OXS318" s="1"/>
      <c r="OXT318" s="1"/>
      <c r="OXU318" s="1"/>
      <c r="OXV318" s="1"/>
      <c r="OXW318" s="1"/>
      <c r="OXX318" s="1"/>
      <c r="OXY318" s="1"/>
      <c r="OXZ318" s="1"/>
      <c r="OYA318" s="1"/>
      <c r="OYB318" s="1"/>
      <c r="OYC318" s="1"/>
      <c r="OYD318" s="1"/>
      <c r="OYE318" s="1"/>
      <c r="OYF318" s="1"/>
      <c r="OYG318" s="1"/>
      <c r="OYH318" s="1"/>
      <c r="OYI318" s="1"/>
      <c r="OYJ318" s="1"/>
      <c r="OYK318" s="1"/>
      <c r="OYL318" s="1"/>
      <c r="OYM318" s="1"/>
      <c r="OYN318" s="1"/>
      <c r="OYO318" s="1"/>
      <c r="OYP318" s="1"/>
      <c r="OYQ318" s="1"/>
      <c r="OYR318" s="1"/>
      <c r="OYS318" s="1"/>
      <c r="OYT318" s="1"/>
      <c r="OYU318" s="1"/>
      <c r="OYV318" s="1"/>
      <c r="OYW318" s="1"/>
      <c r="OYX318" s="1"/>
      <c r="OYY318" s="1"/>
      <c r="OYZ318" s="1"/>
      <c r="OZA318" s="1"/>
      <c r="OZB318" s="1"/>
      <c r="OZC318" s="1"/>
      <c r="OZD318" s="1"/>
      <c r="OZE318" s="1"/>
      <c r="OZF318" s="1"/>
      <c r="OZG318" s="1"/>
      <c r="OZH318" s="1"/>
      <c r="OZI318" s="1"/>
      <c r="OZJ318" s="1"/>
      <c r="OZK318" s="1"/>
      <c r="OZL318" s="1"/>
      <c r="OZM318" s="1"/>
      <c r="OZN318" s="1"/>
      <c r="OZO318" s="1"/>
      <c r="OZP318" s="1"/>
      <c r="OZQ318" s="1"/>
      <c r="OZR318" s="1"/>
      <c r="OZS318" s="1"/>
      <c r="OZT318" s="1"/>
      <c r="OZU318" s="1"/>
      <c r="OZV318" s="1"/>
      <c r="OZW318" s="1"/>
      <c r="OZX318" s="1"/>
      <c r="OZY318" s="1"/>
      <c r="OZZ318" s="1"/>
      <c r="PAA318" s="1"/>
      <c r="PAB318" s="1"/>
      <c r="PAC318" s="1"/>
      <c r="PAD318" s="1"/>
      <c r="PAE318" s="1"/>
      <c r="PAF318" s="1"/>
      <c r="PAG318" s="1"/>
      <c r="PAH318" s="1"/>
      <c r="PAI318" s="1"/>
      <c r="PAJ318" s="1"/>
      <c r="PAK318" s="1"/>
      <c r="PAL318" s="1"/>
      <c r="PAM318" s="1"/>
      <c r="PAN318" s="1"/>
      <c r="PAO318" s="1"/>
      <c r="PAP318" s="1"/>
      <c r="PAQ318" s="1"/>
      <c r="PAR318" s="1"/>
      <c r="PAS318" s="1"/>
      <c r="PAT318" s="1"/>
      <c r="PAU318" s="1"/>
      <c r="PAV318" s="1"/>
      <c r="PAW318" s="1"/>
      <c r="PAX318" s="1"/>
      <c r="PAY318" s="1"/>
      <c r="PAZ318" s="1"/>
      <c r="PBA318" s="1"/>
      <c r="PBB318" s="1"/>
      <c r="PBC318" s="1"/>
      <c r="PBD318" s="1"/>
      <c r="PBE318" s="1"/>
      <c r="PBF318" s="1"/>
      <c r="PBG318" s="1"/>
      <c r="PBH318" s="1"/>
      <c r="PBI318" s="1"/>
      <c r="PBJ318" s="1"/>
      <c r="PBK318" s="1"/>
      <c r="PBL318" s="1"/>
      <c r="PBM318" s="1"/>
      <c r="PBN318" s="1"/>
      <c r="PBO318" s="1"/>
      <c r="PBP318" s="1"/>
      <c r="PBQ318" s="1"/>
      <c r="PBR318" s="1"/>
      <c r="PBS318" s="1"/>
      <c r="PBT318" s="1"/>
      <c r="PBU318" s="1"/>
      <c r="PBV318" s="1"/>
      <c r="PBW318" s="1"/>
      <c r="PBX318" s="1"/>
      <c r="PBY318" s="1"/>
      <c r="PBZ318" s="1"/>
      <c r="PCA318" s="1"/>
      <c r="PCB318" s="1"/>
      <c r="PCC318" s="1"/>
      <c r="PCD318" s="1"/>
      <c r="PCE318" s="1"/>
      <c r="PCF318" s="1"/>
      <c r="PCG318" s="1"/>
      <c r="PCH318" s="1"/>
      <c r="PCI318" s="1"/>
      <c r="PCJ318" s="1"/>
      <c r="PCK318" s="1"/>
      <c r="PCL318" s="1"/>
      <c r="PCM318" s="1"/>
      <c r="PCN318" s="1"/>
      <c r="PCO318" s="1"/>
      <c r="PCP318" s="1"/>
      <c r="PCQ318" s="1"/>
      <c r="PCR318" s="1"/>
      <c r="PCS318" s="1"/>
      <c r="PCT318" s="1"/>
      <c r="PCU318" s="1"/>
      <c r="PCV318" s="1"/>
      <c r="PCW318" s="1"/>
      <c r="PCX318" s="1"/>
      <c r="PCY318" s="1"/>
      <c r="PCZ318" s="1"/>
      <c r="PDA318" s="1"/>
      <c r="PDB318" s="1"/>
      <c r="PDC318" s="1"/>
      <c r="PDD318" s="1"/>
      <c r="PDE318" s="1"/>
      <c r="PDF318" s="1"/>
      <c r="PDG318" s="1"/>
      <c r="PDH318" s="1"/>
      <c r="PDI318" s="1"/>
      <c r="PDJ318" s="1"/>
      <c r="PDK318" s="1"/>
      <c r="PDL318" s="1"/>
      <c r="PDM318" s="1"/>
      <c r="PDN318" s="1"/>
      <c r="PDO318" s="1"/>
      <c r="PDP318" s="1"/>
      <c r="PDQ318" s="1"/>
      <c r="PDR318" s="1"/>
      <c r="PDS318" s="1"/>
      <c r="PDT318" s="1"/>
      <c r="PDU318" s="1"/>
      <c r="PDV318" s="1"/>
      <c r="PDW318" s="1"/>
      <c r="PDX318" s="1"/>
      <c r="PDY318" s="1"/>
      <c r="PDZ318" s="1"/>
      <c r="PEA318" s="1"/>
      <c r="PEB318" s="1"/>
      <c r="PEC318" s="1"/>
      <c r="PED318" s="1"/>
      <c r="PEE318" s="1"/>
      <c r="PEF318" s="1"/>
      <c r="PEG318" s="1"/>
      <c r="PEH318" s="1"/>
      <c r="PEI318" s="1"/>
      <c r="PEJ318" s="1"/>
      <c r="PEK318" s="1"/>
      <c r="PEL318" s="1"/>
      <c r="PEM318" s="1"/>
      <c r="PEN318" s="1"/>
      <c r="PEO318" s="1"/>
      <c r="PEP318" s="1"/>
      <c r="PEQ318" s="1"/>
      <c r="PER318" s="1"/>
      <c r="PES318" s="1"/>
      <c r="PET318" s="1"/>
      <c r="PEU318" s="1"/>
      <c r="PEV318" s="1"/>
      <c r="PEW318" s="1"/>
      <c r="PEX318" s="1"/>
      <c r="PEY318" s="1"/>
      <c r="PEZ318" s="1"/>
      <c r="PFA318" s="1"/>
      <c r="PFB318" s="1"/>
      <c r="PFC318" s="1"/>
      <c r="PFD318" s="1"/>
      <c r="PFE318" s="1"/>
      <c r="PFF318" s="1"/>
      <c r="PFG318" s="1"/>
      <c r="PFH318" s="1"/>
      <c r="PFI318" s="1"/>
      <c r="PFJ318" s="1"/>
      <c r="PFK318" s="1"/>
      <c r="PFL318" s="1"/>
      <c r="PFM318" s="1"/>
      <c r="PFN318" s="1"/>
      <c r="PFO318" s="1"/>
      <c r="PFP318" s="1"/>
      <c r="PFQ318" s="1"/>
      <c r="PFR318" s="1"/>
      <c r="PFS318" s="1"/>
      <c r="PFT318" s="1"/>
      <c r="PFU318" s="1"/>
      <c r="PFV318" s="1"/>
      <c r="PFW318" s="1"/>
      <c r="PFX318" s="1"/>
      <c r="PFY318" s="1"/>
      <c r="PFZ318" s="1"/>
      <c r="PGA318" s="1"/>
      <c r="PGB318" s="1"/>
      <c r="PGC318" s="1"/>
      <c r="PGD318" s="1"/>
      <c r="PGE318" s="1"/>
      <c r="PGF318" s="1"/>
      <c r="PGG318" s="1"/>
      <c r="PGH318" s="1"/>
      <c r="PGI318" s="1"/>
      <c r="PGJ318" s="1"/>
      <c r="PGK318" s="1"/>
      <c r="PGL318" s="1"/>
      <c r="PGM318" s="1"/>
      <c r="PGN318" s="1"/>
      <c r="PGO318" s="1"/>
      <c r="PGP318" s="1"/>
      <c r="PGQ318" s="1"/>
      <c r="PGR318" s="1"/>
      <c r="PGS318" s="1"/>
      <c r="PGT318" s="1"/>
      <c r="PGU318" s="1"/>
      <c r="PGV318" s="1"/>
      <c r="PGW318" s="1"/>
      <c r="PGX318" s="1"/>
      <c r="PGY318" s="1"/>
      <c r="PGZ318" s="1"/>
      <c r="PHA318" s="1"/>
      <c r="PHB318" s="1"/>
      <c r="PHC318" s="1"/>
      <c r="PHD318" s="1"/>
      <c r="PHE318" s="1"/>
      <c r="PHF318" s="1"/>
      <c r="PHG318" s="1"/>
      <c r="PHH318" s="1"/>
      <c r="PHI318" s="1"/>
      <c r="PHJ318" s="1"/>
      <c r="PHK318" s="1"/>
      <c r="PHL318" s="1"/>
      <c r="PHM318" s="1"/>
      <c r="PHN318" s="1"/>
      <c r="PHO318" s="1"/>
      <c r="PHP318" s="1"/>
      <c r="PHQ318" s="1"/>
      <c r="PHR318" s="1"/>
      <c r="PHS318" s="1"/>
      <c r="PHT318" s="1"/>
      <c r="PHU318" s="1"/>
      <c r="PHV318" s="1"/>
      <c r="PHW318" s="1"/>
      <c r="PHX318" s="1"/>
      <c r="PHY318" s="1"/>
      <c r="PHZ318" s="1"/>
      <c r="PIA318" s="1"/>
      <c r="PIB318" s="1"/>
      <c r="PIC318" s="1"/>
      <c r="PID318" s="1"/>
      <c r="PIE318" s="1"/>
      <c r="PIF318" s="1"/>
      <c r="PIG318" s="1"/>
      <c r="PIH318" s="1"/>
      <c r="PII318" s="1"/>
      <c r="PIJ318" s="1"/>
      <c r="PIK318" s="1"/>
      <c r="PIL318" s="1"/>
      <c r="PIM318" s="1"/>
      <c r="PIN318" s="1"/>
      <c r="PIO318" s="1"/>
      <c r="PIP318" s="1"/>
      <c r="PIQ318" s="1"/>
      <c r="PIR318" s="1"/>
      <c r="PIS318" s="1"/>
      <c r="PIT318" s="1"/>
      <c r="PIU318" s="1"/>
      <c r="PIV318" s="1"/>
      <c r="PIW318" s="1"/>
      <c r="PIX318" s="1"/>
      <c r="PIY318" s="1"/>
      <c r="PIZ318" s="1"/>
      <c r="PJA318" s="1"/>
      <c r="PJB318" s="1"/>
      <c r="PJC318" s="1"/>
      <c r="PJD318" s="1"/>
      <c r="PJE318" s="1"/>
      <c r="PJF318" s="1"/>
      <c r="PJG318" s="1"/>
      <c r="PJH318" s="1"/>
      <c r="PJI318" s="1"/>
      <c r="PJJ318" s="1"/>
      <c r="PJK318" s="1"/>
      <c r="PJL318" s="1"/>
      <c r="PJM318" s="1"/>
      <c r="PJN318" s="1"/>
      <c r="PJO318" s="1"/>
      <c r="PJP318" s="1"/>
      <c r="PJQ318" s="1"/>
      <c r="PJR318" s="1"/>
      <c r="PJS318" s="1"/>
      <c r="PJT318" s="1"/>
      <c r="PJU318" s="1"/>
      <c r="PJV318" s="1"/>
      <c r="PJW318" s="1"/>
      <c r="PJX318" s="1"/>
      <c r="PJY318" s="1"/>
      <c r="PJZ318" s="1"/>
      <c r="PKA318" s="1"/>
      <c r="PKB318" s="1"/>
      <c r="PKC318" s="1"/>
      <c r="PKD318" s="1"/>
      <c r="PKE318" s="1"/>
      <c r="PKF318" s="1"/>
      <c r="PKG318" s="1"/>
      <c r="PKH318" s="1"/>
      <c r="PKI318" s="1"/>
      <c r="PKJ318" s="1"/>
      <c r="PKK318" s="1"/>
      <c r="PKL318" s="1"/>
      <c r="PKM318" s="1"/>
      <c r="PKN318" s="1"/>
      <c r="PKO318" s="1"/>
      <c r="PKP318" s="1"/>
      <c r="PKQ318" s="1"/>
      <c r="PKR318" s="1"/>
      <c r="PKS318" s="1"/>
      <c r="PKT318" s="1"/>
      <c r="PKU318" s="1"/>
      <c r="PKV318" s="1"/>
      <c r="PKW318" s="1"/>
      <c r="PKX318" s="1"/>
      <c r="PKY318" s="1"/>
      <c r="PKZ318" s="1"/>
      <c r="PLA318" s="1"/>
      <c r="PLB318" s="1"/>
      <c r="PLC318" s="1"/>
      <c r="PLD318" s="1"/>
      <c r="PLE318" s="1"/>
      <c r="PLF318" s="1"/>
      <c r="PLG318" s="1"/>
      <c r="PLH318" s="1"/>
      <c r="PLI318" s="1"/>
      <c r="PLJ318" s="1"/>
      <c r="PLK318" s="1"/>
      <c r="PLL318" s="1"/>
      <c r="PLM318" s="1"/>
      <c r="PLN318" s="1"/>
      <c r="PLO318" s="1"/>
      <c r="PLP318" s="1"/>
      <c r="PLQ318" s="1"/>
      <c r="PLR318" s="1"/>
      <c r="PLS318" s="1"/>
      <c r="PLT318" s="1"/>
      <c r="PLU318" s="1"/>
      <c r="PLV318" s="1"/>
      <c r="PLW318" s="1"/>
      <c r="PLX318" s="1"/>
      <c r="PLY318" s="1"/>
      <c r="PLZ318" s="1"/>
      <c r="PMA318" s="1"/>
      <c r="PMB318" s="1"/>
      <c r="PMC318" s="1"/>
      <c r="PMD318" s="1"/>
      <c r="PME318" s="1"/>
      <c r="PMF318" s="1"/>
      <c r="PMG318" s="1"/>
      <c r="PMH318" s="1"/>
      <c r="PMI318" s="1"/>
      <c r="PMJ318" s="1"/>
      <c r="PMK318" s="1"/>
      <c r="PML318" s="1"/>
      <c r="PMM318" s="1"/>
      <c r="PMN318" s="1"/>
      <c r="PMO318" s="1"/>
      <c r="PMP318" s="1"/>
      <c r="PMQ318" s="1"/>
      <c r="PMR318" s="1"/>
      <c r="PMS318" s="1"/>
      <c r="PMT318" s="1"/>
      <c r="PMU318" s="1"/>
      <c r="PMV318" s="1"/>
      <c r="PMW318" s="1"/>
      <c r="PMX318" s="1"/>
      <c r="PMY318" s="1"/>
      <c r="PMZ318" s="1"/>
      <c r="PNA318" s="1"/>
      <c r="PNB318" s="1"/>
      <c r="PNC318" s="1"/>
      <c r="PND318" s="1"/>
      <c r="PNE318" s="1"/>
      <c r="PNF318" s="1"/>
      <c r="PNG318" s="1"/>
      <c r="PNH318" s="1"/>
      <c r="PNI318" s="1"/>
      <c r="PNJ318" s="1"/>
      <c r="PNK318" s="1"/>
      <c r="PNL318" s="1"/>
      <c r="PNM318" s="1"/>
      <c r="PNN318" s="1"/>
      <c r="PNO318" s="1"/>
      <c r="PNP318" s="1"/>
      <c r="PNQ318" s="1"/>
      <c r="PNR318" s="1"/>
      <c r="PNS318" s="1"/>
      <c r="PNT318" s="1"/>
      <c r="PNU318" s="1"/>
      <c r="PNV318" s="1"/>
      <c r="PNW318" s="1"/>
      <c r="PNX318" s="1"/>
      <c r="PNY318" s="1"/>
      <c r="PNZ318" s="1"/>
      <c r="POA318" s="1"/>
      <c r="POB318" s="1"/>
      <c r="POC318" s="1"/>
      <c r="POD318" s="1"/>
      <c r="POE318" s="1"/>
      <c r="POF318" s="1"/>
      <c r="POG318" s="1"/>
      <c r="POH318" s="1"/>
      <c r="POI318" s="1"/>
      <c r="POJ318" s="1"/>
      <c r="POK318" s="1"/>
      <c r="POL318" s="1"/>
      <c r="POM318" s="1"/>
      <c r="PON318" s="1"/>
      <c r="POO318" s="1"/>
      <c r="POP318" s="1"/>
      <c r="POQ318" s="1"/>
      <c r="POR318" s="1"/>
      <c r="POS318" s="1"/>
      <c r="POT318" s="1"/>
      <c r="POU318" s="1"/>
      <c r="POV318" s="1"/>
      <c r="POW318" s="1"/>
      <c r="POX318" s="1"/>
      <c r="POY318" s="1"/>
      <c r="POZ318" s="1"/>
      <c r="PPA318" s="1"/>
      <c r="PPB318" s="1"/>
      <c r="PPC318" s="1"/>
      <c r="PPD318" s="1"/>
      <c r="PPE318" s="1"/>
      <c r="PPF318" s="1"/>
      <c r="PPG318" s="1"/>
      <c r="PPH318" s="1"/>
      <c r="PPI318" s="1"/>
      <c r="PPJ318" s="1"/>
      <c r="PPK318" s="1"/>
      <c r="PPL318" s="1"/>
      <c r="PPM318" s="1"/>
      <c r="PPN318" s="1"/>
      <c r="PPO318" s="1"/>
      <c r="PPP318" s="1"/>
      <c r="PPQ318" s="1"/>
      <c r="PPR318" s="1"/>
      <c r="PPS318" s="1"/>
      <c r="PPT318" s="1"/>
      <c r="PPU318" s="1"/>
      <c r="PPV318" s="1"/>
      <c r="PPW318" s="1"/>
      <c r="PPX318" s="1"/>
      <c r="PPY318" s="1"/>
      <c r="PPZ318" s="1"/>
      <c r="PQA318" s="1"/>
      <c r="PQB318" s="1"/>
      <c r="PQC318" s="1"/>
      <c r="PQD318" s="1"/>
      <c r="PQE318" s="1"/>
      <c r="PQF318" s="1"/>
      <c r="PQG318" s="1"/>
      <c r="PQH318" s="1"/>
      <c r="PQI318" s="1"/>
      <c r="PQJ318" s="1"/>
      <c r="PQK318" s="1"/>
      <c r="PQL318" s="1"/>
      <c r="PQM318" s="1"/>
      <c r="PQN318" s="1"/>
      <c r="PQO318" s="1"/>
      <c r="PQP318" s="1"/>
      <c r="PQQ318" s="1"/>
      <c r="PQR318" s="1"/>
      <c r="PQS318" s="1"/>
      <c r="PQT318" s="1"/>
      <c r="PQU318" s="1"/>
      <c r="PQV318" s="1"/>
      <c r="PQW318" s="1"/>
      <c r="PQX318" s="1"/>
      <c r="PQY318" s="1"/>
      <c r="PQZ318" s="1"/>
      <c r="PRA318" s="1"/>
      <c r="PRB318" s="1"/>
      <c r="PRC318" s="1"/>
      <c r="PRD318" s="1"/>
      <c r="PRE318" s="1"/>
      <c r="PRF318" s="1"/>
      <c r="PRG318" s="1"/>
      <c r="PRH318" s="1"/>
      <c r="PRI318" s="1"/>
      <c r="PRJ318" s="1"/>
      <c r="PRK318" s="1"/>
      <c r="PRL318" s="1"/>
      <c r="PRM318" s="1"/>
      <c r="PRN318" s="1"/>
      <c r="PRO318" s="1"/>
      <c r="PRP318" s="1"/>
      <c r="PRQ318" s="1"/>
      <c r="PRR318" s="1"/>
      <c r="PRS318" s="1"/>
      <c r="PRT318" s="1"/>
      <c r="PRU318" s="1"/>
      <c r="PRV318" s="1"/>
      <c r="PRW318" s="1"/>
      <c r="PRX318" s="1"/>
      <c r="PRY318" s="1"/>
      <c r="PRZ318" s="1"/>
      <c r="PSA318" s="1"/>
      <c r="PSB318" s="1"/>
      <c r="PSC318" s="1"/>
      <c r="PSD318" s="1"/>
      <c r="PSE318" s="1"/>
      <c r="PSF318" s="1"/>
      <c r="PSG318" s="1"/>
      <c r="PSH318" s="1"/>
      <c r="PSI318" s="1"/>
      <c r="PSJ318" s="1"/>
      <c r="PSK318" s="1"/>
      <c r="PSL318" s="1"/>
      <c r="PSM318" s="1"/>
      <c r="PSN318" s="1"/>
      <c r="PSO318" s="1"/>
      <c r="PSP318" s="1"/>
      <c r="PSQ318" s="1"/>
      <c r="PSR318" s="1"/>
      <c r="PSS318" s="1"/>
      <c r="PST318" s="1"/>
      <c r="PSU318" s="1"/>
      <c r="PSV318" s="1"/>
      <c r="PSW318" s="1"/>
      <c r="PSX318" s="1"/>
      <c r="PSY318" s="1"/>
      <c r="PSZ318" s="1"/>
      <c r="PTA318" s="1"/>
      <c r="PTB318" s="1"/>
      <c r="PTC318" s="1"/>
      <c r="PTD318" s="1"/>
      <c r="PTE318" s="1"/>
      <c r="PTF318" s="1"/>
      <c r="PTG318" s="1"/>
      <c r="PTH318" s="1"/>
      <c r="PTI318" s="1"/>
      <c r="PTJ318" s="1"/>
      <c r="PTK318" s="1"/>
      <c r="PTL318" s="1"/>
      <c r="PTM318" s="1"/>
      <c r="PTN318" s="1"/>
      <c r="PTO318" s="1"/>
      <c r="PTP318" s="1"/>
      <c r="PTQ318" s="1"/>
      <c r="PTR318" s="1"/>
      <c r="PTS318" s="1"/>
      <c r="PTT318" s="1"/>
      <c r="PTU318" s="1"/>
      <c r="PTV318" s="1"/>
      <c r="PTW318" s="1"/>
      <c r="PTX318" s="1"/>
      <c r="PTY318" s="1"/>
      <c r="PTZ318" s="1"/>
      <c r="PUA318" s="1"/>
      <c r="PUB318" s="1"/>
      <c r="PUC318" s="1"/>
      <c r="PUD318" s="1"/>
      <c r="PUE318" s="1"/>
      <c r="PUF318" s="1"/>
      <c r="PUG318" s="1"/>
      <c r="PUH318" s="1"/>
      <c r="PUI318" s="1"/>
      <c r="PUJ318" s="1"/>
      <c r="PUK318" s="1"/>
      <c r="PUL318" s="1"/>
      <c r="PUM318" s="1"/>
      <c r="PUN318" s="1"/>
      <c r="PUO318" s="1"/>
      <c r="PUP318" s="1"/>
      <c r="PUQ318" s="1"/>
      <c r="PUR318" s="1"/>
      <c r="PUS318" s="1"/>
      <c r="PUT318" s="1"/>
      <c r="PUU318" s="1"/>
      <c r="PUV318" s="1"/>
      <c r="PUW318" s="1"/>
      <c r="PUX318" s="1"/>
      <c r="PUY318" s="1"/>
      <c r="PUZ318" s="1"/>
      <c r="PVA318" s="1"/>
      <c r="PVB318" s="1"/>
      <c r="PVC318" s="1"/>
      <c r="PVD318" s="1"/>
      <c r="PVE318" s="1"/>
      <c r="PVF318" s="1"/>
      <c r="PVG318" s="1"/>
      <c r="PVH318" s="1"/>
      <c r="PVI318" s="1"/>
      <c r="PVJ318" s="1"/>
      <c r="PVK318" s="1"/>
      <c r="PVL318" s="1"/>
      <c r="PVM318" s="1"/>
      <c r="PVN318" s="1"/>
      <c r="PVO318" s="1"/>
      <c r="PVP318" s="1"/>
      <c r="PVQ318" s="1"/>
      <c r="PVR318" s="1"/>
      <c r="PVS318" s="1"/>
      <c r="PVT318" s="1"/>
      <c r="PVU318" s="1"/>
      <c r="PVV318" s="1"/>
      <c r="PVW318" s="1"/>
      <c r="PVX318" s="1"/>
      <c r="PVY318" s="1"/>
      <c r="PVZ318" s="1"/>
      <c r="PWA318" s="1"/>
      <c r="PWB318" s="1"/>
      <c r="PWC318" s="1"/>
      <c r="PWD318" s="1"/>
      <c r="PWE318" s="1"/>
      <c r="PWF318" s="1"/>
      <c r="PWG318" s="1"/>
      <c r="PWH318" s="1"/>
      <c r="PWI318" s="1"/>
      <c r="PWJ318" s="1"/>
      <c r="PWK318" s="1"/>
      <c r="PWL318" s="1"/>
      <c r="PWM318" s="1"/>
      <c r="PWN318" s="1"/>
      <c r="PWO318" s="1"/>
      <c r="PWP318" s="1"/>
      <c r="PWQ318" s="1"/>
      <c r="PWR318" s="1"/>
      <c r="PWS318" s="1"/>
      <c r="PWT318" s="1"/>
      <c r="PWU318" s="1"/>
      <c r="PWV318" s="1"/>
      <c r="PWW318" s="1"/>
      <c r="PWX318" s="1"/>
      <c r="PWY318" s="1"/>
      <c r="PWZ318" s="1"/>
      <c r="PXA318" s="1"/>
      <c r="PXB318" s="1"/>
      <c r="PXC318" s="1"/>
      <c r="PXD318" s="1"/>
      <c r="PXE318" s="1"/>
      <c r="PXF318" s="1"/>
      <c r="PXG318" s="1"/>
      <c r="PXH318" s="1"/>
      <c r="PXI318" s="1"/>
      <c r="PXJ318" s="1"/>
      <c r="PXK318" s="1"/>
      <c r="PXL318" s="1"/>
      <c r="PXM318" s="1"/>
      <c r="PXN318" s="1"/>
      <c r="PXO318" s="1"/>
      <c r="PXP318" s="1"/>
      <c r="PXQ318" s="1"/>
      <c r="PXR318" s="1"/>
      <c r="PXS318" s="1"/>
      <c r="PXT318" s="1"/>
      <c r="PXU318" s="1"/>
      <c r="PXV318" s="1"/>
      <c r="PXW318" s="1"/>
      <c r="PXX318" s="1"/>
      <c r="PXY318" s="1"/>
      <c r="PXZ318" s="1"/>
      <c r="PYA318" s="1"/>
      <c r="PYB318" s="1"/>
      <c r="PYC318" s="1"/>
      <c r="PYD318" s="1"/>
      <c r="PYE318" s="1"/>
      <c r="PYF318" s="1"/>
      <c r="PYG318" s="1"/>
      <c r="PYH318" s="1"/>
      <c r="PYI318" s="1"/>
      <c r="PYJ318" s="1"/>
      <c r="PYK318" s="1"/>
      <c r="PYL318" s="1"/>
      <c r="PYM318" s="1"/>
      <c r="PYN318" s="1"/>
      <c r="PYO318" s="1"/>
      <c r="PYP318" s="1"/>
      <c r="PYQ318" s="1"/>
      <c r="PYR318" s="1"/>
      <c r="PYS318" s="1"/>
      <c r="PYT318" s="1"/>
      <c r="PYU318" s="1"/>
      <c r="PYV318" s="1"/>
      <c r="PYW318" s="1"/>
      <c r="PYX318" s="1"/>
      <c r="PYY318" s="1"/>
      <c r="PYZ318" s="1"/>
      <c r="PZA318" s="1"/>
      <c r="PZB318" s="1"/>
      <c r="PZC318" s="1"/>
      <c r="PZD318" s="1"/>
      <c r="PZE318" s="1"/>
      <c r="PZF318" s="1"/>
      <c r="PZG318" s="1"/>
      <c r="PZH318" s="1"/>
      <c r="PZI318" s="1"/>
      <c r="PZJ318" s="1"/>
      <c r="PZK318" s="1"/>
      <c r="PZL318" s="1"/>
      <c r="PZM318" s="1"/>
      <c r="PZN318" s="1"/>
      <c r="PZO318" s="1"/>
      <c r="PZP318" s="1"/>
      <c r="PZQ318" s="1"/>
      <c r="PZR318" s="1"/>
      <c r="PZS318" s="1"/>
      <c r="PZT318" s="1"/>
      <c r="PZU318" s="1"/>
      <c r="PZV318" s="1"/>
      <c r="PZW318" s="1"/>
      <c r="PZX318" s="1"/>
      <c r="PZY318" s="1"/>
      <c r="PZZ318" s="1"/>
      <c r="QAA318" s="1"/>
      <c r="QAB318" s="1"/>
      <c r="QAC318" s="1"/>
      <c r="QAD318" s="1"/>
      <c r="QAE318" s="1"/>
      <c r="QAF318" s="1"/>
      <c r="QAG318" s="1"/>
      <c r="QAH318" s="1"/>
      <c r="QAI318" s="1"/>
      <c r="QAJ318" s="1"/>
      <c r="QAK318" s="1"/>
      <c r="QAL318" s="1"/>
      <c r="QAM318" s="1"/>
      <c r="QAN318" s="1"/>
      <c r="QAO318" s="1"/>
      <c r="QAP318" s="1"/>
      <c r="QAQ318" s="1"/>
      <c r="QAR318" s="1"/>
      <c r="QAS318" s="1"/>
      <c r="QAT318" s="1"/>
      <c r="QAU318" s="1"/>
      <c r="QAV318" s="1"/>
      <c r="QAW318" s="1"/>
      <c r="QAX318" s="1"/>
      <c r="QAY318" s="1"/>
      <c r="QAZ318" s="1"/>
      <c r="QBA318" s="1"/>
      <c r="QBB318" s="1"/>
      <c r="QBC318" s="1"/>
      <c r="QBD318" s="1"/>
      <c r="QBE318" s="1"/>
      <c r="QBF318" s="1"/>
      <c r="QBG318" s="1"/>
      <c r="QBH318" s="1"/>
      <c r="QBI318" s="1"/>
      <c r="QBJ318" s="1"/>
      <c r="QBK318" s="1"/>
      <c r="QBL318" s="1"/>
      <c r="QBM318" s="1"/>
      <c r="QBN318" s="1"/>
      <c r="QBO318" s="1"/>
      <c r="QBP318" s="1"/>
      <c r="QBQ318" s="1"/>
      <c r="QBR318" s="1"/>
      <c r="QBS318" s="1"/>
      <c r="QBT318" s="1"/>
      <c r="QBU318" s="1"/>
      <c r="QBV318" s="1"/>
      <c r="QBW318" s="1"/>
      <c r="QBX318" s="1"/>
      <c r="QBY318" s="1"/>
      <c r="QBZ318" s="1"/>
      <c r="QCA318" s="1"/>
      <c r="QCB318" s="1"/>
      <c r="QCC318" s="1"/>
      <c r="QCD318" s="1"/>
      <c r="QCE318" s="1"/>
      <c r="QCF318" s="1"/>
      <c r="QCG318" s="1"/>
      <c r="QCH318" s="1"/>
      <c r="QCI318" s="1"/>
      <c r="QCJ318" s="1"/>
      <c r="QCK318" s="1"/>
      <c r="QCL318" s="1"/>
      <c r="QCM318" s="1"/>
      <c r="QCN318" s="1"/>
      <c r="QCO318" s="1"/>
      <c r="QCP318" s="1"/>
      <c r="QCQ318" s="1"/>
      <c r="QCR318" s="1"/>
      <c r="QCS318" s="1"/>
      <c r="QCT318" s="1"/>
      <c r="QCU318" s="1"/>
      <c r="QCV318" s="1"/>
      <c r="QCW318" s="1"/>
      <c r="QCX318" s="1"/>
      <c r="QCY318" s="1"/>
      <c r="QCZ318" s="1"/>
      <c r="QDA318" s="1"/>
      <c r="QDB318" s="1"/>
      <c r="QDC318" s="1"/>
      <c r="QDD318" s="1"/>
      <c r="QDE318" s="1"/>
      <c r="QDF318" s="1"/>
      <c r="QDG318" s="1"/>
      <c r="QDH318" s="1"/>
      <c r="QDI318" s="1"/>
      <c r="QDJ318" s="1"/>
      <c r="QDK318" s="1"/>
      <c r="QDL318" s="1"/>
      <c r="QDM318" s="1"/>
      <c r="QDN318" s="1"/>
      <c r="QDO318" s="1"/>
      <c r="QDP318" s="1"/>
      <c r="QDQ318" s="1"/>
      <c r="QDR318" s="1"/>
      <c r="QDS318" s="1"/>
      <c r="QDT318" s="1"/>
      <c r="QDU318" s="1"/>
      <c r="QDV318" s="1"/>
      <c r="QDW318" s="1"/>
      <c r="QDX318" s="1"/>
      <c r="QDY318" s="1"/>
      <c r="QDZ318" s="1"/>
      <c r="QEA318" s="1"/>
      <c r="QEB318" s="1"/>
      <c r="QEC318" s="1"/>
      <c r="QED318" s="1"/>
      <c r="QEE318" s="1"/>
      <c r="QEF318" s="1"/>
      <c r="QEG318" s="1"/>
      <c r="QEH318" s="1"/>
      <c r="QEI318" s="1"/>
      <c r="QEJ318" s="1"/>
      <c r="QEK318" s="1"/>
      <c r="QEL318" s="1"/>
      <c r="QEM318" s="1"/>
      <c r="QEN318" s="1"/>
      <c r="QEO318" s="1"/>
      <c r="QEP318" s="1"/>
      <c r="QEQ318" s="1"/>
      <c r="QER318" s="1"/>
      <c r="QES318" s="1"/>
      <c r="QET318" s="1"/>
      <c r="QEU318" s="1"/>
      <c r="QEV318" s="1"/>
      <c r="QEW318" s="1"/>
      <c r="QEX318" s="1"/>
      <c r="QEY318" s="1"/>
      <c r="QEZ318" s="1"/>
      <c r="QFA318" s="1"/>
      <c r="QFB318" s="1"/>
      <c r="QFC318" s="1"/>
      <c r="QFD318" s="1"/>
      <c r="QFE318" s="1"/>
      <c r="QFF318" s="1"/>
      <c r="QFG318" s="1"/>
      <c r="QFH318" s="1"/>
      <c r="QFI318" s="1"/>
      <c r="QFJ318" s="1"/>
      <c r="QFK318" s="1"/>
      <c r="QFL318" s="1"/>
      <c r="QFM318" s="1"/>
      <c r="QFN318" s="1"/>
      <c r="QFO318" s="1"/>
      <c r="QFP318" s="1"/>
      <c r="QFQ318" s="1"/>
      <c r="QFR318" s="1"/>
      <c r="QFS318" s="1"/>
      <c r="QFT318" s="1"/>
      <c r="QFU318" s="1"/>
      <c r="QFV318" s="1"/>
      <c r="QFW318" s="1"/>
      <c r="QFX318" s="1"/>
      <c r="QFY318" s="1"/>
      <c r="QFZ318" s="1"/>
      <c r="QGA318" s="1"/>
      <c r="QGB318" s="1"/>
      <c r="QGC318" s="1"/>
      <c r="QGD318" s="1"/>
      <c r="QGE318" s="1"/>
      <c r="QGF318" s="1"/>
      <c r="QGG318" s="1"/>
      <c r="QGH318" s="1"/>
      <c r="QGI318" s="1"/>
      <c r="QGJ318" s="1"/>
      <c r="QGK318" s="1"/>
      <c r="QGL318" s="1"/>
      <c r="QGM318" s="1"/>
      <c r="QGN318" s="1"/>
      <c r="QGO318" s="1"/>
      <c r="QGP318" s="1"/>
      <c r="QGQ318" s="1"/>
      <c r="QGR318" s="1"/>
      <c r="QGS318" s="1"/>
      <c r="QGT318" s="1"/>
      <c r="QGU318" s="1"/>
      <c r="QGV318" s="1"/>
      <c r="QGW318" s="1"/>
      <c r="QGX318" s="1"/>
      <c r="QGY318" s="1"/>
      <c r="QGZ318" s="1"/>
      <c r="QHA318" s="1"/>
      <c r="QHB318" s="1"/>
      <c r="QHC318" s="1"/>
      <c r="QHD318" s="1"/>
      <c r="QHE318" s="1"/>
      <c r="QHF318" s="1"/>
      <c r="QHG318" s="1"/>
      <c r="QHH318" s="1"/>
      <c r="QHI318" s="1"/>
      <c r="QHJ318" s="1"/>
      <c r="QHK318" s="1"/>
      <c r="QHL318" s="1"/>
      <c r="QHM318" s="1"/>
      <c r="QHN318" s="1"/>
      <c r="QHO318" s="1"/>
      <c r="QHP318" s="1"/>
      <c r="QHQ318" s="1"/>
      <c r="QHR318" s="1"/>
      <c r="QHS318" s="1"/>
      <c r="QHT318" s="1"/>
      <c r="QHU318" s="1"/>
      <c r="QHV318" s="1"/>
      <c r="QHW318" s="1"/>
      <c r="QHX318" s="1"/>
      <c r="QHY318" s="1"/>
      <c r="QHZ318" s="1"/>
      <c r="QIA318" s="1"/>
      <c r="QIB318" s="1"/>
      <c r="QIC318" s="1"/>
      <c r="QID318" s="1"/>
      <c r="QIE318" s="1"/>
      <c r="QIF318" s="1"/>
      <c r="QIG318" s="1"/>
      <c r="QIH318" s="1"/>
      <c r="QII318" s="1"/>
      <c r="QIJ318" s="1"/>
      <c r="QIK318" s="1"/>
      <c r="QIL318" s="1"/>
      <c r="QIM318" s="1"/>
      <c r="QIN318" s="1"/>
      <c r="QIO318" s="1"/>
      <c r="QIP318" s="1"/>
      <c r="QIQ318" s="1"/>
      <c r="QIR318" s="1"/>
      <c r="QIS318" s="1"/>
      <c r="QIT318" s="1"/>
      <c r="QIU318" s="1"/>
      <c r="QIV318" s="1"/>
      <c r="QIW318" s="1"/>
      <c r="QIX318" s="1"/>
      <c r="QIY318" s="1"/>
      <c r="QIZ318" s="1"/>
      <c r="QJA318" s="1"/>
      <c r="QJB318" s="1"/>
      <c r="QJC318" s="1"/>
      <c r="QJD318" s="1"/>
      <c r="QJE318" s="1"/>
      <c r="QJF318" s="1"/>
      <c r="QJG318" s="1"/>
      <c r="QJH318" s="1"/>
      <c r="QJI318" s="1"/>
      <c r="QJJ318" s="1"/>
      <c r="QJK318" s="1"/>
      <c r="QJL318" s="1"/>
      <c r="QJM318" s="1"/>
      <c r="QJN318" s="1"/>
      <c r="QJO318" s="1"/>
      <c r="QJP318" s="1"/>
      <c r="QJQ318" s="1"/>
      <c r="QJR318" s="1"/>
      <c r="QJS318" s="1"/>
      <c r="QJT318" s="1"/>
      <c r="QJU318" s="1"/>
      <c r="QJV318" s="1"/>
      <c r="QJW318" s="1"/>
      <c r="QJX318" s="1"/>
      <c r="QJY318" s="1"/>
      <c r="QJZ318" s="1"/>
      <c r="QKA318" s="1"/>
      <c r="QKB318" s="1"/>
      <c r="QKC318" s="1"/>
      <c r="QKD318" s="1"/>
      <c r="QKE318" s="1"/>
      <c r="QKF318" s="1"/>
      <c r="QKG318" s="1"/>
      <c r="QKH318" s="1"/>
      <c r="QKI318" s="1"/>
      <c r="QKJ318" s="1"/>
      <c r="QKK318" s="1"/>
      <c r="QKL318" s="1"/>
      <c r="QKM318" s="1"/>
      <c r="QKN318" s="1"/>
      <c r="QKO318" s="1"/>
      <c r="QKP318" s="1"/>
      <c r="QKQ318" s="1"/>
      <c r="QKR318" s="1"/>
      <c r="QKS318" s="1"/>
      <c r="QKT318" s="1"/>
      <c r="QKU318" s="1"/>
      <c r="QKV318" s="1"/>
      <c r="QKW318" s="1"/>
      <c r="QKX318" s="1"/>
      <c r="QKY318" s="1"/>
      <c r="QKZ318" s="1"/>
      <c r="QLA318" s="1"/>
      <c r="QLB318" s="1"/>
      <c r="QLC318" s="1"/>
      <c r="QLD318" s="1"/>
      <c r="QLE318" s="1"/>
      <c r="QLF318" s="1"/>
      <c r="QLG318" s="1"/>
      <c r="QLH318" s="1"/>
      <c r="QLI318" s="1"/>
      <c r="QLJ318" s="1"/>
      <c r="QLK318" s="1"/>
      <c r="QLL318" s="1"/>
      <c r="QLM318" s="1"/>
      <c r="QLN318" s="1"/>
      <c r="QLO318" s="1"/>
      <c r="QLP318" s="1"/>
      <c r="QLQ318" s="1"/>
      <c r="QLR318" s="1"/>
      <c r="QLS318" s="1"/>
      <c r="QLT318" s="1"/>
      <c r="QLU318" s="1"/>
      <c r="QLV318" s="1"/>
      <c r="QLW318" s="1"/>
      <c r="QLX318" s="1"/>
      <c r="QLY318" s="1"/>
      <c r="QLZ318" s="1"/>
      <c r="QMA318" s="1"/>
      <c r="QMB318" s="1"/>
      <c r="QMC318" s="1"/>
      <c r="QMD318" s="1"/>
      <c r="QME318" s="1"/>
      <c r="QMF318" s="1"/>
      <c r="QMG318" s="1"/>
      <c r="QMH318" s="1"/>
      <c r="QMI318" s="1"/>
      <c r="QMJ318" s="1"/>
      <c r="QMK318" s="1"/>
      <c r="QML318" s="1"/>
      <c r="QMM318" s="1"/>
      <c r="QMN318" s="1"/>
      <c r="QMO318" s="1"/>
      <c r="QMP318" s="1"/>
      <c r="QMQ318" s="1"/>
      <c r="QMR318" s="1"/>
      <c r="QMS318" s="1"/>
      <c r="QMT318" s="1"/>
      <c r="QMU318" s="1"/>
      <c r="QMV318" s="1"/>
      <c r="QMW318" s="1"/>
      <c r="QMX318" s="1"/>
      <c r="QMY318" s="1"/>
      <c r="QMZ318" s="1"/>
      <c r="QNA318" s="1"/>
      <c r="QNB318" s="1"/>
      <c r="QNC318" s="1"/>
      <c r="QND318" s="1"/>
      <c r="QNE318" s="1"/>
      <c r="QNF318" s="1"/>
      <c r="QNG318" s="1"/>
      <c r="QNH318" s="1"/>
      <c r="QNI318" s="1"/>
      <c r="QNJ318" s="1"/>
      <c r="QNK318" s="1"/>
      <c r="QNL318" s="1"/>
      <c r="QNM318" s="1"/>
      <c r="QNN318" s="1"/>
      <c r="QNO318" s="1"/>
      <c r="QNP318" s="1"/>
      <c r="QNQ318" s="1"/>
      <c r="QNR318" s="1"/>
      <c r="QNS318" s="1"/>
      <c r="QNT318" s="1"/>
      <c r="QNU318" s="1"/>
      <c r="QNV318" s="1"/>
      <c r="QNW318" s="1"/>
      <c r="QNX318" s="1"/>
      <c r="QNY318" s="1"/>
      <c r="QNZ318" s="1"/>
      <c r="QOA318" s="1"/>
      <c r="QOB318" s="1"/>
      <c r="QOC318" s="1"/>
      <c r="QOD318" s="1"/>
      <c r="QOE318" s="1"/>
      <c r="QOF318" s="1"/>
      <c r="QOG318" s="1"/>
      <c r="QOH318" s="1"/>
      <c r="QOI318" s="1"/>
      <c r="QOJ318" s="1"/>
      <c r="QOK318" s="1"/>
      <c r="QOL318" s="1"/>
      <c r="QOM318" s="1"/>
      <c r="QON318" s="1"/>
      <c r="QOO318" s="1"/>
      <c r="QOP318" s="1"/>
      <c r="QOQ318" s="1"/>
      <c r="QOR318" s="1"/>
      <c r="QOS318" s="1"/>
      <c r="QOT318" s="1"/>
      <c r="QOU318" s="1"/>
      <c r="QOV318" s="1"/>
      <c r="QOW318" s="1"/>
      <c r="QOX318" s="1"/>
      <c r="QOY318" s="1"/>
      <c r="QOZ318" s="1"/>
      <c r="QPA318" s="1"/>
      <c r="QPB318" s="1"/>
      <c r="QPC318" s="1"/>
      <c r="QPD318" s="1"/>
      <c r="QPE318" s="1"/>
      <c r="QPF318" s="1"/>
      <c r="QPG318" s="1"/>
      <c r="QPH318" s="1"/>
      <c r="QPI318" s="1"/>
      <c r="QPJ318" s="1"/>
      <c r="QPK318" s="1"/>
      <c r="QPL318" s="1"/>
      <c r="QPM318" s="1"/>
      <c r="QPN318" s="1"/>
      <c r="QPO318" s="1"/>
      <c r="QPP318" s="1"/>
      <c r="QPQ318" s="1"/>
      <c r="QPR318" s="1"/>
      <c r="QPS318" s="1"/>
      <c r="QPT318" s="1"/>
      <c r="QPU318" s="1"/>
      <c r="QPV318" s="1"/>
      <c r="QPW318" s="1"/>
      <c r="QPX318" s="1"/>
      <c r="QPY318" s="1"/>
      <c r="QPZ318" s="1"/>
      <c r="QQA318" s="1"/>
      <c r="QQB318" s="1"/>
      <c r="QQC318" s="1"/>
      <c r="QQD318" s="1"/>
      <c r="QQE318" s="1"/>
      <c r="QQF318" s="1"/>
      <c r="QQG318" s="1"/>
      <c r="QQH318" s="1"/>
      <c r="QQI318" s="1"/>
      <c r="QQJ318" s="1"/>
      <c r="QQK318" s="1"/>
      <c r="QQL318" s="1"/>
      <c r="QQM318" s="1"/>
      <c r="QQN318" s="1"/>
      <c r="QQO318" s="1"/>
      <c r="QQP318" s="1"/>
      <c r="QQQ318" s="1"/>
      <c r="QQR318" s="1"/>
      <c r="QQS318" s="1"/>
      <c r="QQT318" s="1"/>
      <c r="QQU318" s="1"/>
      <c r="QQV318" s="1"/>
      <c r="QQW318" s="1"/>
      <c r="QQX318" s="1"/>
      <c r="QQY318" s="1"/>
      <c r="QQZ318" s="1"/>
      <c r="QRA318" s="1"/>
      <c r="QRB318" s="1"/>
      <c r="QRC318" s="1"/>
      <c r="QRD318" s="1"/>
      <c r="QRE318" s="1"/>
      <c r="QRF318" s="1"/>
      <c r="QRG318" s="1"/>
      <c r="QRH318" s="1"/>
      <c r="QRI318" s="1"/>
      <c r="QRJ318" s="1"/>
      <c r="QRK318" s="1"/>
      <c r="QRL318" s="1"/>
      <c r="QRM318" s="1"/>
      <c r="QRN318" s="1"/>
      <c r="QRO318" s="1"/>
      <c r="QRP318" s="1"/>
      <c r="QRQ318" s="1"/>
      <c r="QRR318" s="1"/>
      <c r="QRS318" s="1"/>
      <c r="QRT318" s="1"/>
      <c r="QRU318" s="1"/>
      <c r="QRV318" s="1"/>
      <c r="QRW318" s="1"/>
      <c r="QRX318" s="1"/>
      <c r="QRY318" s="1"/>
      <c r="QRZ318" s="1"/>
      <c r="QSA318" s="1"/>
      <c r="QSB318" s="1"/>
      <c r="QSC318" s="1"/>
      <c r="QSD318" s="1"/>
      <c r="QSE318" s="1"/>
      <c r="QSF318" s="1"/>
      <c r="QSG318" s="1"/>
      <c r="QSH318" s="1"/>
      <c r="QSI318" s="1"/>
      <c r="QSJ318" s="1"/>
      <c r="QSK318" s="1"/>
      <c r="QSL318" s="1"/>
      <c r="QSM318" s="1"/>
      <c r="QSN318" s="1"/>
      <c r="QSO318" s="1"/>
      <c r="QSP318" s="1"/>
      <c r="QSQ318" s="1"/>
      <c r="QSR318" s="1"/>
      <c r="QSS318" s="1"/>
      <c r="QST318" s="1"/>
      <c r="QSU318" s="1"/>
      <c r="QSV318" s="1"/>
      <c r="QSW318" s="1"/>
      <c r="QSX318" s="1"/>
      <c r="QSY318" s="1"/>
      <c r="QSZ318" s="1"/>
      <c r="QTA318" s="1"/>
      <c r="QTB318" s="1"/>
      <c r="QTC318" s="1"/>
      <c r="QTD318" s="1"/>
      <c r="QTE318" s="1"/>
      <c r="QTF318" s="1"/>
      <c r="QTG318" s="1"/>
      <c r="QTH318" s="1"/>
      <c r="QTI318" s="1"/>
      <c r="QTJ318" s="1"/>
      <c r="QTK318" s="1"/>
      <c r="QTL318" s="1"/>
      <c r="QTM318" s="1"/>
      <c r="QTN318" s="1"/>
      <c r="QTO318" s="1"/>
      <c r="QTP318" s="1"/>
      <c r="QTQ318" s="1"/>
      <c r="QTR318" s="1"/>
      <c r="QTS318" s="1"/>
      <c r="QTT318" s="1"/>
      <c r="QTU318" s="1"/>
      <c r="QTV318" s="1"/>
      <c r="QTW318" s="1"/>
      <c r="QTX318" s="1"/>
      <c r="QTY318" s="1"/>
      <c r="QTZ318" s="1"/>
      <c r="QUA318" s="1"/>
      <c r="QUB318" s="1"/>
      <c r="QUC318" s="1"/>
      <c r="QUD318" s="1"/>
      <c r="QUE318" s="1"/>
      <c r="QUF318" s="1"/>
      <c r="QUG318" s="1"/>
      <c r="QUH318" s="1"/>
      <c r="QUI318" s="1"/>
      <c r="QUJ318" s="1"/>
      <c r="QUK318" s="1"/>
      <c r="QUL318" s="1"/>
      <c r="QUM318" s="1"/>
      <c r="QUN318" s="1"/>
      <c r="QUO318" s="1"/>
      <c r="QUP318" s="1"/>
      <c r="QUQ318" s="1"/>
      <c r="QUR318" s="1"/>
      <c r="QUS318" s="1"/>
      <c r="QUT318" s="1"/>
      <c r="QUU318" s="1"/>
      <c r="QUV318" s="1"/>
      <c r="QUW318" s="1"/>
      <c r="QUX318" s="1"/>
      <c r="QUY318" s="1"/>
      <c r="QUZ318" s="1"/>
      <c r="QVA318" s="1"/>
      <c r="QVB318" s="1"/>
      <c r="QVC318" s="1"/>
      <c r="QVD318" s="1"/>
      <c r="QVE318" s="1"/>
      <c r="QVF318" s="1"/>
      <c r="QVG318" s="1"/>
      <c r="QVH318" s="1"/>
      <c r="QVI318" s="1"/>
      <c r="QVJ318" s="1"/>
      <c r="QVK318" s="1"/>
      <c r="QVL318" s="1"/>
      <c r="QVM318" s="1"/>
      <c r="QVN318" s="1"/>
      <c r="QVO318" s="1"/>
      <c r="QVP318" s="1"/>
      <c r="QVQ318" s="1"/>
      <c r="QVR318" s="1"/>
      <c r="QVS318" s="1"/>
      <c r="QVT318" s="1"/>
      <c r="QVU318" s="1"/>
      <c r="QVV318" s="1"/>
      <c r="QVW318" s="1"/>
      <c r="QVX318" s="1"/>
      <c r="QVY318" s="1"/>
      <c r="QVZ318" s="1"/>
      <c r="QWA318" s="1"/>
      <c r="QWB318" s="1"/>
      <c r="QWC318" s="1"/>
      <c r="QWD318" s="1"/>
      <c r="QWE318" s="1"/>
      <c r="QWF318" s="1"/>
      <c r="QWG318" s="1"/>
      <c r="QWH318" s="1"/>
      <c r="QWI318" s="1"/>
      <c r="QWJ318" s="1"/>
      <c r="QWK318" s="1"/>
      <c r="QWL318" s="1"/>
      <c r="QWM318" s="1"/>
      <c r="QWN318" s="1"/>
      <c r="QWO318" s="1"/>
      <c r="QWP318" s="1"/>
      <c r="QWQ318" s="1"/>
      <c r="QWR318" s="1"/>
      <c r="QWS318" s="1"/>
      <c r="QWT318" s="1"/>
      <c r="QWU318" s="1"/>
      <c r="QWV318" s="1"/>
      <c r="QWW318" s="1"/>
      <c r="QWX318" s="1"/>
      <c r="QWY318" s="1"/>
      <c r="QWZ318" s="1"/>
      <c r="QXA318" s="1"/>
      <c r="QXB318" s="1"/>
      <c r="QXC318" s="1"/>
      <c r="QXD318" s="1"/>
      <c r="QXE318" s="1"/>
      <c r="QXF318" s="1"/>
      <c r="QXG318" s="1"/>
      <c r="QXH318" s="1"/>
      <c r="QXI318" s="1"/>
      <c r="QXJ318" s="1"/>
      <c r="QXK318" s="1"/>
      <c r="QXL318" s="1"/>
      <c r="QXM318" s="1"/>
      <c r="QXN318" s="1"/>
      <c r="QXO318" s="1"/>
      <c r="QXP318" s="1"/>
      <c r="QXQ318" s="1"/>
      <c r="QXR318" s="1"/>
      <c r="QXS318" s="1"/>
      <c r="QXT318" s="1"/>
      <c r="QXU318" s="1"/>
      <c r="QXV318" s="1"/>
      <c r="QXW318" s="1"/>
      <c r="QXX318" s="1"/>
      <c r="QXY318" s="1"/>
      <c r="QXZ318" s="1"/>
      <c r="QYA318" s="1"/>
      <c r="QYB318" s="1"/>
      <c r="QYC318" s="1"/>
      <c r="QYD318" s="1"/>
      <c r="QYE318" s="1"/>
      <c r="QYF318" s="1"/>
      <c r="QYG318" s="1"/>
      <c r="QYH318" s="1"/>
      <c r="QYI318" s="1"/>
      <c r="QYJ318" s="1"/>
      <c r="QYK318" s="1"/>
      <c r="QYL318" s="1"/>
      <c r="QYM318" s="1"/>
      <c r="QYN318" s="1"/>
      <c r="QYO318" s="1"/>
      <c r="QYP318" s="1"/>
      <c r="QYQ318" s="1"/>
      <c r="QYR318" s="1"/>
      <c r="QYS318" s="1"/>
      <c r="QYT318" s="1"/>
      <c r="QYU318" s="1"/>
      <c r="QYV318" s="1"/>
      <c r="QYW318" s="1"/>
      <c r="QYX318" s="1"/>
      <c r="QYY318" s="1"/>
      <c r="QYZ318" s="1"/>
      <c r="QZA318" s="1"/>
      <c r="QZB318" s="1"/>
      <c r="QZC318" s="1"/>
      <c r="QZD318" s="1"/>
      <c r="QZE318" s="1"/>
      <c r="QZF318" s="1"/>
      <c r="QZG318" s="1"/>
      <c r="QZH318" s="1"/>
      <c r="QZI318" s="1"/>
      <c r="QZJ318" s="1"/>
      <c r="QZK318" s="1"/>
      <c r="QZL318" s="1"/>
      <c r="QZM318" s="1"/>
      <c r="QZN318" s="1"/>
      <c r="QZO318" s="1"/>
      <c r="QZP318" s="1"/>
      <c r="QZQ318" s="1"/>
      <c r="QZR318" s="1"/>
      <c r="QZS318" s="1"/>
      <c r="QZT318" s="1"/>
      <c r="QZU318" s="1"/>
      <c r="QZV318" s="1"/>
      <c r="QZW318" s="1"/>
      <c r="QZX318" s="1"/>
      <c r="QZY318" s="1"/>
      <c r="QZZ318" s="1"/>
      <c r="RAA318" s="1"/>
      <c r="RAB318" s="1"/>
      <c r="RAC318" s="1"/>
      <c r="RAD318" s="1"/>
      <c r="RAE318" s="1"/>
      <c r="RAF318" s="1"/>
      <c r="RAG318" s="1"/>
      <c r="RAH318" s="1"/>
      <c r="RAI318" s="1"/>
      <c r="RAJ318" s="1"/>
      <c r="RAK318" s="1"/>
      <c r="RAL318" s="1"/>
      <c r="RAM318" s="1"/>
      <c r="RAN318" s="1"/>
      <c r="RAO318" s="1"/>
      <c r="RAP318" s="1"/>
      <c r="RAQ318" s="1"/>
      <c r="RAR318" s="1"/>
      <c r="RAS318" s="1"/>
      <c r="RAT318" s="1"/>
      <c r="RAU318" s="1"/>
      <c r="RAV318" s="1"/>
      <c r="RAW318" s="1"/>
      <c r="RAX318" s="1"/>
      <c r="RAY318" s="1"/>
      <c r="RAZ318" s="1"/>
      <c r="RBA318" s="1"/>
      <c r="RBB318" s="1"/>
      <c r="RBC318" s="1"/>
      <c r="RBD318" s="1"/>
      <c r="RBE318" s="1"/>
      <c r="RBF318" s="1"/>
      <c r="RBG318" s="1"/>
      <c r="RBH318" s="1"/>
      <c r="RBI318" s="1"/>
      <c r="RBJ318" s="1"/>
      <c r="RBK318" s="1"/>
      <c r="RBL318" s="1"/>
      <c r="RBM318" s="1"/>
      <c r="RBN318" s="1"/>
      <c r="RBO318" s="1"/>
      <c r="RBP318" s="1"/>
      <c r="RBQ318" s="1"/>
      <c r="RBR318" s="1"/>
      <c r="RBS318" s="1"/>
      <c r="RBT318" s="1"/>
      <c r="RBU318" s="1"/>
      <c r="RBV318" s="1"/>
      <c r="RBW318" s="1"/>
      <c r="RBX318" s="1"/>
      <c r="RBY318" s="1"/>
      <c r="RBZ318" s="1"/>
      <c r="RCA318" s="1"/>
      <c r="RCB318" s="1"/>
      <c r="RCC318" s="1"/>
      <c r="RCD318" s="1"/>
      <c r="RCE318" s="1"/>
      <c r="RCF318" s="1"/>
      <c r="RCG318" s="1"/>
      <c r="RCH318" s="1"/>
      <c r="RCI318" s="1"/>
      <c r="RCJ318" s="1"/>
      <c r="RCK318" s="1"/>
      <c r="RCL318" s="1"/>
      <c r="RCM318" s="1"/>
      <c r="RCN318" s="1"/>
      <c r="RCO318" s="1"/>
      <c r="RCP318" s="1"/>
      <c r="RCQ318" s="1"/>
      <c r="RCR318" s="1"/>
      <c r="RCS318" s="1"/>
      <c r="RCT318" s="1"/>
      <c r="RCU318" s="1"/>
      <c r="RCV318" s="1"/>
      <c r="RCW318" s="1"/>
      <c r="RCX318" s="1"/>
      <c r="RCY318" s="1"/>
      <c r="RCZ318" s="1"/>
      <c r="RDA318" s="1"/>
      <c r="RDB318" s="1"/>
      <c r="RDC318" s="1"/>
      <c r="RDD318" s="1"/>
      <c r="RDE318" s="1"/>
      <c r="RDF318" s="1"/>
      <c r="RDG318" s="1"/>
      <c r="RDH318" s="1"/>
      <c r="RDI318" s="1"/>
      <c r="RDJ318" s="1"/>
      <c r="RDK318" s="1"/>
      <c r="RDL318" s="1"/>
      <c r="RDM318" s="1"/>
      <c r="RDN318" s="1"/>
      <c r="RDO318" s="1"/>
      <c r="RDP318" s="1"/>
      <c r="RDQ318" s="1"/>
      <c r="RDR318" s="1"/>
      <c r="RDS318" s="1"/>
      <c r="RDT318" s="1"/>
      <c r="RDU318" s="1"/>
      <c r="RDV318" s="1"/>
      <c r="RDW318" s="1"/>
      <c r="RDX318" s="1"/>
      <c r="RDY318" s="1"/>
      <c r="RDZ318" s="1"/>
      <c r="REA318" s="1"/>
      <c r="REB318" s="1"/>
      <c r="REC318" s="1"/>
      <c r="RED318" s="1"/>
      <c r="REE318" s="1"/>
      <c r="REF318" s="1"/>
      <c r="REG318" s="1"/>
      <c r="REH318" s="1"/>
      <c r="REI318" s="1"/>
      <c r="REJ318" s="1"/>
      <c r="REK318" s="1"/>
      <c r="REL318" s="1"/>
      <c r="REM318" s="1"/>
      <c r="REN318" s="1"/>
      <c r="REO318" s="1"/>
      <c r="REP318" s="1"/>
      <c r="REQ318" s="1"/>
      <c r="RER318" s="1"/>
      <c r="RES318" s="1"/>
      <c r="RET318" s="1"/>
      <c r="REU318" s="1"/>
      <c r="REV318" s="1"/>
      <c r="REW318" s="1"/>
      <c r="REX318" s="1"/>
      <c r="REY318" s="1"/>
      <c r="REZ318" s="1"/>
      <c r="RFA318" s="1"/>
      <c r="RFB318" s="1"/>
      <c r="RFC318" s="1"/>
      <c r="RFD318" s="1"/>
      <c r="RFE318" s="1"/>
      <c r="RFF318" s="1"/>
      <c r="RFG318" s="1"/>
      <c r="RFH318" s="1"/>
      <c r="RFI318" s="1"/>
      <c r="RFJ318" s="1"/>
      <c r="RFK318" s="1"/>
      <c r="RFL318" s="1"/>
      <c r="RFM318" s="1"/>
      <c r="RFN318" s="1"/>
      <c r="RFO318" s="1"/>
      <c r="RFP318" s="1"/>
      <c r="RFQ318" s="1"/>
      <c r="RFR318" s="1"/>
      <c r="RFS318" s="1"/>
      <c r="RFT318" s="1"/>
      <c r="RFU318" s="1"/>
      <c r="RFV318" s="1"/>
      <c r="RFW318" s="1"/>
      <c r="RFX318" s="1"/>
      <c r="RFY318" s="1"/>
      <c r="RFZ318" s="1"/>
      <c r="RGA318" s="1"/>
      <c r="RGB318" s="1"/>
      <c r="RGC318" s="1"/>
      <c r="RGD318" s="1"/>
      <c r="RGE318" s="1"/>
      <c r="RGF318" s="1"/>
      <c r="RGG318" s="1"/>
      <c r="RGH318" s="1"/>
      <c r="RGI318" s="1"/>
      <c r="RGJ318" s="1"/>
      <c r="RGK318" s="1"/>
      <c r="RGL318" s="1"/>
      <c r="RGM318" s="1"/>
      <c r="RGN318" s="1"/>
      <c r="RGO318" s="1"/>
      <c r="RGP318" s="1"/>
      <c r="RGQ318" s="1"/>
      <c r="RGR318" s="1"/>
      <c r="RGS318" s="1"/>
      <c r="RGT318" s="1"/>
      <c r="RGU318" s="1"/>
      <c r="RGV318" s="1"/>
      <c r="RGW318" s="1"/>
      <c r="RGX318" s="1"/>
      <c r="RGY318" s="1"/>
      <c r="RGZ318" s="1"/>
      <c r="RHA318" s="1"/>
      <c r="RHB318" s="1"/>
      <c r="RHC318" s="1"/>
      <c r="RHD318" s="1"/>
      <c r="RHE318" s="1"/>
      <c r="RHF318" s="1"/>
      <c r="RHG318" s="1"/>
      <c r="RHH318" s="1"/>
      <c r="RHI318" s="1"/>
      <c r="RHJ318" s="1"/>
      <c r="RHK318" s="1"/>
      <c r="RHL318" s="1"/>
      <c r="RHM318" s="1"/>
      <c r="RHN318" s="1"/>
      <c r="RHO318" s="1"/>
      <c r="RHP318" s="1"/>
      <c r="RHQ318" s="1"/>
      <c r="RHR318" s="1"/>
      <c r="RHS318" s="1"/>
      <c r="RHT318" s="1"/>
      <c r="RHU318" s="1"/>
      <c r="RHV318" s="1"/>
      <c r="RHW318" s="1"/>
      <c r="RHX318" s="1"/>
      <c r="RHY318" s="1"/>
      <c r="RHZ318" s="1"/>
      <c r="RIA318" s="1"/>
      <c r="RIB318" s="1"/>
      <c r="RIC318" s="1"/>
      <c r="RID318" s="1"/>
      <c r="RIE318" s="1"/>
      <c r="RIF318" s="1"/>
      <c r="RIG318" s="1"/>
      <c r="RIH318" s="1"/>
      <c r="RII318" s="1"/>
      <c r="RIJ318" s="1"/>
      <c r="RIK318" s="1"/>
      <c r="RIL318" s="1"/>
      <c r="RIM318" s="1"/>
      <c r="RIN318" s="1"/>
      <c r="RIO318" s="1"/>
      <c r="RIP318" s="1"/>
      <c r="RIQ318" s="1"/>
      <c r="RIR318" s="1"/>
      <c r="RIS318" s="1"/>
      <c r="RIT318" s="1"/>
      <c r="RIU318" s="1"/>
      <c r="RIV318" s="1"/>
      <c r="RIW318" s="1"/>
      <c r="RIX318" s="1"/>
      <c r="RIY318" s="1"/>
      <c r="RIZ318" s="1"/>
      <c r="RJA318" s="1"/>
      <c r="RJB318" s="1"/>
      <c r="RJC318" s="1"/>
      <c r="RJD318" s="1"/>
      <c r="RJE318" s="1"/>
      <c r="RJF318" s="1"/>
      <c r="RJG318" s="1"/>
      <c r="RJH318" s="1"/>
      <c r="RJI318" s="1"/>
      <c r="RJJ318" s="1"/>
      <c r="RJK318" s="1"/>
      <c r="RJL318" s="1"/>
      <c r="RJM318" s="1"/>
      <c r="RJN318" s="1"/>
      <c r="RJO318" s="1"/>
      <c r="RJP318" s="1"/>
      <c r="RJQ318" s="1"/>
      <c r="RJR318" s="1"/>
      <c r="RJS318" s="1"/>
      <c r="RJT318" s="1"/>
      <c r="RJU318" s="1"/>
      <c r="RJV318" s="1"/>
      <c r="RJW318" s="1"/>
      <c r="RJX318" s="1"/>
      <c r="RJY318" s="1"/>
      <c r="RJZ318" s="1"/>
      <c r="RKA318" s="1"/>
      <c r="RKB318" s="1"/>
      <c r="RKC318" s="1"/>
      <c r="RKD318" s="1"/>
      <c r="RKE318" s="1"/>
      <c r="RKF318" s="1"/>
      <c r="RKG318" s="1"/>
      <c r="RKH318" s="1"/>
      <c r="RKI318" s="1"/>
      <c r="RKJ318" s="1"/>
      <c r="RKK318" s="1"/>
      <c r="RKL318" s="1"/>
      <c r="RKM318" s="1"/>
      <c r="RKN318" s="1"/>
      <c r="RKO318" s="1"/>
      <c r="RKP318" s="1"/>
      <c r="RKQ318" s="1"/>
      <c r="RKR318" s="1"/>
      <c r="RKS318" s="1"/>
      <c r="RKT318" s="1"/>
      <c r="RKU318" s="1"/>
      <c r="RKV318" s="1"/>
      <c r="RKW318" s="1"/>
      <c r="RKX318" s="1"/>
      <c r="RKY318" s="1"/>
      <c r="RKZ318" s="1"/>
      <c r="RLA318" s="1"/>
      <c r="RLB318" s="1"/>
      <c r="RLC318" s="1"/>
      <c r="RLD318" s="1"/>
      <c r="RLE318" s="1"/>
      <c r="RLF318" s="1"/>
      <c r="RLG318" s="1"/>
      <c r="RLH318" s="1"/>
      <c r="RLI318" s="1"/>
      <c r="RLJ318" s="1"/>
      <c r="RLK318" s="1"/>
      <c r="RLL318" s="1"/>
      <c r="RLM318" s="1"/>
      <c r="RLN318" s="1"/>
      <c r="RLO318" s="1"/>
      <c r="RLP318" s="1"/>
      <c r="RLQ318" s="1"/>
      <c r="RLR318" s="1"/>
      <c r="RLS318" s="1"/>
      <c r="RLT318" s="1"/>
      <c r="RLU318" s="1"/>
      <c r="RLV318" s="1"/>
      <c r="RLW318" s="1"/>
      <c r="RLX318" s="1"/>
      <c r="RLY318" s="1"/>
      <c r="RLZ318" s="1"/>
      <c r="RMA318" s="1"/>
      <c r="RMB318" s="1"/>
      <c r="RMC318" s="1"/>
      <c r="RMD318" s="1"/>
      <c r="RME318" s="1"/>
      <c r="RMF318" s="1"/>
      <c r="RMG318" s="1"/>
      <c r="RMH318" s="1"/>
      <c r="RMI318" s="1"/>
      <c r="RMJ318" s="1"/>
      <c r="RMK318" s="1"/>
      <c r="RML318" s="1"/>
      <c r="RMM318" s="1"/>
      <c r="RMN318" s="1"/>
      <c r="RMO318" s="1"/>
      <c r="RMP318" s="1"/>
      <c r="RMQ318" s="1"/>
      <c r="RMR318" s="1"/>
      <c r="RMS318" s="1"/>
      <c r="RMT318" s="1"/>
      <c r="RMU318" s="1"/>
      <c r="RMV318" s="1"/>
      <c r="RMW318" s="1"/>
      <c r="RMX318" s="1"/>
      <c r="RMY318" s="1"/>
      <c r="RMZ318" s="1"/>
      <c r="RNA318" s="1"/>
      <c r="RNB318" s="1"/>
      <c r="RNC318" s="1"/>
      <c r="RND318" s="1"/>
      <c r="RNE318" s="1"/>
      <c r="RNF318" s="1"/>
      <c r="RNG318" s="1"/>
      <c r="RNH318" s="1"/>
      <c r="RNI318" s="1"/>
      <c r="RNJ318" s="1"/>
      <c r="RNK318" s="1"/>
      <c r="RNL318" s="1"/>
      <c r="RNM318" s="1"/>
      <c r="RNN318" s="1"/>
      <c r="RNO318" s="1"/>
      <c r="RNP318" s="1"/>
      <c r="RNQ318" s="1"/>
      <c r="RNR318" s="1"/>
      <c r="RNS318" s="1"/>
      <c r="RNT318" s="1"/>
      <c r="RNU318" s="1"/>
      <c r="RNV318" s="1"/>
      <c r="RNW318" s="1"/>
      <c r="RNX318" s="1"/>
      <c r="RNY318" s="1"/>
      <c r="RNZ318" s="1"/>
      <c r="ROA318" s="1"/>
      <c r="ROB318" s="1"/>
      <c r="ROC318" s="1"/>
      <c r="ROD318" s="1"/>
      <c r="ROE318" s="1"/>
      <c r="ROF318" s="1"/>
      <c r="ROG318" s="1"/>
      <c r="ROH318" s="1"/>
      <c r="ROI318" s="1"/>
      <c r="ROJ318" s="1"/>
      <c r="ROK318" s="1"/>
      <c r="ROL318" s="1"/>
      <c r="ROM318" s="1"/>
      <c r="RON318" s="1"/>
      <c r="ROO318" s="1"/>
      <c r="ROP318" s="1"/>
      <c r="ROQ318" s="1"/>
      <c r="ROR318" s="1"/>
      <c r="ROS318" s="1"/>
      <c r="ROT318" s="1"/>
      <c r="ROU318" s="1"/>
      <c r="ROV318" s="1"/>
      <c r="ROW318" s="1"/>
      <c r="ROX318" s="1"/>
      <c r="ROY318" s="1"/>
      <c r="ROZ318" s="1"/>
      <c r="RPA318" s="1"/>
      <c r="RPB318" s="1"/>
      <c r="RPC318" s="1"/>
      <c r="RPD318" s="1"/>
      <c r="RPE318" s="1"/>
      <c r="RPF318" s="1"/>
      <c r="RPG318" s="1"/>
      <c r="RPH318" s="1"/>
      <c r="RPI318" s="1"/>
      <c r="RPJ318" s="1"/>
      <c r="RPK318" s="1"/>
      <c r="RPL318" s="1"/>
      <c r="RPM318" s="1"/>
      <c r="RPN318" s="1"/>
      <c r="RPO318" s="1"/>
      <c r="RPP318" s="1"/>
      <c r="RPQ318" s="1"/>
      <c r="RPR318" s="1"/>
      <c r="RPS318" s="1"/>
      <c r="RPT318" s="1"/>
      <c r="RPU318" s="1"/>
      <c r="RPV318" s="1"/>
      <c r="RPW318" s="1"/>
      <c r="RPX318" s="1"/>
      <c r="RPY318" s="1"/>
      <c r="RPZ318" s="1"/>
      <c r="RQA318" s="1"/>
      <c r="RQB318" s="1"/>
      <c r="RQC318" s="1"/>
      <c r="RQD318" s="1"/>
      <c r="RQE318" s="1"/>
      <c r="RQF318" s="1"/>
      <c r="RQG318" s="1"/>
      <c r="RQH318" s="1"/>
      <c r="RQI318" s="1"/>
      <c r="RQJ318" s="1"/>
      <c r="RQK318" s="1"/>
      <c r="RQL318" s="1"/>
      <c r="RQM318" s="1"/>
      <c r="RQN318" s="1"/>
      <c r="RQO318" s="1"/>
      <c r="RQP318" s="1"/>
      <c r="RQQ318" s="1"/>
      <c r="RQR318" s="1"/>
      <c r="RQS318" s="1"/>
      <c r="RQT318" s="1"/>
      <c r="RQU318" s="1"/>
      <c r="RQV318" s="1"/>
      <c r="RQW318" s="1"/>
      <c r="RQX318" s="1"/>
      <c r="RQY318" s="1"/>
      <c r="RQZ318" s="1"/>
      <c r="RRA318" s="1"/>
      <c r="RRB318" s="1"/>
      <c r="RRC318" s="1"/>
      <c r="RRD318" s="1"/>
      <c r="RRE318" s="1"/>
      <c r="RRF318" s="1"/>
      <c r="RRG318" s="1"/>
      <c r="RRH318" s="1"/>
      <c r="RRI318" s="1"/>
      <c r="RRJ318" s="1"/>
      <c r="RRK318" s="1"/>
      <c r="RRL318" s="1"/>
      <c r="RRM318" s="1"/>
      <c r="RRN318" s="1"/>
      <c r="RRO318" s="1"/>
      <c r="RRP318" s="1"/>
      <c r="RRQ318" s="1"/>
      <c r="RRR318" s="1"/>
      <c r="RRS318" s="1"/>
      <c r="RRT318" s="1"/>
      <c r="RRU318" s="1"/>
      <c r="RRV318" s="1"/>
      <c r="RRW318" s="1"/>
      <c r="RRX318" s="1"/>
      <c r="RRY318" s="1"/>
      <c r="RRZ318" s="1"/>
      <c r="RSA318" s="1"/>
      <c r="RSB318" s="1"/>
      <c r="RSC318" s="1"/>
      <c r="RSD318" s="1"/>
      <c r="RSE318" s="1"/>
      <c r="RSF318" s="1"/>
      <c r="RSG318" s="1"/>
      <c r="RSH318" s="1"/>
      <c r="RSI318" s="1"/>
      <c r="RSJ318" s="1"/>
      <c r="RSK318" s="1"/>
      <c r="RSL318" s="1"/>
      <c r="RSM318" s="1"/>
      <c r="RSN318" s="1"/>
      <c r="RSO318" s="1"/>
      <c r="RSP318" s="1"/>
      <c r="RSQ318" s="1"/>
      <c r="RSR318" s="1"/>
      <c r="RSS318" s="1"/>
      <c r="RST318" s="1"/>
      <c r="RSU318" s="1"/>
      <c r="RSV318" s="1"/>
      <c r="RSW318" s="1"/>
      <c r="RSX318" s="1"/>
      <c r="RSY318" s="1"/>
      <c r="RSZ318" s="1"/>
      <c r="RTA318" s="1"/>
      <c r="RTB318" s="1"/>
      <c r="RTC318" s="1"/>
      <c r="RTD318" s="1"/>
      <c r="RTE318" s="1"/>
      <c r="RTF318" s="1"/>
      <c r="RTG318" s="1"/>
      <c r="RTH318" s="1"/>
      <c r="RTI318" s="1"/>
      <c r="RTJ318" s="1"/>
      <c r="RTK318" s="1"/>
      <c r="RTL318" s="1"/>
      <c r="RTM318" s="1"/>
      <c r="RTN318" s="1"/>
      <c r="RTO318" s="1"/>
      <c r="RTP318" s="1"/>
      <c r="RTQ318" s="1"/>
      <c r="RTR318" s="1"/>
      <c r="RTS318" s="1"/>
      <c r="RTT318" s="1"/>
      <c r="RTU318" s="1"/>
      <c r="RTV318" s="1"/>
      <c r="RTW318" s="1"/>
      <c r="RTX318" s="1"/>
      <c r="RTY318" s="1"/>
      <c r="RTZ318" s="1"/>
      <c r="RUA318" s="1"/>
      <c r="RUB318" s="1"/>
      <c r="RUC318" s="1"/>
      <c r="RUD318" s="1"/>
      <c r="RUE318" s="1"/>
      <c r="RUF318" s="1"/>
      <c r="RUG318" s="1"/>
      <c r="RUH318" s="1"/>
      <c r="RUI318" s="1"/>
      <c r="RUJ318" s="1"/>
      <c r="RUK318" s="1"/>
      <c r="RUL318" s="1"/>
      <c r="RUM318" s="1"/>
      <c r="RUN318" s="1"/>
      <c r="RUO318" s="1"/>
      <c r="RUP318" s="1"/>
      <c r="RUQ318" s="1"/>
      <c r="RUR318" s="1"/>
      <c r="RUS318" s="1"/>
      <c r="RUT318" s="1"/>
      <c r="RUU318" s="1"/>
      <c r="RUV318" s="1"/>
      <c r="RUW318" s="1"/>
      <c r="RUX318" s="1"/>
      <c r="RUY318" s="1"/>
      <c r="RUZ318" s="1"/>
      <c r="RVA318" s="1"/>
      <c r="RVB318" s="1"/>
      <c r="RVC318" s="1"/>
      <c r="RVD318" s="1"/>
      <c r="RVE318" s="1"/>
      <c r="RVF318" s="1"/>
      <c r="RVG318" s="1"/>
      <c r="RVH318" s="1"/>
      <c r="RVI318" s="1"/>
      <c r="RVJ318" s="1"/>
      <c r="RVK318" s="1"/>
      <c r="RVL318" s="1"/>
      <c r="RVM318" s="1"/>
      <c r="RVN318" s="1"/>
      <c r="RVO318" s="1"/>
      <c r="RVP318" s="1"/>
      <c r="RVQ318" s="1"/>
      <c r="RVR318" s="1"/>
      <c r="RVS318" s="1"/>
      <c r="RVT318" s="1"/>
      <c r="RVU318" s="1"/>
      <c r="RVV318" s="1"/>
      <c r="RVW318" s="1"/>
      <c r="RVX318" s="1"/>
      <c r="RVY318" s="1"/>
      <c r="RVZ318" s="1"/>
      <c r="RWA318" s="1"/>
      <c r="RWB318" s="1"/>
      <c r="RWC318" s="1"/>
      <c r="RWD318" s="1"/>
      <c r="RWE318" s="1"/>
      <c r="RWF318" s="1"/>
      <c r="RWG318" s="1"/>
      <c r="RWH318" s="1"/>
      <c r="RWI318" s="1"/>
      <c r="RWJ318" s="1"/>
      <c r="RWK318" s="1"/>
      <c r="RWL318" s="1"/>
      <c r="RWM318" s="1"/>
      <c r="RWN318" s="1"/>
      <c r="RWO318" s="1"/>
      <c r="RWP318" s="1"/>
      <c r="RWQ318" s="1"/>
      <c r="RWR318" s="1"/>
      <c r="RWS318" s="1"/>
      <c r="RWT318" s="1"/>
      <c r="RWU318" s="1"/>
      <c r="RWV318" s="1"/>
      <c r="RWW318" s="1"/>
      <c r="RWX318" s="1"/>
      <c r="RWY318" s="1"/>
      <c r="RWZ318" s="1"/>
      <c r="RXA318" s="1"/>
      <c r="RXB318" s="1"/>
      <c r="RXC318" s="1"/>
      <c r="RXD318" s="1"/>
      <c r="RXE318" s="1"/>
      <c r="RXF318" s="1"/>
      <c r="RXG318" s="1"/>
      <c r="RXH318" s="1"/>
      <c r="RXI318" s="1"/>
      <c r="RXJ318" s="1"/>
      <c r="RXK318" s="1"/>
      <c r="RXL318" s="1"/>
      <c r="RXM318" s="1"/>
      <c r="RXN318" s="1"/>
      <c r="RXO318" s="1"/>
      <c r="RXP318" s="1"/>
      <c r="RXQ318" s="1"/>
      <c r="RXR318" s="1"/>
      <c r="RXS318" s="1"/>
      <c r="RXT318" s="1"/>
      <c r="RXU318" s="1"/>
      <c r="RXV318" s="1"/>
      <c r="RXW318" s="1"/>
      <c r="RXX318" s="1"/>
      <c r="RXY318" s="1"/>
      <c r="RXZ318" s="1"/>
      <c r="RYA318" s="1"/>
      <c r="RYB318" s="1"/>
      <c r="RYC318" s="1"/>
      <c r="RYD318" s="1"/>
      <c r="RYE318" s="1"/>
      <c r="RYF318" s="1"/>
      <c r="RYG318" s="1"/>
      <c r="RYH318" s="1"/>
      <c r="RYI318" s="1"/>
      <c r="RYJ318" s="1"/>
      <c r="RYK318" s="1"/>
      <c r="RYL318" s="1"/>
      <c r="RYM318" s="1"/>
      <c r="RYN318" s="1"/>
      <c r="RYO318" s="1"/>
      <c r="RYP318" s="1"/>
      <c r="RYQ318" s="1"/>
      <c r="RYR318" s="1"/>
      <c r="RYS318" s="1"/>
      <c r="RYT318" s="1"/>
      <c r="RYU318" s="1"/>
      <c r="RYV318" s="1"/>
      <c r="RYW318" s="1"/>
      <c r="RYX318" s="1"/>
      <c r="RYY318" s="1"/>
      <c r="RYZ318" s="1"/>
      <c r="RZA318" s="1"/>
      <c r="RZB318" s="1"/>
      <c r="RZC318" s="1"/>
      <c r="RZD318" s="1"/>
      <c r="RZE318" s="1"/>
      <c r="RZF318" s="1"/>
      <c r="RZG318" s="1"/>
      <c r="RZH318" s="1"/>
      <c r="RZI318" s="1"/>
      <c r="RZJ318" s="1"/>
      <c r="RZK318" s="1"/>
      <c r="RZL318" s="1"/>
      <c r="RZM318" s="1"/>
      <c r="RZN318" s="1"/>
      <c r="RZO318" s="1"/>
      <c r="RZP318" s="1"/>
      <c r="RZQ318" s="1"/>
      <c r="RZR318" s="1"/>
      <c r="RZS318" s="1"/>
      <c r="RZT318" s="1"/>
      <c r="RZU318" s="1"/>
      <c r="RZV318" s="1"/>
      <c r="RZW318" s="1"/>
      <c r="RZX318" s="1"/>
      <c r="RZY318" s="1"/>
      <c r="RZZ318" s="1"/>
      <c r="SAA318" s="1"/>
      <c r="SAB318" s="1"/>
      <c r="SAC318" s="1"/>
      <c r="SAD318" s="1"/>
      <c r="SAE318" s="1"/>
      <c r="SAF318" s="1"/>
      <c r="SAG318" s="1"/>
      <c r="SAH318" s="1"/>
      <c r="SAI318" s="1"/>
      <c r="SAJ318" s="1"/>
      <c r="SAK318" s="1"/>
      <c r="SAL318" s="1"/>
      <c r="SAM318" s="1"/>
      <c r="SAN318" s="1"/>
      <c r="SAO318" s="1"/>
      <c r="SAP318" s="1"/>
      <c r="SAQ318" s="1"/>
      <c r="SAR318" s="1"/>
      <c r="SAS318" s="1"/>
      <c r="SAT318" s="1"/>
      <c r="SAU318" s="1"/>
      <c r="SAV318" s="1"/>
      <c r="SAW318" s="1"/>
      <c r="SAX318" s="1"/>
      <c r="SAY318" s="1"/>
      <c r="SAZ318" s="1"/>
      <c r="SBA318" s="1"/>
      <c r="SBB318" s="1"/>
      <c r="SBC318" s="1"/>
      <c r="SBD318" s="1"/>
      <c r="SBE318" s="1"/>
      <c r="SBF318" s="1"/>
      <c r="SBG318" s="1"/>
      <c r="SBH318" s="1"/>
      <c r="SBI318" s="1"/>
      <c r="SBJ318" s="1"/>
      <c r="SBK318" s="1"/>
      <c r="SBL318" s="1"/>
      <c r="SBM318" s="1"/>
      <c r="SBN318" s="1"/>
      <c r="SBO318" s="1"/>
      <c r="SBP318" s="1"/>
      <c r="SBQ318" s="1"/>
      <c r="SBR318" s="1"/>
      <c r="SBS318" s="1"/>
      <c r="SBT318" s="1"/>
      <c r="SBU318" s="1"/>
      <c r="SBV318" s="1"/>
      <c r="SBW318" s="1"/>
      <c r="SBX318" s="1"/>
      <c r="SBY318" s="1"/>
      <c r="SBZ318" s="1"/>
      <c r="SCA318" s="1"/>
      <c r="SCB318" s="1"/>
      <c r="SCC318" s="1"/>
      <c r="SCD318" s="1"/>
      <c r="SCE318" s="1"/>
      <c r="SCF318" s="1"/>
      <c r="SCG318" s="1"/>
      <c r="SCH318" s="1"/>
      <c r="SCI318" s="1"/>
      <c r="SCJ318" s="1"/>
      <c r="SCK318" s="1"/>
      <c r="SCL318" s="1"/>
      <c r="SCM318" s="1"/>
      <c r="SCN318" s="1"/>
      <c r="SCO318" s="1"/>
      <c r="SCP318" s="1"/>
      <c r="SCQ318" s="1"/>
      <c r="SCR318" s="1"/>
      <c r="SCS318" s="1"/>
      <c r="SCT318" s="1"/>
      <c r="SCU318" s="1"/>
      <c r="SCV318" s="1"/>
      <c r="SCW318" s="1"/>
      <c r="SCX318" s="1"/>
      <c r="SCY318" s="1"/>
      <c r="SCZ318" s="1"/>
      <c r="SDA318" s="1"/>
      <c r="SDB318" s="1"/>
      <c r="SDC318" s="1"/>
      <c r="SDD318" s="1"/>
      <c r="SDE318" s="1"/>
      <c r="SDF318" s="1"/>
      <c r="SDG318" s="1"/>
      <c r="SDH318" s="1"/>
      <c r="SDI318" s="1"/>
      <c r="SDJ318" s="1"/>
      <c r="SDK318" s="1"/>
      <c r="SDL318" s="1"/>
      <c r="SDM318" s="1"/>
      <c r="SDN318" s="1"/>
      <c r="SDO318" s="1"/>
      <c r="SDP318" s="1"/>
      <c r="SDQ318" s="1"/>
      <c r="SDR318" s="1"/>
      <c r="SDS318" s="1"/>
      <c r="SDT318" s="1"/>
      <c r="SDU318" s="1"/>
      <c r="SDV318" s="1"/>
      <c r="SDW318" s="1"/>
      <c r="SDX318" s="1"/>
      <c r="SDY318" s="1"/>
      <c r="SDZ318" s="1"/>
      <c r="SEA318" s="1"/>
      <c r="SEB318" s="1"/>
      <c r="SEC318" s="1"/>
      <c r="SED318" s="1"/>
      <c r="SEE318" s="1"/>
      <c r="SEF318" s="1"/>
      <c r="SEG318" s="1"/>
      <c r="SEH318" s="1"/>
      <c r="SEI318" s="1"/>
      <c r="SEJ318" s="1"/>
      <c r="SEK318" s="1"/>
      <c r="SEL318" s="1"/>
      <c r="SEM318" s="1"/>
      <c r="SEN318" s="1"/>
      <c r="SEO318" s="1"/>
      <c r="SEP318" s="1"/>
      <c r="SEQ318" s="1"/>
      <c r="SER318" s="1"/>
      <c r="SES318" s="1"/>
      <c r="SET318" s="1"/>
      <c r="SEU318" s="1"/>
      <c r="SEV318" s="1"/>
      <c r="SEW318" s="1"/>
      <c r="SEX318" s="1"/>
      <c r="SEY318" s="1"/>
      <c r="SEZ318" s="1"/>
      <c r="SFA318" s="1"/>
      <c r="SFB318" s="1"/>
      <c r="SFC318" s="1"/>
      <c r="SFD318" s="1"/>
      <c r="SFE318" s="1"/>
      <c r="SFF318" s="1"/>
      <c r="SFG318" s="1"/>
      <c r="SFH318" s="1"/>
      <c r="SFI318" s="1"/>
      <c r="SFJ318" s="1"/>
      <c r="SFK318" s="1"/>
      <c r="SFL318" s="1"/>
      <c r="SFM318" s="1"/>
      <c r="SFN318" s="1"/>
      <c r="SFO318" s="1"/>
      <c r="SFP318" s="1"/>
      <c r="SFQ318" s="1"/>
      <c r="SFR318" s="1"/>
      <c r="SFS318" s="1"/>
      <c r="SFT318" s="1"/>
      <c r="SFU318" s="1"/>
      <c r="SFV318" s="1"/>
      <c r="SFW318" s="1"/>
      <c r="SFX318" s="1"/>
      <c r="SFY318" s="1"/>
      <c r="SFZ318" s="1"/>
      <c r="SGA318" s="1"/>
      <c r="SGB318" s="1"/>
      <c r="SGC318" s="1"/>
      <c r="SGD318" s="1"/>
      <c r="SGE318" s="1"/>
      <c r="SGF318" s="1"/>
      <c r="SGG318" s="1"/>
      <c r="SGH318" s="1"/>
      <c r="SGI318" s="1"/>
      <c r="SGJ318" s="1"/>
      <c r="SGK318" s="1"/>
      <c r="SGL318" s="1"/>
      <c r="SGM318" s="1"/>
      <c r="SGN318" s="1"/>
      <c r="SGO318" s="1"/>
      <c r="SGP318" s="1"/>
      <c r="SGQ318" s="1"/>
      <c r="SGR318" s="1"/>
      <c r="SGS318" s="1"/>
      <c r="SGT318" s="1"/>
      <c r="SGU318" s="1"/>
      <c r="SGV318" s="1"/>
      <c r="SGW318" s="1"/>
      <c r="SGX318" s="1"/>
      <c r="SGY318" s="1"/>
      <c r="SGZ318" s="1"/>
      <c r="SHA318" s="1"/>
      <c r="SHB318" s="1"/>
      <c r="SHC318" s="1"/>
      <c r="SHD318" s="1"/>
      <c r="SHE318" s="1"/>
      <c r="SHF318" s="1"/>
      <c r="SHG318" s="1"/>
      <c r="SHH318" s="1"/>
      <c r="SHI318" s="1"/>
      <c r="SHJ318" s="1"/>
      <c r="SHK318" s="1"/>
      <c r="SHL318" s="1"/>
      <c r="SHM318" s="1"/>
      <c r="SHN318" s="1"/>
      <c r="SHO318" s="1"/>
      <c r="SHP318" s="1"/>
      <c r="SHQ318" s="1"/>
      <c r="SHR318" s="1"/>
      <c r="SHS318" s="1"/>
      <c r="SHT318" s="1"/>
      <c r="SHU318" s="1"/>
      <c r="SHV318" s="1"/>
      <c r="SHW318" s="1"/>
      <c r="SHX318" s="1"/>
      <c r="SHY318" s="1"/>
      <c r="SHZ318" s="1"/>
      <c r="SIA318" s="1"/>
      <c r="SIB318" s="1"/>
      <c r="SIC318" s="1"/>
      <c r="SID318" s="1"/>
      <c r="SIE318" s="1"/>
      <c r="SIF318" s="1"/>
      <c r="SIG318" s="1"/>
      <c r="SIH318" s="1"/>
      <c r="SII318" s="1"/>
      <c r="SIJ318" s="1"/>
      <c r="SIK318" s="1"/>
      <c r="SIL318" s="1"/>
      <c r="SIM318" s="1"/>
      <c r="SIN318" s="1"/>
      <c r="SIO318" s="1"/>
      <c r="SIP318" s="1"/>
      <c r="SIQ318" s="1"/>
      <c r="SIR318" s="1"/>
      <c r="SIS318" s="1"/>
      <c r="SIT318" s="1"/>
      <c r="SIU318" s="1"/>
      <c r="SIV318" s="1"/>
      <c r="SIW318" s="1"/>
      <c r="SIX318" s="1"/>
      <c r="SIY318" s="1"/>
      <c r="SIZ318" s="1"/>
      <c r="SJA318" s="1"/>
      <c r="SJB318" s="1"/>
      <c r="SJC318" s="1"/>
      <c r="SJD318" s="1"/>
      <c r="SJE318" s="1"/>
      <c r="SJF318" s="1"/>
      <c r="SJG318" s="1"/>
      <c r="SJH318" s="1"/>
      <c r="SJI318" s="1"/>
      <c r="SJJ318" s="1"/>
      <c r="SJK318" s="1"/>
      <c r="SJL318" s="1"/>
      <c r="SJM318" s="1"/>
      <c r="SJN318" s="1"/>
      <c r="SJO318" s="1"/>
      <c r="SJP318" s="1"/>
      <c r="SJQ318" s="1"/>
      <c r="SJR318" s="1"/>
      <c r="SJS318" s="1"/>
      <c r="SJT318" s="1"/>
      <c r="SJU318" s="1"/>
      <c r="SJV318" s="1"/>
      <c r="SJW318" s="1"/>
      <c r="SJX318" s="1"/>
      <c r="SJY318" s="1"/>
      <c r="SJZ318" s="1"/>
      <c r="SKA318" s="1"/>
      <c r="SKB318" s="1"/>
      <c r="SKC318" s="1"/>
      <c r="SKD318" s="1"/>
      <c r="SKE318" s="1"/>
      <c r="SKF318" s="1"/>
      <c r="SKG318" s="1"/>
      <c r="SKH318" s="1"/>
      <c r="SKI318" s="1"/>
      <c r="SKJ318" s="1"/>
      <c r="SKK318" s="1"/>
      <c r="SKL318" s="1"/>
      <c r="SKM318" s="1"/>
      <c r="SKN318" s="1"/>
      <c r="SKO318" s="1"/>
      <c r="SKP318" s="1"/>
      <c r="SKQ318" s="1"/>
      <c r="SKR318" s="1"/>
      <c r="SKS318" s="1"/>
      <c r="SKT318" s="1"/>
      <c r="SKU318" s="1"/>
      <c r="SKV318" s="1"/>
      <c r="SKW318" s="1"/>
      <c r="SKX318" s="1"/>
      <c r="SKY318" s="1"/>
      <c r="SKZ318" s="1"/>
      <c r="SLA318" s="1"/>
      <c r="SLB318" s="1"/>
      <c r="SLC318" s="1"/>
      <c r="SLD318" s="1"/>
      <c r="SLE318" s="1"/>
      <c r="SLF318" s="1"/>
      <c r="SLG318" s="1"/>
      <c r="SLH318" s="1"/>
      <c r="SLI318" s="1"/>
      <c r="SLJ318" s="1"/>
      <c r="SLK318" s="1"/>
      <c r="SLL318" s="1"/>
      <c r="SLM318" s="1"/>
      <c r="SLN318" s="1"/>
      <c r="SLO318" s="1"/>
      <c r="SLP318" s="1"/>
      <c r="SLQ318" s="1"/>
      <c r="SLR318" s="1"/>
      <c r="SLS318" s="1"/>
      <c r="SLT318" s="1"/>
      <c r="SLU318" s="1"/>
      <c r="SLV318" s="1"/>
      <c r="SLW318" s="1"/>
      <c r="SLX318" s="1"/>
      <c r="SLY318" s="1"/>
      <c r="SLZ318" s="1"/>
      <c r="SMA318" s="1"/>
      <c r="SMB318" s="1"/>
      <c r="SMC318" s="1"/>
      <c r="SMD318" s="1"/>
      <c r="SME318" s="1"/>
      <c r="SMF318" s="1"/>
      <c r="SMG318" s="1"/>
      <c r="SMH318" s="1"/>
      <c r="SMI318" s="1"/>
      <c r="SMJ318" s="1"/>
      <c r="SMK318" s="1"/>
      <c r="SML318" s="1"/>
      <c r="SMM318" s="1"/>
      <c r="SMN318" s="1"/>
      <c r="SMO318" s="1"/>
      <c r="SMP318" s="1"/>
      <c r="SMQ318" s="1"/>
      <c r="SMR318" s="1"/>
      <c r="SMS318" s="1"/>
      <c r="SMT318" s="1"/>
      <c r="SMU318" s="1"/>
      <c r="SMV318" s="1"/>
      <c r="SMW318" s="1"/>
      <c r="SMX318" s="1"/>
      <c r="SMY318" s="1"/>
      <c r="SMZ318" s="1"/>
      <c r="SNA318" s="1"/>
      <c r="SNB318" s="1"/>
      <c r="SNC318" s="1"/>
      <c r="SND318" s="1"/>
      <c r="SNE318" s="1"/>
      <c r="SNF318" s="1"/>
      <c r="SNG318" s="1"/>
      <c r="SNH318" s="1"/>
      <c r="SNI318" s="1"/>
      <c r="SNJ318" s="1"/>
      <c r="SNK318" s="1"/>
      <c r="SNL318" s="1"/>
      <c r="SNM318" s="1"/>
      <c r="SNN318" s="1"/>
      <c r="SNO318" s="1"/>
      <c r="SNP318" s="1"/>
      <c r="SNQ318" s="1"/>
      <c r="SNR318" s="1"/>
      <c r="SNS318" s="1"/>
      <c r="SNT318" s="1"/>
      <c r="SNU318" s="1"/>
      <c r="SNV318" s="1"/>
      <c r="SNW318" s="1"/>
      <c r="SNX318" s="1"/>
      <c r="SNY318" s="1"/>
      <c r="SNZ318" s="1"/>
      <c r="SOA318" s="1"/>
      <c r="SOB318" s="1"/>
      <c r="SOC318" s="1"/>
      <c r="SOD318" s="1"/>
      <c r="SOE318" s="1"/>
      <c r="SOF318" s="1"/>
      <c r="SOG318" s="1"/>
      <c r="SOH318" s="1"/>
      <c r="SOI318" s="1"/>
      <c r="SOJ318" s="1"/>
      <c r="SOK318" s="1"/>
      <c r="SOL318" s="1"/>
      <c r="SOM318" s="1"/>
      <c r="SON318" s="1"/>
      <c r="SOO318" s="1"/>
      <c r="SOP318" s="1"/>
      <c r="SOQ318" s="1"/>
      <c r="SOR318" s="1"/>
      <c r="SOS318" s="1"/>
      <c r="SOT318" s="1"/>
      <c r="SOU318" s="1"/>
      <c r="SOV318" s="1"/>
      <c r="SOW318" s="1"/>
      <c r="SOX318" s="1"/>
      <c r="SOY318" s="1"/>
      <c r="SOZ318" s="1"/>
      <c r="SPA318" s="1"/>
      <c r="SPB318" s="1"/>
      <c r="SPC318" s="1"/>
      <c r="SPD318" s="1"/>
      <c r="SPE318" s="1"/>
      <c r="SPF318" s="1"/>
      <c r="SPG318" s="1"/>
      <c r="SPH318" s="1"/>
      <c r="SPI318" s="1"/>
      <c r="SPJ318" s="1"/>
      <c r="SPK318" s="1"/>
      <c r="SPL318" s="1"/>
      <c r="SPM318" s="1"/>
      <c r="SPN318" s="1"/>
      <c r="SPO318" s="1"/>
      <c r="SPP318" s="1"/>
      <c r="SPQ318" s="1"/>
      <c r="SPR318" s="1"/>
      <c r="SPS318" s="1"/>
      <c r="SPT318" s="1"/>
      <c r="SPU318" s="1"/>
      <c r="SPV318" s="1"/>
      <c r="SPW318" s="1"/>
      <c r="SPX318" s="1"/>
      <c r="SPY318" s="1"/>
      <c r="SPZ318" s="1"/>
      <c r="SQA318" s="1"/>
      <c r="SQB318" s="1"/>
      <c r="SQC318" s="1"/>
      <c r="SQD318" s="1"/>
      <c r="SQE318" s="1"/>
      <c r="SQF318" s="1"/>
      <c r="SQG318" s="1"/>
      <c r="SQH318" s="1"/>
      <c r="SQI318" s="1"/>
      <c r="SQJ318" s="1"/>
      <c r="SQK318" s="1"/>
      <c r="SQL318" s="1"/>
      <c r="SQM318" s="1"/>
      <c r="SQN318" s="1"/>
      <c r="SQO318" s="1"/>
      <c r="SQP318" s="1"/>
      <c r="SQQ318" s="1"/>
      <c r="SQR318" s="1"/>
      <c r="SQS318" s="1"/>
      <c r="SQT318" s="1"/>
      <c r="SQU318" s="1"/>
      <c r="SQV318" s="1"/>
      <c r="SQW318" s="1"/>
      <c r="SQX318" s="1"/>
      <c r="SQY318" s="1"/>
      <c r="SQZ318" s="1"/>
      <c r="SRA318" s="1"/>
      <c r="SRB318" s="1"/>
      <c r="SRC318" s="1"/>
      <c r="SRD318" s="1"/>
      <c r="SRE318" s="1"/>
      <c r="SRF318" s="1"/>
      <c r="SRG318" s="1"/>
      <c r="SRH318" s="1"/>
      <c r="SRI318" s="1"/>
      <c r="SRJ318" s="1"/>
      <c r="SRK318" s="1"/>
      <c r="SRL318" s="1"/>
      <c r="SRM318" s="1"/>
      <c r="SRN318" s="1"/>
      <c r="SRO318" s="1"/>
      <c r="SRP318" s="1"/>
      <c r="SRQ318" s="1"/>
      <c r="SRR318" s="1"/>
      <c r="SRS318" s="1"/>
      <c r="SRT318" s="1"/>
      <c r="SRU318" s="1"/>
      <c r="SRV318" s="1"/>
      <c r="SRW318" s="1"/>
      <c r="SRX318" s="1"/>
      <c r="SRY318" s="1"/>
      <c r="SRZ318" s="1"/>
      <c r="SSA318" s="1"/>
      <c r="SSB318" s="1"/>
      <c r="SSC318" s="1"/>
      <c r="SSD318" s="1"/>
      <c r="SSE318" s="1"/>
      <c r="SSF318" s="1"/>
      <c r="SSG318" s="1"/>
      <c r="SSH318" s="1"/>
      <c r="SSI318" s="1"/>
      <c r="SSJ318" s="1"/>
      <c r="SSK318" s="1"/>
      <c r="SSL318" s="1"/>
      <c r="SSM318" s="1"/>
      <c r="SSN318" s="1"/>
      <c r="SSO318" s="1"/>
      <c r="SSP318" s="1"/>
      <c r="SSQ318" s="1"/>
      <c r="SSR318" s="1"/>
      <c r="SSS318" s="1"/>
      <c r="SST318" s="1"/>
      <c r="SSU318" s="1"/>
      <c r="SSV318" s="1"/>
      <c r="SSW318" s="1"/>
      <c r="SSX318" s="1"/>
      <c r="SSY318" s="1"/>
      <c r="SSZ318" s="1"/>
      <c r="STA318" s="1"/>
      <c r="STB318" s="1"/>
      <c r="STC318" s="1"/>
      <c r="STD318" s="1"/>
      <c r="STE318" s="1"/>
      <c r="STF318" s="1"/>
      <c r="STG318" s="1"/>
      <c r="STH318" s="1"/>
      <c r="STI318" s="1"/>
      <c r="STJ318" s="1"/>
      <c r="STK318" s="1"/>
      <c r="STL318" s="1"/>
      <c r="STM318" s="1"/>
      <c r="STN318" s="1"/>
      <c r="STO318" s="1"/>
      <c r="STP318" s="1"/>
      <c r="STQ318" s="1"/>
      <c r="STR318" s="1"/>
      <c r="STS318" s="1"/>
      <c r="STT318" s="1"/>
      <c r="STU318" s="1"/>
      <c r="STV318" s="1"/>
      <c r="STW318" s="1"/>
      <c r="STX318" s="1"/>
      <c r="STY318" s="1"/>
      <c r="STZ318" s="1"/>
      <c r="SUA318" s="1"/>
      <c r="SUB318" s="1"/>
      <c r="SUC318" s="1"/>
      <c r="SUD318" s="1"/>
      <c r="SUE318" s="1"/>
      <c r="SUF318" s="1"/>
      <c r="SUG318" s="1"/>
      <c r="SUH318" s="1"/>
      <c r="SUI318" s="1"/>
      <c r="SUJ318" s="1"/>
      <c r="SUK318" s="1"/>
      <c r="SUL318" s="1"/>
      <c r="SUM318" s="1"/>
      <c r="SUN318" s="1"/>
      <c r="SUO318" s="1"/>
      <c r="SUP318" s="1"/>
      <c r="SUQ318" s="1"/>
      <c r="SUR318" s="1"/>
      <c r="SUS318" s="1"/>
      <c r="SUT318" s="1"/>
      <c r="SUU318" s="1"/>
      <c r="SUV318" s="1"/>
      <c r="SUW318" s="1"/>
      <c r="SUX318" s="1"/>
      <c r="SUY318" s="1"/>
      <c r="SUZ318" s="1"/>
      <c r="SVA318" s="1"/>
      <c r="SVB318" s="1"/>
      <c r="SVC318" s="1"/>
      <c r="SVD318" s="1"/>
      <c r="SVE318" s="1"/>
      <c r="SVF318" s="1"/>
      <c r="SVG318" s="1"/>
      <c r="SVH318" s="1"/>
      <c r="SVI318" s="1"/>
      <c r="SVJ318" s="1"/>
      <c r="SVK318" s="1"/>
      <c r="SVL318" s="1"/>
      <c r="SVM318" s="1"/>
      <c r="SVN318" s="1"/>
      <c r="SVO318" s="1"/>
      <c r="SVP318" s="1"/>
      <c r="SVQ318" s="1"/>
      <c r="SVR318" s="1"/>
      <c r="SVS318" s="1"/>
      <c r="SVT318" s="1"/>
      <c r="SVU318" s="1"/>
      <c r="SVV318" s="1"/>
      <c r="SVW318" s="1"/>
      <c r="SVX318" s="1"/>
      <c r="SVY318" s="1"/>
      <c r="SVZ318" s="1"/>
      <c r="SWA318" s="1"/>
      <c r="SWB318" s="1"/>
      <c r="SWC318" s="1"/>
      <c r="SWD318" s="1"/>
      <c r="SWE318" s="1"/>
      <c r="SWF318" s="1"/>
      <c r="SWG318" s="1"/>
      <c r="SWH318" s="1"/>
      <c r="SWI318" s="1"/>
      <c r="SWJ318" s="1"/>
      <c r="SWK318" s="1"/>
      <c r="SWL318" s="1"/>
      <c r="SWM318" s="1"/>
      <c r="SWN318" s="1"/>
      <c r="SWO318" s="1"/>
      <c r="SWP318" s="1"/>
      <c r="SWQ318" s="1"/>
      <c r="SWR318" s="1"/>
      <c r="SWS318" s="1"/>
      <c r="SWT318" s="1"/>
      <c r="SWU318" s="1"/>
      <c r="SWV318" s="1"/>
      <c r="SWW318" s="1"/>
      <c r="SWX318" s="1"/>
      <c r="SWY318" s="1"/>
      <c r="SWZ318" s="1"/>
      <c r="SXA318" s="1"/>
      <c r="SXB318" s="1"/>
      <c r="SXC318" s="1"/>
      <c r="SXD318" s="1"/>
      <c r="SXE318" s="1"/>
      <c r="SXF318" s="1"/>
      <c r="SXG318" s="1"/>
      <c r="SXH318" s="1"/>
      <c r="SXI318" s="1"/>
      <c r="SXJ318" s="1"/>
      <c r="SXK318" s="1"/>
      <c r="SXL318" s="1"/>
      <c r="SXM318" s="1"/>
      <c r="SXN318" s="1"/>
      <c r="SXO318" s="1"/>
      <c r="SXP318" s="1"/>
      <c r="SXQ318" s="1"/>
      <c r="SXR318" s="1"/>
      <c r="SXS318" s="1"/>
      <c r="SXT318" s="1"/>
      <c r="SXU318" s="1"/>
      <c r="SXV318" s="1"/>
      <c r="SXW318" s="1"/>
      <c r="SXX318" s="1"/>
      <c r="SXY318" s="1"/>
      <c r="SXZ318" s="1"/>
      <c r="SYA318" s="1"/>
      <c r="SYB318" s="1"/>
      <c r="SYC318" s="1"/>
      <c r="SYD318" s="1"/>
      <c r="SYE318" s="1"/>
      <c r="SYF318" s="1"/>
      <c r="SYG318" s="1"/>
      <c r="SYH318" s="1"/>
      <c r="SYI318" s="1"/>
      <c r="SYJ318" s="1"/>
      <c r="SYK318" s="1"/>
      <c r="SYL318" s="1"/>
      <c r="SYM318" s="1"/>
      <c r="SYN318" s="1"/>
      <c r="SYO318" s="1"/>
      <c r="SYP318" s="1"/>
      <c r="SYQ318" s="1"/>
      <c r="SYR318" s="1"/>
      <c r="SYS318" s="1"/>
      <c r="SYT318" s="1"/>
      <c r="SYU318" s="1"/>
      <c r="SYV318" s="1"/>
      <c r="SYW318" s="1"/>
      <c r="SYX318" s="1"/>
      <c r="SYY318" s="1"/>
      <c r="SYZ318" s="1"/>
      <c r="SZA318" s="1"/>
      <c r="SZB318" s="1"/>
      <c r="SZC318" s="1"/>
      <c r="SZD318" s="1"/>
      <c r="SZE318" s="1"/>
      <c r="SZF318" s="1"/>
      <c r="SZG318" s="1"/>
      <c r="SZH318" s="1"/>
      <c r="SZI318" s="1"/>
      <c r="SZJ318" s="1"/>
      <c r="SZK318" s="1"/>
      <c r="SZL318" s="1"/>
      <c r="SZM318" s="1"/>
      <c r="SZN318" s="1"/>
      <c r="SZO318" s="1"/>
      <c r="SZP318" s="1"/>
      <c r="SZQ318" s="1"/>
      <c r="SZR318" s="1"/>
      <c r="SZS318" s="1"/>
      <c r="SZT318" s="1"/>
      <c r="SZU318" s="1"/>
      <c r="SZV318" s="1"/>
      <c r="SZW318" s="1"/>
      <c r="SZX318" s="1"/>
      <c r="SZY318" s="1"/>
      <c r="SZZ318" s="1"/>
      <c r="TAA318" s="1"/>
      <c r="TAB318" s="1"/>
      <c r="TAC318" s="1"/>
      <c r="TAD318" s="1"/>
      <c r="TAE318" s="1"/>
      <c r="TAF318" s="1"/>
      <c r="TAG318" s="1"/>
      <c r="TAH318" s="1"/>
      <c r="TAI318" s="1"/>
      <c r="TAJ318" s="1"/>
      <c r="TAK318" s="1"/>
      <c r="TAL318" s="1"/>
      <c r="TAM318" s="1"/>
      <c r="TAN318" s="1"/>
      <c r="TAO318" s="1"/>
      <c r="TAP318" s="1"/>
      <c r="TAQ318" s="1"/>
      <c r="TAR318" s="1"/>
      <c r="TAS318" s="1"/>
      <c r="TAT318" s="1"/>
      <c r="TAU318" s="1"/>
      <c r="TAV318" s="1"/>
      <c r="TAW318" s="1"/>
      <c r="TAX318" s="1"/>
      <c r="TAY318" s="1"/>
      <c r="TAZ318" s="1"/>
      <c r="TBA318" s="1"/>
      <c r="TBB318" s="1"/>
      <c r="TBC318" s="1"/>
      <c r="TBD318" s="1"/>
      <c r="TBE318" s="1"/>
      <c r="TBF318" s="1"/>
      <c r="TBG318" s="1"/>
      <c r="TBH318" s="1"/>
      <c r="TBI318" s="1"/>
      <c r="TBJ318" s="1"/>
      <c r="TBK318" s="1"/>
      <c r="TBL318" s="1"/>
      <c r="TBM318" s="1"/>
      <c r="TBN318" s="1"/>
      <c r="TBO318" s="1"/>
      <c r="TBP318" s="1"/>
      <c r="TBQ318" s="1"/>
      <c r="TBR318" s="1"/>
      <c r="TBS318" s="1"/>
      <c r="TBT318" s="1"/>
      <c r="TBU318" s="1"/>
      <c r="TBV318" s="1"/>
      <c r="TBW318" s="1"/>
      <c r="TBX318" s="1"/>
      <c r="TBY318" s="1"/>
      <c r="TBZ318" s="1"/>
      <c r="TCA318" s="1"/>
      <c r="TCB318" s="1"/>
      <c r="TCC318" s="1"/>
      <c r="TCD318" s="1"/>
      <c r="TCE318" s="1"/>
      <c r="TCF318" s="1"/>
      <c r="TCG318" s="1"/>
      <c r="TCH318" s="1"/>
      <c r="TCI318" s="1"/>
      <c r="TCJ318" s="1"/>
      <c r="TCK318" s="1"/>
      <c r="TCL318" s="1"/>
      <c r="TCM318" s="1"/>
      <c r="TCN318" s="1"/>
      <c r="TCO318" s="1"/>
      <c r="TCP318" s="1"/>
      <c r="TCQ318" s="1"/>
      <c r="TCR318" s="1"/>
      <c r="TCS318" s="1"/>
      <c r="TCT318" s="1"/>
      <c r="TCU318" s="1"/>
      <c r="TCV318" s="1"/>
      <c r="TCW318" s="1"/>
      <c r="TCX318" s="1"/>
      <c r="TCY318" s="1"/>
      <c r="TCZ318" s="1"/>
      <c r="TDA318" s="1"/>
      <c r="TDB318" s="1"/>
      <c r="TDC318" s="1"/>
      <c r="TDD318" s="1"/>
      <c r="TDE318" s="1"/>
      <c r="TDF318" s="1"/>
      <c r="TDG318" s="1"/>
      <c r="TDH318" s="1"/>
      <c r="TDI318" s="1"/>
      <c r="TDJ318" s="1"/>
      <c r="TDK318" s="1"/>
      <c r="TDL318" s="1"/>
      <c r="TDM318" s="1"/>
      <c r="TDN318" s="1"/>
      <c r="TDO318" s="1"/>
      <c r="TDP318" s="1"/>
      <c r="TDQ318" s="1"/>
      <c r="TDR318" s="1"/>
      <c r="TDS318" s="1"/>
      <c r="TDT318" s="1"/>
      <c r="TDU318" s="1"/>
      <c r="TDV318" s="1"/>
      <c r="TDW318" s="1"/>
      <c r="TDX318" s="1"/>
      <c r="TDY318" s="1"/>
      <c r="TDZ318" s="1"/>
      <c r="TEA318" s="1"/>
      <c r="TEB318" s="1"/>
      <c r="TEC318" s="1"/>
      <c r="TED318" s="1"/>
      <c r="TEE318" s="1"/>
      <c r="TEF318" s="1"/>
      <c r="TEG318" s="1"/>
      <c r="TEH318" s="1"/>
      <c r="TEI318" s="1"/>
      <c r="TEJ318" s="1"/>
      <c r="TEK318" s="1"/>
      <c r="TEL318" s="1"/>
      <c r="TEM318" s="1"/>
      <c r="TEN318" s="1"/>
      <c r="TEO318" s="1"/>
      <c r="TEP318" s="1"/>
      <c r="TEQ318" s="1"/>
      <c r="TER318" s="1"/>
      <c r="TES318" s="1"/>
      <c r="TET318" s="1"/>
      <c r="TEU318" s="1"/>
      <c r="TEV318" s="1"/>
      <c r="TEW318" s="1"/>
      <c r="TEX318" s="1"/>
      <c r="TEY318" s="1"/>
      <c r="TEZ318" s="1"/>
      <c r="TFA318" s="1"/>
      <c r="TFB318" s="1"/>
      <c r="TFC318" s="1"/>
      <c r="TFD318" s="1"/>
      <c r="TFE318" s="1"/>
      <c r="TFF318" s="1"/>
      <c r="TFG318" s="1"/>
      <c r="TFH318" s="1"/>
      <c r="TFI318" s="1"/>
      <c r="TFJ318" s="1"/>
      <c r="TFK318" s="1"/>
      <c r="TFL318" s="1"/>
      <c r="TFM318" s="1"/>
      <c r="TFN318" s="1"/>
      <c r="TFO318" s="1"/>
      <c r="TFP318" s="1"/>
      <c r="TFQ318" s="1"/>
      <c r="TFR318" s="1"/>
      <c r="TFS318" s="1"/>
      <c r="TFT318" s="1"/>
      <c r="TFU318" s="1"/>
      <c r="TFV318" s="1"/>
      <c r="TFW318" s="1"/>
      <c r="TFX318" s="1"/>
      <c r="TFY318" s="1"/>
      <c r="TFZ318" s="1"/>
      <c r="TGA318" s="1"/>
      <c r="TGB318" s="1"/>
      <c r="TGC318" s="1"/>
      <c r="TGD318" s="1"/>
      <c r="TGE318" s="1"/>
      <c r="TGF318" s="1"/>
      <c r="TGG318" s="1"/>
      <c r="TGH318" s="1"/>
      <c r="TGI318" s="1"/>
      <c r="TGJ318" s="1"/>
      <c r="TGK318" s="1"/>
      <c r="TGL318" s="1"/>
      <c r="TGM318" s="1"/>
      <c r="TGN318" s="1"/>
      <c r="TGO318" s="1"/>
      <c r="TGP318" s="1"/>
      <c r="TGQ318" s="1"/>
      <c r="TGR318" s="1"/>
      <c r="TGS318" s="1"/>
      <c r="TGT318" s="1"/>
      <c r="TGU318" s="1"/>
      <c r="TGV318" s="1"/>
      <c r="TGW318" s="1"/>
      <c r="TGX318" s="1"/>
      <c r="TGY318" s="1"/>
      <c r="TGZ318" s="1"/>
      <c r="THA318" s="1"/>
      <c r="THB318" s="1"/>
      <c r="THC318" s="1"/>
      <c r="THD318" s="1"/>
      <c r="THE318" s="1"/>
      <c r="THF318" s="1"/>
      <c r="THG318" s="1"/>
      <c r="THH318" s="1"/>
      <c r="THI318" s="1"/>
      <c r="THJ318" s="1"/>
      <c r="THK318" s="1"/>
      <c r="THL318" s="1"/>
      <c r="THM318" s="1"/>
      <c r="THN318" s="1"/>
      <c r="THO318" s="1"/>
      <c r="THP318" s="1"/>
      <c r="THQ318" s="1"/>
      <c r="THR318" s="1"/>
      <c r="THS318" s="1"/>
      <c r="THT318" s="1"/>
      <c r="THU318" s="1"/>
      <c r="THV318" s="1"/>
      <c r="THW318" s="1"/>
      <c r="THX318" s="1"/>
      <c r="THY318" s="1"/>
      <c r="THZ318" s="1"/>
      <c r="TIA318" s="1"/>
      <c r="TIB318" s="1"/>
      <c r="TIC318" s="1"/>
      <c r="TID318" s="1"/>
      <c r="TIE318" s="1"/>
      <c r="TIF318" s="1"/>
      <c r="TIG318" s="1"/>
      <c r="TIH318" s="1"/>
      <c r="TII318" s="1"/>
      <c r="TIJ318" s="1"/>
      <c r="TIK318" s="1"/>
      <c r="TIL318" s="1"/>
      <c r="TIM318" s="1"/>
      <c r="TIN318" s="1"/>
      <c r="TIO318" s="1"/>
      <c r="TIP318" s="1"/>
      <c r="TIQ318" s="1"/>
      <c r="TIR318" s="1"/>
      <c r="TIS318" s="1"/>
      <c r="TIT318" s="1"/>
      <c r="TIU318" s="1"/>
      <c r="TIV318" s="1"/>
      <c r="TIW318" s="1"/>
      <c r="TIX318" s="1"/>
      <c r="TIY318" s="1"/>
      <c r="TIZ318" s="1"/>
      <c r="TJA318" s="1"/>
      <c r="TJB318" s="1"/>
      <c r="TJC318" s="1"/>
      <c r="TJD318" s="1"/>
      <c r="TJE318" s="1"/>
      <c r="TJF318" s="1"/>
      <c r="TJG318" s="1"/>
      <c r="TJH318" s="1"/>
      <c r="TJI318" s="1"/>
      <c r="TJJ318" s="1"/>
      <c r="TJK318" s="1"/>
      <c r="TJL318" s="1"/>
      <c r="TJM318" s="1"/>
      <c r="TJN318" s="1"/>
      <c r="TJO318" s="1"/>
      <c r="TJP318" s="1"/>
      <c r="TJQ318" s="1"/>
      <c r="TJR318" s="1"/>
      <c r="TJS318" s="1"/>
      <c r="TJT318" s="1"/>
      <c r="TJU318" s="1"/>
      <c r="TJV318" s="1"/>
      <c r="TJW318" s="1"/>
      <c r="TJX318" s="1"/>
      <c r="TJY318" s="1"/>
      <c r="TJZ318" s="1"/>
      <c r="TKA318" s="1"/>
      <c r="TKB318" s="1"/>
      <c r="TKC318" s="1"/>
      <c r="TKD318" s="1"/>
      <c r="TKE318" s="1"/>
      <c r="TKF318" s="1"/>
      <c r="TKG318" s="1"/>
      <c r="TKH318" s="1"/>
      <c r="TKI318" s="1"/>
      <c r="TKJ318" s="1"/>
      <c r="TKK318" s="1"/>
      <c r="TKL318" s="1"/>
      <c r="TKM318" s="1"/>
      <c r="TKN318" s="1"/>
      <c r="TKO318" s="1"/>
      <c r="TKP318" s="1"/>
      <c r="TKQ318" s="1"/>
      <c r="TKR318" s="1"/>
      <c r="TKS318" s="1"/>
      <c r="TKT318" s="1"/>
      <c r="TKU318" s="1"/>
      <c r="TKV318" s="1"/>
      <c r="TKW318" s="1"/>
      <c r="TKX318" s="1"/>
      <c r="TKY318" s="1"/>
      <c r="TKZ318" s="1"/>
      <c r="TLA318" s="1"/>
      <c r="TLB318" s="1"/>
      <c r="TLC318" s="1"/>
      <c r="TLD318" s="1"/>
      <c r="TLE318" s="1"/>
      <c r="TLF318" s="1"/>
      <c r="TLG318" s="1"/>
      <c r="TLH318" s="1"/>
      <c r="TLI318" s="1"/>
      <c r="TLJ318" s="1"/>
      <c r="TLK318" s="1"/>
      <c r="TLL318" s="1"/>
      <c r="TLM318" s="1"/>
      <c r="TLN318" s="1"/>
      <c r="TLO318" s="1"/>
      <c r="TLP318" s="1"/>
      <c r="TLQ318" s="1"/>
      <c r="TLR318" s="1"/>
      <c r="TLS318" s="1"/>
      <c r="TLT318" s="1"/>
      <c r="TLU318" s="1"/>
      <c r="TLV318" s="1"/>
      <c r="TLW318" s="1"/>
      <c r="TLX318" s="1"/>
      <c r="TLY318" s="1"/>
      <c r="TLZ318" s="1"/>
      <c r="TMA318" s="1"/>
      <c r="TMB318" s="1"/>
      <c r="TMC318" s="1"/>
      <c r="TMD318" s="1"/>
      <c r="TME318" s="1"/>
      <c r="TMF318" s="1"/>
      <c r="TMG318" s="1"/>
      <c r="TMH318" s="1"/>
      <c r="TMI318" s="1"/>
      <c r="TMJ318" s="1"/>
      <c r="TMK318" s="1"/>
      <c r="TML318" s="1"/>
      <c r="TMM318" s="1"/>
      <c r="TMN318" s="1"/>
      <c r="TMO318" s="1"/>
      <c r="TMP318" s="1"/>
      <c r="TMQ318" s="1"/>
      <c r="TMR318" s="1"/>
      <c r="TMS318" s="1"/>
      <c r="TMT318" s="1"/>
      <c r="TMU318" s="1"/>
      <c r="TMV318" s="1"/>
      <c r="TMW318" s="1"/>
      <c r="TMX318" s="1"/>
      <c r="TMY318" s="1"/>
      <c r="TMZ318" s="1"/>
      <c r="TNA318" s="1"/>
      <c r="TNB318" s="1"/>
      <c r="TNC318" s="1"/>
      <c r="TND318" s="1"/>
      <c r="TNE318" s="1"/>
      <c r="TNF318" s="1"/>
      <c r="TNG318" s="1"/>
      <c r="TNH318" s="1"/>
      <c r="TNI318" s="1"/>
      <c r="TNJ318" s="1"/>
      <c r="TNK318" s="1"/>
      <c r="TNL318" s="1"/>
      <c r="TNM318" s="1"/>
      <c r="TNN318" s="1"/>
      <c r="TNO318" s="1"/>
      <c r="TNP318" s="1"/>
      <c r="TNQ318" s="1"/>
      <c r="TNR318" s="1"/>
      <c r="TNS318" s="1"/>
      <c r="TNT318" s="1"/>
      <c r="TNU318" s="1"/>
      <c r="TNV318" s="1"/>
      <c r="TNW318" s="1"/>
      <c r="TNX318" s="1"/>
      <c r="TNY318" s="1"/>
      <c r="TNZ318" s="1"/>
      <c r="TOA318" s="1"/>
      <c r="TOB318" s="1"/>
      <c r="TOC318" s="1"/>
      <c r="TOD318" s="1"/>
      <c r="TOE318" s="1"/>
      <c r="TOF318" s="1"/>
      <c r="TOG318" s="1"/>
      <c r="TOH318" s="1"/>
      <c r="TOI318" s="1"/>
      <c r="TOJ318" s="1"/>
      <c r="TOK318" s="1"/>
      <c r="TOL318" s="1"/>
      <c r="TOM318" s="1"/>
      <c r="TON318" s="1"/>
      <c r="TOO318" s="1"/>
      <c r="TOP318" s="1"/>
      <c r="TOQ318" s="1"/>
      <c r="TOR318" s="1"/>
      <c r="TOS318" s="1"/>
      <c r="TOT318" s="1"/>
      <c r="TOU318" s="1"/>
      <c r="TOV318" s="1"/>
      <c r="TOW318" s="1"/>
      <c r="TOX318" s="1"/>
      <c r="TOY318" s="1"/>
      <c r="TOZ318" s="1"/>
      <c r="TPA318" s="1"/>
      <c r="TPB318" s="1"/>
      <c r="TPC318" s="1"/>
      <c r="TPD318" s="1"/>
      <c r="TPE318" s="1"/>
      <c r="TPF318" s="1"/>
      <c r="TPG318" s="1"/>
      <c r="TPH318" s="1"/>
      <c r="TPI318" s="1"/>
      <c r="TPJ318" s="1"/>
      <c r="TPK318" s="1"/>
      <c r="TPL318" s="1"/>
      <c r="TPM318" s="1"/>
      <c r="TPN318" s="1"/>
      <c r="TPO318" s="1"/>
      <c r="TPP318" s="1"/>
      <c r="TPQ318" s="1"/>
      <c r="TPR318" s="1"/>
      <c r="TPS318" s="1"/>
      <c r="TPT318" s="1"/>
      <c r="TPU318" s="1"/>
      <c r="TPV318" s="1"/>
      <c r="TPW318" s="1"/>
      <c r="TPX318" s="1"/>
      <c r="TPY318" s="1"/>
      <c r="TPZ318" s="1"/>
      <c r="TQA318" s="1"/>
      <c r="TQB318" s="1"/>
      <c r="TQC318" s="1"/>
      <c r="TQD318" s="1"/>
      <c r="TQE318" s="1"/>
      <c r="TQF318" s="1"/>
      <c r="TQG318" s="1"/>
      <c r="TQH318" s="1"/>
      <c r="TQI318" s="1"/>
      <c r="TQJ318" s="1"/>
      <c r="TQK318" s="1"/>
      <c r="TQL318" s="1"/>
      <c r="TQM318" s="1"/>
      <c r="TQN318" s="1"/>
      <c r="TQO318" s="1"/>
      <c r="TQP318" s="1"/>
      <c r="TQQ318" s="1"/>
      <c r="TQR318" s="1"/>
      <c r="TQS318" s="1"/>
      <c r="TQT318" s="1"/>
      <c r="TQU318" s="1"/>
      <c r="TQV318" s="1"/>
      <c r="TQW318" s="1"/>
      <c r="TQX318" s="1"/>
      <c r="TQY318" s="1"/>
      <c r="TQZ318" s="1"/>
      <c r="TRA318" s="1"/>
      <c r="TRB318" s="1"/>
      <c r="TRC318" s="1"/>
      <c r="TRD318" s="1"/>
      <c r="TRE318" s="1"/>
      <c r="TRF318" s="1"/>
      <c r="TRG318" s="1"/>
      <c r="TRH318" s="1"/>
      <c r="TRI318" s="1"/>
      <c r="TRJ318" s="1"/>
      <c r="TRK318" s="1"/>
      <c r="TRL318" s="1"/>
      <c r="TRM318" s="1"/>
      <c r="TRN318" s="1"/>
      <c r="TRO318" s="1"/>
      <c r="TRP318" s="1"/>
      <c r="TRQ318" s="1"/>
      <c r="TRR318" s="1"/>
      <c r="TRS318" s="1"/>
      <c r="TRT318" s="1"/>
      <c r="TRU318" s="1"/>
      <c r="TRV318" s="1"/>
      <c r="TRW318" s="1"/>
      <c r="TRX318" s="1"/>
      <c r="TRY318" s="1"/>
      <c r="TRZ318" s="1"/>
      <c r="TSA318" s="1"/>
      <c r="TSB318" s="1"/>
      <c r="TSC318" s="1"/>
      <c r="TSD318" s="1"/>
      <c r="TSE318" s="1"/>
      <c r="TSF318" s="1"/>
      <c r="TSG318" s="1"/>
      <c r="TSH318" s="1"/>
      <c r="TSI318" s="1"/>
      <c r="TSJ318" s="1"/>
      <c r="TSK318" s="1"/>
      <c r="TSL318" s="1"/>
      <c r="TSM318" s="1"/>
      <c r="TSN318" s="1"/>
      <c r="TSO318" s="1"/>
      <c r="TSP318" s="1"/>
      <c r="TSQ318" s="1"/>
      <c r="TSR318" s="1"/>
      <c r="TSS318" s="1"/>
      <c r="TST318" s="1"/>
      <c r="TSU318" s="1"/>
      <c r="TSV318" s="1"/>
      <c r="TSW318" s="1"/>
      <c r="TSX318" s="1"/>
      <c r="TSY318" s="1"/>
      <c r="TSZ318" s="1"/>
      <c r="TTA318" s="1"/>
      <c r="TTB318" s="1"/>
      <c r="TTC318" s="1"/>
      <c r="TTD318" s="1"/>
      <c r="TTE318" s="1"/>
      <c r="TTF318" s="1"/>
      <c r="TTG318" s="1"/>
      <c r="TTH318" s="1"/>
      <c r="TTI318" s="1"/>
      <c r="TTJ318" s="1"/>
      <c r="TTK318" s="1"/>
      <c r="TTL318" s="1"/>
      <c r="TTM318" s="1"/>
      <c r="TTN318" s="1"/>
      <c r="TTO318" s="1"/>
      <c r="TTP318" s="1"/>
      <c r="TTQ318" s="1"/>
      <c r="TTR318" s="1"/>
      <c r="TTS318" s="1"/>
      <c r="TTT318" s="1"/>
      <c r="TTU318" s="1"/>
      <c r="TTV318" s="1"/>
      <c r="TTW318" s="1"/>
      <c r="TTX318" s="1"/>
      <c r="TTY318" s="1"/>
      <c r="TTZ318" s="1"/>
      <c r="TUA318" s="1"/>
      <c r="TUB318" s="1"/>
      <c r="TUC318" s="1"/>
      <c r="TUD318" s="1"/>
      <c r="TUE318" s="1"/>
      <c r="TUF318" s="1"/>
      <c r="TUG318" s="1"/>
      <c r="TUH318" s="1"/>
      <c r="TUI318" s="1"/>
      <c r="TUJ318" s="1"/>
      <c r="TUK318" s="1"/>
      <c r="TUL318" s="1"/>
      <c r="TUM318" s="1"/>
      <c r="TUN318" s="1"/>
      <c r="TUO318" s="1"/>
      <c r="TUP318" s="1"/>
      <c r="TUQ318" s="1"/>
      <c r="TUR318" s="1"/>
      <c r="TUS318" s="1"/>
      <c r="TUT318" s="1"/>
      <c r="TUU318" s="1"/>
      <c r="TUV318" s="1"/>
      <c r="TUW318" s="1"/>
      <c r="TUX318" s="1"/>
      <c r="TUY318" s="1"/>
      <c r="TUZ318" s="1"/>
      <c r="TVA318" s="1"/>
      <c r="TVB318" s="1"/>
      <c r="TVC318" s="1"/>
      <c r="TVD318" s="1"/>
      <c r="TVE318" s="1"/>
      <c r="TVF318" s="1"/>
      <c r="TVG318" s="1"/>
      <c r="TVH318" s="1"/>
      <c r="TVI318" s="1"/>
      <c r="TVJ318" s="1"/>
      <c r="TVK318" s="1"/>
      <c r="TVL318" s="1"/>
      <c r="TVM318" s="1"/>
      <c r="TVN318" s="1"/>
      <c r="TVO318" s="1"/>
      <c r="TVP318" s="1"/>
      <c r="TVQ318" s="1"/>
      <c r="TVR318" s="1"/>
      <c r="TVS318" s="1"/>
      <c r="TVT318" s="1"/>
      <c r="TVU318" s="1"/>
      <c r="TVV318" s="1"/>
      <c r="TVW318" s="1"/>
      <c r="TVX318" s="1"/>
      <c r="TVY318" s="1"/>
      <c r="TVZ318" s="1"/>
      <c r="TWA318" s="1"/>
      <c r="TWB318" s="1"/>
      <c r="TWC318" s="1"/>
      <c r="TWD318" s="1"/>
      <c r="TWE318" s="1"/>
      <c r="TWF318" s="1"/>
      <c r="TWG318" s="1"/>
      <c r="TWH318" s="1"/>
      <c r="TWI318" s="1"/>
      <c r="TWJ318" s="1"/>
      <c r="TWK318" s="1"/>
      <c r="TWL318" s="1"/>
      <c r="TWM318" s="1"/>
      <c r="TWN318" s="1"/>
      <c r="TWO318" s="1"/>
      <c r="TWP318" s="1"/>
      <c r="TWQ318" s="1"/>
      <c r="TWR318" s="1"/>
      <c r="TWS318" s="1"/>
      <c r="TWT318" s="1"/>
      <c r="TWU318" s="1"/>
      <c r="TWV318" s="1"/>
      <c r="TWW318" s="1"/>
      <c r="TWX318" s="1"/>
      <c r="TWY318" s="1"/>
      <c r="TWZ318" s="1"/>
      <c r="TXA318" s="1"/>
      <c r="TXB318" s="1"/>
      <c r="TXC318" s="1"/>
      <c r="TXD318" s="1"/>
      <c r="TXE318" s="1"/>
      <c r="TXF318" s="1"/>
      <c r="TXG318" s="1"/>
      <c r="TXH318" s="1"/>
      <c r="TXI318" s="1"/>
      <c r="TXJ318" s="1"/>
      <c r="TXK318" s="1"/>
      <c r="TXL318" s="1"/>
      <c r="TXM318" s="1"/>
      <c r="TXN318" s="1"/>
      <c r="TXO318" s="1"/>
      <c r="TXP318" s="1"/>
      <c r="TXQ318" s="1"/>
      <c r="TXR318" s="1"/>
      <c r="TXS318" s="1"/>
      <c r="TXT318" s="1"/>
      <c r="TXU318" s="1"/>
      <c r="TXV318" s="1"/>
      <c r="TXW318" s="1"/>
      <c r="TXX318" s="1"/>
      <c r="TXY318" s="1"/>
      <c r="TXZ318" s="1"/>
      <c r="TYA318" s="1"/>
      <c r="TYB318" s="1"/>
      <c r="TYC318" s="1"/>
      <c r="TYD318" s="1"/>
      <c r="TYE318" s="1"/>
      <c r="TYF318" s="1"/>
      <c r="TYG318" s="1"/>
      <c r="TYH318" s="1"/>
      <c r="TYI318" s="1"/>
      <c r="TYJ318" s="1"/>
      <c r="TYK318" s="1"/>
      <c r="TYL318" s="1"/>
      <c r="TYM318" s="1"/>
      <c r="TYN318" s="1"/>
      <c r="TYO318" s="1"/>
      <c r="TYP318" s="1"/>
      <c r="TYQ318" s="1"/>
      <c r="TYR318" s="1"/>
      <c r="TYS318" s="1"/>
      <c r="TYT318" s="1"/>
      <c r="TYU318" s="1"/>
      <c r="TYV318" s="1"/>
      <c r="TYW318" s="1"/>
      <c r="TYX318" s="1"/>
      <c r="TYY318" s="1"/>
      <c r="TYZ318" s="1"/>
      <c r="TZA318" s="1"/>
      <c r="TZB318" s="1"/>
      <c r="TZC318" s="1"/>
      <c r="TZD318" s="1"/>
      <c r="TZE318" s="1"/>
      <c r="TZF318" s="1"/>
      <c r="TZG318" s="1"/>
      <c r="TZH318" s="1"/>
      <c r="TZI318" s="1"/>
      <c r="TZJ318" s="1"/>
      <c r="TZK318" s="1"/>
      <c r="TZL318" s="1"/>
      <c r="TZM318" s="1"/>
      <c r="TZN318" s="1"/>
      <c r="TZO318" s="1"/>
      <c r="TZP318" s="1"/>
      <c r="TZQ318" s="1"/>
      <c r="TZR318" s="1"/>
      <c r="TZS318" s="1"/>
      <c r="TZT318" s="1"/>
      <c r="TZU318" s="1"/>
      <c r="TZV318" s="1"/>
      <c r="TZW318" s="1"/>
      <c r="TZX318" s="1"/>
      <c r="TZY318" s="1"/>
      <c r="TZZ318" s="1"/>
      <c r="UAA318" s="1"/>
      <c r="UAB318" s="1"/>
      <c r="UAC318" s="1"/>
      <c r="UAD318" s="1"/>
      <c r="UAE318" s="1"/>
      <c r="UAF318" s="1"/>
      <c r="UAG318" s="1"/>
      <c r="UAH318" s="1"/>
      <c r="UAI318" s="1"/>
      <c r="UAJ318" s="1"/>
      <c r="UAK318" s="1"/>
      <c r="UAL318" s="1"/>
      <c r="UAM318" s="1"/>
      <c r="UAN318" s="1"/>
      <c r="UAO318" s="1"/>
      <c r="UAP318" s="1"/>
      <c r="UAQ318" s="1"/>
      <c r="UAR318" s="1"/>
      <c r="UAS318" s="1"/>
      <c r="UAT318" s="1"/>
      <c r="UAU318" s="1"/>
      <c r="UAV318" s="1"/>
      <c r="UAW318" s="1"/>
      <c r="UAX318" s="1"/>
      <c r="UAY318" s="1"/>
      <c r="UAZ318" s="1"/>
      <c r="UBA318" s="1"/>
      <c r="UBB318" s="1"/>
      <c r="UBC318" s="1"/>
      <c r="UBD318" s="1"/>
      <c r="UBE318" s="1"/>
      <c r="UBF318" s="1"/>
      <c r="UBG318" s="1"/>
      <c r="UBH318" s="1"/>
      <c r="UBI318" s="1"/>
      <c r="UBJ318" s="1"/>
      <c r="UBK318" s="1"/>
      <c r="UBL318" s="1"/>
      <c r="UBM318" s="1"/>
      <c r="UBN318" s="1"/>
      <c r="UBO318" s="1"/>
      <c r="UBP318" s="1"/>
      <c r="UBQ318" s="1"/>
      <c r="UBR318" s="1"/>
      <c r="UBS318" s="1"/>
      <c r="UBT318" s="1"/>
      <c r="UBU318" s="1"/>
      <c r="UBV318" s="1"/>
      <c r="UBW318" s="1"/>
      <c r="UBX318" s="1"/>
      <c r="UBY318" s="1"/>
      <c r="UBZ318" s="1"/>
      <c r="UCA318" s="1"/>
      <c r="UCB318" s="1"/>
      <c r="UCC318" s="1"/>
      <c r="UCD318" s="1"/>
      <c r="UCE318" s="1"/>
      <c r="UCF318" s="1"/>
      <c r="UCG318" s="1"/>
      <c r="UCH318" s="1"/>
      <c r="UCI318" s="1"/>
      <c r="UCJ318" s="1"/>
      <c r="UCK318" s="1"/>
      <c r="UCL318" s="1"/>
      <c r="UCM318" s="1"/>
      <c r="UCN318" s="1"/>
      <c r="UCO318" s="1"/>
      <c r="UCP318" s="1"/>
      <c r="UCQ318" s="1"/>
      <c r="UCR318" s="1"/>
      <c r="UCS318" s="1"/>
      <c r="UCT318" s="1"/>
      <c r="UCU318" s="1"/>
      <c r="UCV318" s="1"/>
      <c r="UCW318" s="1"/>
      <c r="UCX318" s="1"/>
      <c r="UCY318" s="1"/>
      <c r="UCZ318" s="1"/>
      <c r="UDA318" s="1"/>
      <c r="UDB318" s="1"/>
      <c r="UDC318" s="1"/>
      <c r="UDD318" s="1"/>
      <c r="UDE318" s="1"/>
      <c r="UDF318" s="1"/>
      <c r="UDG318" s="1"/>
      <c r="UDH318" s="1"/>
      <c r="UDI318" s="1"/>
      <c r="UDJ318" s="1"/>
      <c r="UDK318" s="1"/>
      <c r="UDL318" s="1"/>
      <c r="UDM318" s="1"/>
      <c r="UDN318" s="1"/>
      <c r="UDO318" s="1"/>
      <c r="UDP318" s="1"/>
      <c r="UDQ318" s="1"/>
      <c r="UDR318" s="1"/>
      <c r="UDS318" s="1"/>
      <c r="UDT318" s="1"/>
      <c r="UDU318" s="1"/>
      <c r="UDV318" s="1"/>
      <c r="UDW318" s="1"/>
      <c r="UDX318" s="1"/>
      <c r="UDY318" s="1"/>
      <c r="UDZ318" s="1"/>
      <c r="UEA318" s="1"/>
      <c r="UEB318" s="1"/>
      <c r="UEC318" s="1"/>
      <c r="UED318" s="1"/>
      <c r="UEE318" s="1"/>
      <c r="UEF318" s="1"/>
      <c r="UEG318" s="1"/>
      <c r="UEH318" s="1"/>
      <c r="UEI318" s="1"/>
      <c r="UEJ318" s="1"/>
      <c r="UEK318" s="1"/>
      <c r="UEL318" s="1"/>
      <c r="UEM318" s="1"/>
      <c r="UEN318" s="1"/>
      <c r="UEO318" s="1"/>
      <c r="UEP318" s="1"/>
      <c r="UEQ318" s="1"/>
      <c r="UER318" s="1"/>
      <c r="UES318" s="1"/>
      <c r="UET318" s="1"/>
      <c r="UEU318" s="1"/>
      <c r="UEV318" s="1"/>
      <c r="UEW318" s="1"/>
      <c r="UEX318" s="1"/>
      <c r="UEY318" s="1"/>
      <c r="UEZ318" s="1"/>
      <c r="UFA318" s="1"/>
      <c r="UFB318" s="1"/>
      <c r="UFC318" s="1"/>
      <c r="UFD318" s="1"/>
      <c r="UFE318" s="1"/>
      <c r="UFF318" s="1"/>
      <c r="UFG318" s="1"/>
      <c r="UFH318" s="1"/>
      <c r="UFI318" s="1"/>
      <c r="UFJ318" s="1"/>
      <c r="UFK318" s="1"/>
      <c r="UFL318" s="1"/>
      <c r="UFM318" s="1"/>
      <c r="UFN318" s="1"/>
      <c r="UFO318" s="1"/>
      <c r="UFP318" s="1"/>
      <c r="UFQ318" s="1"/>
      <c r="UFR318" s="1"/>
      <c r="UFS318" s="1"/>
      <c r="UFT318" s="1"/>
      <c r="UFU318" s="1"/>
      <c r="UFV318" s="1"/>
      <c r="UFW318" s="1"/>
      <c r="UFX318" s="1"/>
      <c r="UFY318" s="1"/>
      <c r="UFZ318" s="1"/>
      <c r="UGA318" s="1"/>
      <c r="UGB318" s="1"/>
      <c r="UGC318" s="1"/>
      <c r="UGD318" s="1"/>
      <c r="UGE318" s="1"/>
      <c r="UGF318" s="1"/>
      <c r="UGG318" s="1"/>
      <c r="UGH318" s="1"/>
      <c r="UGI318" s="1"/>
      <c r="UGJ318" s="1"/>
      <c r="UGK318" s="1"/>
      <c r="UGL318" s="1"/>
      <c r="UGM318" s="1"/>
      <c r="UGN318" s="1"/>
      <c r="UGO318" s="1"/>
      <c r="UGP318" s="1"/>
      <c r="UGQ318" s="1"/>
      <c r="UGR318" s="1"/>
      <c r="UGS318" s="1"/>
      <c r="UGT318" s="1"/>
      <c r="UGU318" s="1"/>
      <c r="UGV318" s="1"/>
      <c r="UGW318" s="1"/>
      <c r="UGX318" s="1"/>
      <c r="UGY318" s="1"/>
      <c r="UGZ318" s="1"/>
      <c r="UHA318" s="1"/>
      <c r="UHB318" s="1"/>
      <c r="UHC318" s="1"/>
      <c r="UHD318" s="1"/>
      <c r="UHE318" s="1"/>
      <c r="UHF318" s="1"/>
      <c r="UHG318" s="1"/>
      <c r="UHH318" s="1"/>
      <c r="UHI318" s="1"/>
      <c r="UHJ318" s="1"/>
      <c r="UHK318" s="1"/>
      <c r="UHL318" s="1"/>
      <c r="UHM318" s="1"/>
      <c r="UHN318" s="1"/>
      <c r="UHO318" s="1"/>
      <c r="UHP318" s="1"/>
      <c r="UHQ318" s="1"/>
      <c r="UHR318" s="1"/>
      <c r="UHS318" s="1"/>
      <c r="UHT318" s="1"/>
      <c r="UHU318" s="1"/>
      <c r="UHV318" s="1"/>
      <c r="UHW318" s="1"/>
      <c r="UHX318" s="1"/>
      <c r="UHY318" s="1"/>
      <c r="UHZ318" s="1"/>
      <c r="UIA318" s="1"/>
      <c r="UIB318" s="1"/>
      <c r="UIC318" s="1"/>
      <c r="UID318" s="1"/>
      <c r="UIE318" s="1"/>
      <c r="UIF318" s="1"/>
      <c r="UIG318" s="1"/>
      <c r="UIH318" s="1"/>
      <c r="UII318" s="1"/>
      <c r="UIJ318" s="1"/>
      <c r="UIK318" s="1"/>
      <c r="UIL318" s="1"/>
      <c r="UIM318" s="1"/>
      <c r="UIN318" s="1"/>
      <c r="UIO318" s="1"/>
      <c r="UIP318" s="1"/>
      <c r="UIQ318" s="1"/>
      <c r="UIR318" s="1"/>
      <c r="UIS318" s="1"/>
      <c r="UIT318" s="1"/>
      <c r="UIU318" s="1"/>
      <c r="UIV318" s="1"/>
      <c r="UIW318" s="1"/>
      <c r="UIX318" s="1"/>
      <c r="UIY318" s="1"/>
      <c r="UIZ318" s="1"/>
      <c r="UJA318" s="1"/>
      <c r="UJB318" s="1"/>
      <c r="UJC318" s="1"/>
      <c r="UJD318" s="1"/>
      <c r="UJE318" s="1"/>
      <c r="UJF318" s="1"/>
      <c r="UJG318" s="1"/>
      <c r="UJH318" s="1"/>
      <c r="UJI318" s="1"/>
      <c r="UJJ318" s="1"/>
      <c r="UJK318" s="1"/>
      <c r="UJL318" s="1"/>
      <c r="UJM318" s="1"/>
      <c r="UJN318" s="1"/>
      <c r="UJO318" s="1"/>
      <c r="UJP318" s="1"/>
      <c r="UJQ318" s="1"/>
      <c r="UJR318" s="1"/>
      <c r="UJS318" s="1"/>
      <c r="UJT318" s="1"/>
      <c r="UJU318" s="1"/>
      <c r="UJV318" s="1"/>
      <c r="UJW318" s="1"/>
      <c r="UJX318" s="1"/>
      <c r="UJY318" s="1"/>
      <c r="UJZ318" s="1"/>
      <c r="UKA318" s="1"/>
      <c r="UKB318" s="1"/>
      <c r="UKC318" s="1"/>
      <c r="UKD318" s="1"/>
      <c r="UKE318" s="1"/>
      <c r="UKF318" s="1"/>
      <c r="UKG318" s="1"/>
      <c r="UKH318" s="1"/>
      <c r="UKI318" s="1"/>
      <c r="UKJ318" s="1"/>
      <c r="UKK318" s="1"/>
      <c r="UKL318" s="1"/>
      <c r="UKM318" s="1"/>
      <c r="UKN318" s="1"/>
      <c r="UKO318" s="1"/>
      <c r="UKP318" s="1"/>
      <c r="UKQ318" s="1"/>
      <c r="UKR318" s="1"/>
      <c r="UKS318" s="1"/>
      <c r="UKT318" s="1"/>
      <c r="UKU318" s="1"/>
      <c r="UKV318" s="1"/>
      <c r="UKW318" s="1"/>
      <c r="UKX318" s="1"/>
      <c r="UKY318" s="1"/>
      <c r="UKZ318" s="1"/>
      <c r="ULA318" s="1"/>
      <c r="ULB318" s="1"/>
      <c r="ULC318" s="1"/>
      <c r="ULD318" s="1"/>
      <c r="ULE318" s="1"/>
      <c r="ULF318" s="1"/>
      <c r="ULG318" s="1"/>
      <c r="ULH318" s="1"/>
      <c r="ULI318" s="1"/>
      <c r="ULJ318" s="1"/>
      <c r="ULK318" s="1"/>
      <c r="ULL318" s="1"/>
      <c r="ULM318" s="1"/>
      <c r="ULN318" s="1"/>
      <c r="ULO318" s="1"/>
      <c r="ULP318" s="1"/>
      <c r="ULQ318" s="1"/>
      <c r="ULR318" s="1"/>
      <c r="ULS318" s="1"/>
      <c r="ULT318" s="1"/>
      <c r="ULU318" s="1"/>
      <c r="ULV318" s="1"/>
      <c r="ULW318" s="1"/>
      <c r="ULX318" s="1"/>
      <c r="ULY318" s="1"/>
      <c r="ULZ318" s="1"/>
      <c r="UMA318" s="1"/>
      <c r="UMB318" s="1"/>
      <c r="UMC318" s="1"/>
      <c r="UMD318" s="1"/>
      <c r="UME318" s="1"/>
      <c r="UMF318" s="1"/>
      <c r="UMG318" s="1"/>
      <c r="UMH318" s="1"/>
      <c r="UMI318" s="1"/>
      <c r="UMJ318" s="1"/>
      <c r="UMK318" s="1"/>
      <c r="UML318" s="1"/>
      <c r="UMM318" s="1"/>
      <c r="UMN318" s="1"/>
      <c r="UMO318" s="1"/>
      <c r="UMP318" s="1"/>
      <c r="UMQ318" s="1"/>
      <c r="UMR318" s="1"/>
      <c r="UMS318" s="1"/>
      <c r="UMT318" s="1"/>
      <c r="UMU318" s="1"/>
      <c r="UMV318" s="1"/>
      <c r="UMW318" s="1"/>
      <c r="UMX318" s="1"/>
      <c r="UMY318" s="1"/>
      <c r="UMZ318" s="1"/>
      <c r="UNA318" s="1"/>
      <c r="UNB318" s="1"/>
      <c r="UNC318" s="1"/>
      <c r="UND318" s="1"/>
      <c r="UNE318" s="1"/>
      <c r="UNF318" s="1"/>
      <c r="UNG318" s="1"/>
      <c r="UNH318" s="1"/>
      <c r="UNI318" s="1"/>
      <c r="UNJ318" s="1"/>
      <c r="UNK318" s="1"/>
      <c r="UNL318" s="1"/>
      <c r="UNM318" s="1"/>
      <c r="UNN318" s="1"/>
      <c r="UNO318" s="1"/>
      <c r="UNP318" s="1"/>
      <c r="UNQ318" s="1"/>
      <c r="UNR318" s="1"/>
      <c r="UNS318" s="1"/>
      <c r="UNT318" s="1"/>
      <c r="UNU318" s="1"/>
      <c r="UNV318" s="1"/>
      <c r="UNW318" s="1"/>
      <c r="UNX318" s="1"/>
      <c r="UNY318" s="1"/>
      <c r="UNZ318" s="1"/>
      <c r="UOA318" s="1"/>
      <c r="UOB318" s="1"/>
      <c r="UOC318" s="1"/>
      <c r="UOD318" s="1"/>
      <c r="UOE318" s="1"/>
      <c r="UOF318" s="1"/>
      <c r="UOG318" s="1"/>
      <c r="UOH318" s="1"/>
      <c r="UOI318" s="1"/>
      <c r="UOJ318" s="1"/>
      <c r="UOK318" s="1"/>
      <c r="UOL318" s="1"/>
      <c r="UOM318" s="1"/>
      <c r="UON318" s="1"/>
      <c r="UOO318" s="1"/>
      <c r="UOP318" s="1"/>
      <c r="UOQ318" s="1"/>
      <c r="UOR318" s="1"/>
      <c r="UOS318" s="1"/>
      <c r="UOT318" s="1"/>
      <c r="UOU318" s="1"/>
      <c r="UOV318" s="1"/>
      <c r="UOW318" s="1"/>
      <c r="UOX318" s="1"/>
      <c r="UOY318" s="1"/>
      <c r="UOZ318" s="1"/>
      <c r="UPA318" s="1"/>
      <c r="UPB318" s="1"/>
      <c r="UPC318" s="1"/>
      <c r="UPD318" s="1"/>
      <c r="UPE318" s="1"/>
      <c r="UPF318" s="1"/>
      <c r="UPG318" s="1"/>
      <c r="UPH318" s="1"/>
      <c r="UPI318" s="1"/>
      <c r="UPJ318" s="1"/>
      <c r="UPK318" s="1"/>
      <c r="UPL318" s="1"/>
      <c r="UPM318" s="1"/>
      <c r="UPN318" s="1"/>
      <c r="UPO318" s="1"/>
      <c r="UPP318" s="1"/>
      <c r="UPQ318" s="1"/>
      <c r="UPR318" s="1"/>
      <c r="UPS318" s="1"/>
      <c r="UPT318" s="1"/>
      <c r="UPU318" s="1"/>
      <c r="UPV318" s="1"/>
      <c r="UPW318" s="1"/>
      <c r="UPX318" s="1"/>
      <c r="UPY318" s="1"/>
      <c r="UPZ318" s="1"/>
      <c r="UQA318" s="1"/>
      <c r="UQB318" s="1"/>
      <c r="UQC318" s="1"/>
      <c r="UQD318" s="1"/>
      <c r="UQE318" s="1"/>
      <c r="UQF318" s="1"/>
      <c r="UQG318" s="1"/>
      <c r="UQH318" s="1"/>
      <c r="UQI318" s="1"/>
      <c r="UQJ318" s="1"/>
      <c r="UQK318" s="1"/>
      <c r="UQL318" s="1"/>
      <c r="UQM318" s="1"/>
      <c r="UQN318" s="1"/>
      <c r="UQO318" s="1"/>
      <c r="UQP318" s="1"/>
      <c r="UQQ318" s="1"/>
      <c r="UQR318" s="1"/>
      <c r="UQS318" s="1"/>
      <c r="UQT318" s="1"/>
      <c r="UQU318" s="1"/>
      <c r="UQV318" s="1"/>
      <c r="UQW318" s="1"/>
      <c r="UQX318" s="1"/>
      <c r="UQY318" s="1"/>
      <c r="UQZ318" s="1"/>
      <c r="URA318" s="1"/>
      <c r="URB318" s="1"/>
      <c r="URC318" s="1"/>
      <c r="URD318" s="1"/>
      <c r="URE318" s="1"/>
      <c r="URF318" s="1"/>
      <c r="URG318" s="1"/>
      <c r="URH318" s="1"/>
      <c r="URI318" s="1"/>
      <c r="URJ318" s="1"/>
      <c r="URK318" s="1"/>
      <c r="URL318" s="1"/>
      <c r="URM318" s="1"/>
      <c r="URN318" s="1"/>
      <c r="URO318" s="1"/>
      <c r="URP318" s="1"/>
      <c r="URQ318" s="1"/>
      <c r="URR318" s="1"/>
      <c r="URS318" s="1"/>
      <c r="URT318" s="1"/>
      <c r="URU318" s="1"/>
      <c r="URV318" s="1"/>
      <c r="URW318" s="1"/>
      <c r="URX318" s="1"/>
      <c r="URY318" s="1"/>
      <c r="URZ318" s="1"/>
      <c r="USA318" s="1"/>
      <c r="USB318" s="1"/>
      <c r="USC318" s="1"/>
      <c r="USD318" s="1"/>
      <c r="USE318" s="1"/>
      <c r="USF318" s="1"/>
      <c r="USG318" s="1"/>
      <c r="USH318" s="1"/>
      <c r="USI318" s="1"/>
      <c r="USJ318" s="1"/>
      <c r="USK318" s="1"/>
      <c r="USL318" s="1"/>
      <c r="USM318" s="1"/>
      <c r="USN318" s="1"/>
      <c r="USO318" s="1"/>
      <c r="USP318" s="1"/>
      <c r="USQ318" s="1"/>
      <c r="USR318" s="1"/>
      <c r="USS318" s="1"/>
      <c r="UST318" s="1"/>
      <c r="USU318" s="1"/>
      <c r="USV318" s="1"/>
      <c r="USW318" s="1"/>
      <c r="USX318" s="1"/>
      <c r="USY318" s="1"/>
      <c r="USZ318" s="1"/>
      <c r="UTA318" s="1"/>
      <c r="UTB318" s="1"/>
      <c r="UTC318" s="1"/>
      <c r="UTD318" s="1"/>
      <c r="UTE318" s="1"/>
      <c r="UTF318" s="1"/>
      <c r="UTG318" s="1"/>
      <c r="UTH318" s="1"/>
      <c r="UTI318" s="1"/>
      <c r="UTJ318" s="1"/>
      <c r="UTK318" s="1"/>
      <c r="UTL318" s="1"/>
      <c r="UTM318" s="1"/>
      <c r="UTN318" s="1"/>
      <c r="UTO318" s="1"/>
      <c r="UTP318" s="1"/>
      <c r="UTQ318" s="1"/>
      <c r="UTR318" s="1"/>
      <c r="UTS318" s="1"/>
      <c r="UTT318" s="1"/>
      <c r="UTU318" s="1"/>
      <c r="UTV318" s="1"/>
      <c r="UTW318" s="1"/>
      <c r="UTX318" s="1"/>
      <c r="UTY318" s="1"/>
      <c r="UTZ318" s="1"/>
      <c r="UUA318" s="1"/>
      <c r="UUB318" s="1"/>
      <c r="UUC318" s="1"/>
      <c r="UUD318" s="1"/>
      <c r="UUE318" s="1"/>
      <c r="UUF318" s="1"/>
      <c r="UUG318" s="1"/>
      <c r="UUH318" s="1"/>
      <c r="UUI318" s="1"/>
      <c r="UUJ318" s="1"/>
      <c r="UUK318" s="1"/>
      <c r="UUL318" s="1"/>
      <c r="UUM318" s="1"/>
      <c r="UUN318" s="1"/>
      <c r="UUO318" s="1"/>
      <c r="UUP318" s="1"/>
      <c r="UUQ318" s="1"/>
      <c r="UUR318" s="1"/>
      <c r="UUS318" s="1"/>
      <c r="UUT318" s="1"/>
      <c r="UUU318" s="1"/>
      <c r="UUV318" s="1"/>
      <c r="UUW318" s="1"/>
      <c r="UUX318" s="1"/>
      <c r="UUY318" s="1"/>
      <c r="UUZ318" s="1"/>
      <c r="UVA318" s="1"/>
      <c r="UVB318" s="1"/>
      <c r="UVC318" s="1"/>
      <c r="UVD318" s="1"/>
      <c r="UVE318" s="1"/>
      <c r="UVF318" s="1"/>
      <c r="UVG318" s="1"/>
      <c r="UVH318" s="1"/>
      <c r="UVI318" s="1"/>
      <c r="UVJ318" s="1"/>
      <c r="UVK318" s="1"/>
      <c r="UVL318" s="1"/>
      <c r="UVM318" s="1"/>
      <c r="UVN318" s="1"/>
      <c r="UVO318" s="1"/>
      <c r="UVP318" s="1"/>
      <c r="UVQ318" s="1"/>
      <c r="UVR318" s="1"/>
      <c r="UVS318" s="1"/>
      <c r="UVT318" s="1"/>
      <c r="UVU318" s="1"/>
      <c r="UVV318" s="1"/>
      <c r="UVW318" s="1"/>
      <c r="UVX318" s="1"/>
      <c r="UVY318" s="1"/>
      <c r="UVZ318" s="1"/>
      <c r="UWA318" s="1"/>
      <c r="UWB318" s="1"/>
      <c r="UWC318" s="1"/>
      <c r="UWD318" s="1"/>
      <c r="UWE318" s="1"/>
      <c r="UWF318" s="1"/>
      <c r="UWG318" s="1"/>
      <c r="UWH318" s="1"/>
      <c r="UWI318" s="1"/>
      <c r="UWJ318" s="1"/>
      <c r="UWK318" s="1"/>
      <c r="UWL318" s="1"/>
      <c r="UWM318" s="1"/>
      <c r="UWN318" s="1"/>
      <c r="UWO318" s="1"/>
      <c r="UWP318" s="1"/>
      <c r="UWQ318" s="1"/>
      <c r="UWR318" s="1"/>
      <c r="UWS318" s="1"/>
      <c r="UWT318" s="1"/>
      <c r="UWU318" s="1"/>
      <c r="UWV318" s="1"/>
      <c r="UWW318" s="1"/>
      <c r="UWX318" s="1"/>
      <c r="UWY318" s="1"/>
      <c r="UWZ318" s="1"/>
      <c r="UXA318" s="1"/>
      <c r="UXB318" s="1"/>
      <c r="UXC318" s="1"/>
      <c r="UXD318" s="1"/>
      <c r="UXE318" s="1"/>
      <c r="UXF318" s="1"/>
      <c r="UXG318" s="1"/>
      <c r="UXH318" s="1"/>
      <c r="UXI318" s="1"/>
      <c r="UXJ318" s="1"/>
      <c r="UXK318" s="1"/>
      <c r="UXL318" s="1"/>
      <c r="UXM318" s="1"/>
      <c r="UXN318" s="1"/>
      <c r="UXO318" s="1"/>
      <c r="UXP318" s="1"/>
      <c r="UXQ318" s="1"/>
      <c r="UXR318" s="1"/>
      <c r="UXS318" s="1"/>
      <c r="UXT318" s="1"/>
      <c r="UXU318" s="1"/>
      <c r="UXV318" s="1"/>
      <c r="UXW318" s="1"/>
      <c r="UXX318" s="1"/>
      <c r="UXY318" s="1"/>
      <c r="UXZ318" s="1"/>
      <c r="UYA318" s="1"/>
      <c r="UYB318" s="1"/>
      <c r="UYC318" s="1"/>
      <c r="UYD318" s="1"/>
      <c r="UYE318" s="1"/>
      <c r="UYF318" s="1"/>
      <c r="UYG318" s="1"/>
      <c r="UYH318" s="1"/>
      <c r="UYI318" s="1"/>
      <c r="UYJ318" s="1"/>
      <c r="UYK318" s="1"/>
      <c r="UYL318" s="1"/>
      <c r="UYM318" s="1"/>
      <c r="UYN318" s="1"/>
      <c r="UYO318" s="1"/>
      <c r="UYP318" s="1"/>
      <c r="UYQ318" s="1"/>
      <c r="UYR318" s="1"/>
      <c r="UYS318" s="1"/>
      <c r="UYT318" s="1"/>
      <c r="UYU318" s="1"/>
      <c r="UYV318" s="1"/>
      <c r="UYW318" s="1"/>
      <c r="UYX318" s="1"/>
      <c r="UYY318" s="1"/>
      <c r="UYZ318" s="1"/>
      <c r="UZA318" s="1"/>
      <c r="UZB318" s="1"/>
      <c r="UZC318" s="1"/>
      <c r="UZD318" s="1"/>
      <c r="UZE318" s="1"/>
      <c r="UZF318" s="1"/>
      <c r="UZG318" s="1"/>
      <c r="UZH318" s="1"/>
      <c r="UZI318" s="1"/>
      <c r="UZJ318" s="1"/>
      <c r="UZK318" s="1"/>
      <c r="UZL318" s="1"/>
      <c r="UZM318" s="1"/>
      <c r="UZN318" s="1"/>
      <c r="UZO318" s="1"/>
      <c r="UZP318" s="1"/>
      <c r="UZQ318" s="1"/>
      <c r="UZR318" s="1"/>
      <c r="UZS318" s="1"/>
      <c r="UZT318" s="1"/>
      <c r="UZU318" s="1"/>
      <c r="UZV318" s="1"/>
      <c r="UZW318" s="1"/>
      <c r="UZX318" s="1"/>
      <c r="UZY318" s="1"/>
      <c r="UZZ318" s="1"/>
      <c r="VAA318" s="1"/>
      <c r="VAB318" s="1"/>
      <c r="VAC318" s="1"/>
      <c r="VAD318" s="1"/>
      <c r="VAE318" s="1"/>
      <c r="VAF318" s="1"/>
      <c r="VAG318" s="1"/>
      <c r="VAH318" s="1"/>
      <c r="VAI318" s="1"/>
      <c r="VAJ318" s="1"/>
      <c r="VAK318" s="1"/>
      <c r="VAL318" s="1"/>
      <c r="VAM318" s="1"/>
      <c r="VAN318" s="1"/>
      <c r="VAO318" s="1"/>
      <c r="VAP318" s="1"/>
      <c r="VAQ318" s="1"/>
      <c r="VAR318" s="1"/>
      <c r="VAS318" s="1"/>
      <c r="VAT318" s="1"/>
      <c r="VAU318" s="1"/>
      <c r="VAV318" s="1"/>
      <c r="VAW318" s="1"/>
      <c r="VAX318" s="1"/>
      <c r="VAY318" s="1"/>
      <c r="VAZ318" s="1"/>
      <c r="VBA318" s="1"/>
      <c r="VBB318" s="1"/>
      <c r="VBC318" s="1"/>
      <c r="VBD318" s="1"/>
      <c r="VBE318" s="1"/>
      <c r="VBF318" s="1"/>
      <c r="VBG318" s="1"/>
      <c r="VBH318" s="1"/>
      <c r="VBI318" s="1"/>
      <c r="VBJ318" s="1"/>
      <c r="VBK318" s="1"/>
      <c r="VBL318" s="1"/>
      <c r="VBM318" s="1"/>
      <c r="VBN318" s="1"/>
      <c r="VBO318" s="1"/>
      <c r="VBP318" s="1"/>
      <c r="VBQ318" s="1"/>
      <c r="VBR318" s="1"/>
      <c r="VBS318" s="1"/>
      <c r="VBT318" s="1"/>
      <c r="VBU318" s="1"/>
      <c r="VBV318" s="1"/>
      <c r="VBW318" s="1"/>
      <c r="VBX318" s="1"/>
      <c r="VBY318" s="1"/>
      <c r="VBZ318" s="1"/>
      <c r="VCA318" s="1"/>
      <c r="VCB318" s="1"/>
      <c r="VCC318" s="1"/>
      <c r="VCD318" s="1"/>
      <c r="VCE318" s="1"/>
      <c r="VCF318" s="1"/>
      <c r="VCG318" s="1"/>
      <c r="VCH318" s="1"/>
      <c r="VCI318" s="1"/>
      <c r="VCJ318" s="1"/>
      <c r="VCK318" s="1"/>
      <c r="VCL318" s="1"/>
      <c r="VCM318" s="1"/>
      <c r="VCN318" s="1"/>
      <c r="VCO318" s="1"/>
      <c r="VCP318" s="1"/>
      <c r="VCQ318" s="1"/>
      <c r="VCR318" s="1"/>
      <c r="VCS318" s="1"/>
      <c r="VCT318" s="1"/>
      <c r="VCU318" s="1"/>
      <c r="VCV318" s="1"/>
      <c r="VCW318" s="1"/>
      <c r="VCX318" s="1"/>
      <c r="VCY318" s="1"/>
      <c r="VCZ318" s="1"/>
      <c r="VDA318" s="1"/>
      <c r="VDB318" s="1"/>
      <c r="VDC318" s="1"/>
      <c r="VDD318" s="1"/>
      <c r="VDE318" s="1"/>
      <c r="VDF318" s="1"/>
      <c r="VDG318" s="1"/>
      <c r="VDH318" s="1"/>
      <c r="VDI318" s="1"/>
      <c r="VDJ318" s="1"/>
      <c r="VDK318" s="1"/>
      <c r="VDL318" s="1"/>
      <c r="VDM318" s="1"/>
      <c r="VDN318" s="1"/>
      <c r="VDO318" s="1"/>
      <c r="VDP318" s="1"/>
      <c r="VDQ318" s="1"/>
      <c r="VDR318" s="1"/>
      <c r="VDS318" s="1"/>
      <c r="VDT318" s="1"/>
      <c r="VDU318" s="1"/>
      <c r="VDV318" s="1"/>
      <c r="VDW318" s="1"/>
      <c r="VDX318" s="1"/>
      <c r="VDY318" s="1"/>
      <c r="VDZ318" s="1"/>
      <c r="VEA318" s="1"/>
      <c r="VEB318" s="1"/>
      <c r="VEC318" s="1"/>
      <c r="VED318" s="1"/>
      <c r="VEE318" s="1"/>
      <c r="VEF318" s="1"/>
      <c r="VEG318" s="1"/>
      <c r="VEH318" s="1"/>
      <c r="VEI318" s="1"/>
      <c r="VEJ318" s="1"/>
      <c r="VEK318" s="1"/>
      <c r="VEL318" s="1"/>
      <c r="VEM318" s="1"/>
      <c r="VEN318" s="1"/>
      <c r="VEO318" s="1"/>
      <c r="VEP318" s="1"/>
      <c r="VEQ318" s="1"/>
      <c r="VER318" s="1"/>
      <c r="VES318" s="1"/>
      <c r="VET318" s="1"/>
      <c r="VEU318" s="1"/>
      <c r="VEV318" s="1"/>
      <c r="VEW318" s="1"/>
      <c r="VEX318" s="1"/>
      <c r="VEY318" s="1"/>
      <c r="VEZ318" s="1"/>
      <c r="VFA318" s="1"/>
      <c r="VFB318" s="1"/>
      <c r="VFC318" s="1"/>
      <c r="VFD318" s="1"/>
      <c r="VFE318" s="1"/>
      <c r="VFF318" s="1"/>
      <c r="VFG318" s="1"/>
      <c r="VFH318" s="1"/>
      <c r="VFI318" s="1"/>
      <c r="VFJ318" s="1"/>
      <c r="VFK318" s="1"/>
      <c r="VFL318" s="1"/>
      <c r="VFM318" s="1"/>
      <c r="VFN318" s="1"/>
      <c r="VFO318" s="1"/>
      <c r="VFP318" s="1"/>
      <c r="VFQ318" s="1"/>
      <c r="VFR318" s="1"/>
      <c r="VFS318" s="1"/>
      <c r="VFT318" s="1"/>
      <c r="VFU318" s="1"/>
      <c r="VFV318" s="1"/>
      <c r="VFW318" s="1"/>
      <c r="VFX318" s="1"/>
      <c r="VFY318" s="1"/>
      <c r="VFZ318" s="1"/>
      <c r="VGA318" s="1"/>
      <c r="VGB318" s="1"/>
      <c r="VGC318" s="1"/>
      <c r="VGD318" s="1"/>
      <c r="VGE318" s="1"/>
      <c r="VGF318" s="1"/>
      <c r="VGG318" s="1"/>
      <c r="VGH318" s="1"/>
      <c r="VGI318" s="1"/>
      <c r="VGJ318" s="1"/>
      <c r="VGK318" s="1"/>
      <c r="VGL318" s="1"/>
      <c r="VGM318" s="1"/>
      <c r="VGN318" s="1"/>
      <c r="VGO318" s="1"/>
      <c r="VGP318" s="1"/>
      <c r="VGQ318" s="1"/>
      <c r="VGR318" s="1"/>
      <c r="VGS318" s="1"/>
      <c r="VGT318" s="1"/>
      <c r="VGU318" s="1"/>
      <c r="VGV318" s="1"/>
      <c r="VGW318" s="1"/>
      <c r="VGX318" s="1"/>
      <c r="VGY318" s="1"/>
      <c r="VGZ318" s="1"/>
      <c r="VHA318" s="1"/>
      <c r="VHB318" s="1"/>
      <c r="VHC318" s="1"/>
      <c r="VHD318" s="1"/>
      <c r="VHE318" s="1"/>
      <c r="VHF318" s="1"/>
      <c r="VHG318" s="1"/>
      <c r="VHH318" s="1"/>
      <c r="VHI318" s="1"/>
      <c r="VHJ318" s="1"/>
      <c r="VHK318" s="1"/>
      <c r="VHL318" s="1"/>
      <c r="VHM318" s="1"/>
      <c r="VHN318" s="1"/>
      <c r="VHO318" s="1"/>
      <c r="VHP318" s="1"/>
      <c r="VHQ318" s="1"/>
      <c r="VHR318" s="1"/>
      <c r="VHS318" s="1"/>
      <c r="VHT318" s="1"/>
      <c r="VHU318" s="1"/>
      <c r="VHV318" s="1"/>
      <c r="VHW318" s="1"/>
      <c r="VHX318" s="1"/>
      <c r="VHY318" s="1"/>
      <c r="VHZ318" s="1"/>
      <c r="VIA318" s="1"/>
      <c r="VIB318" s="1"/>
      <c r="VIC318" s="1"/>
      <c r="VID318" s="1"/>
      <c r="VIE318" s="1"/>
      <c r="VIF318" s="1"/>
      <c r="VIG318" s="1"/>
      <c r="VIH318" s="1"/>
      <c r="VII318" s="1"/>
      <c r="VIJ318" s="1"/>
      <c r="VIK318" s="1"/>
      <c r="VIL318" s="1"/>
      <c r="VIM318" s="1"/>
      <c r="VIN318" s="1"/>
      <c r="VIO318" s="1"/>
      <c r="VIP318" s="1"/>
      <c r="VIQ318" s="1"/>
      <c r="VIR318" s="1"/>
      <c r="VIS318" s="1"/>
      <c r="VIT318" s="1"/>
      <c r="VIU318" s="1"/>
      <c r="VIV318" s="1"/>
      <c r="VIW318" s="1"/>
      <c r="VIX318" s="1"/>
      <c r="VIY318" s="1"/>
      <c r="VIZ318" s="1"/>
      <c r="VJA318" s="1"/>
      <c r="VJB318" s="1"/>
      <c r="VJC318" s="1"/>
      <c r="VJD318" s="1"/>
      <c r="VJE318" s="1"/>
      <c r="VJF318" s="1"/>
      <c r="VJG318" s="1"/>
      <c r="VJH318" s="1"/>
      <c r="VJI318" s="1"/>
      <c r="VJJ318" s="1"/>
      <c r="VJK318" s="1"/>
      <c r="VJL318" s="1"/>
      <c r="VJM318" s="1"/>
      <c r="VJN318" s="1"/>
      <c r="VJO318" s="1"/>
      <c r="VJP318" s="1"/>
      <c r="VJQ318" s="1"/>
      <c r="VJR318" s="1"/>
      <c r="VJS318" s="1"/>
      <c r="VJT318" s="1"/>
      <c r="VJU318" s="1"/>
      <c r="VJV318" s="1"/>
      <c r="VJW318" s="1"/>
      <c r="VJX318" s="1"/>
      <c r="VJY318" s="1"/>
      <c r="VJZ318" s="1"/>
      <c r="VKA318" s="1"/>
      <c r="VKB318" s="1"/>
      <c r="VKC318" s="1"/>
      <c r="VKD318" s="1"/>
      <c r="VKE318" s="1"/>
      <c r="VKF318" s="1"/>
      <c r="VKG318" s="1"/>
      <c r="VKH318" s="1"/>
      <c r="VKI318" s="1"/>
      <c r="VKJ318" s="1"/>
      <c r="VKK318" s="1"/>
      <c r="VKL318" s="1"/>
      <c r="VKM318" s="1"/>
      <c r="VKN318" s="1"/>
      <c r="VKO318" s="1"/>
      <c r="VKP318" s="1"/>
      <c r="VKQ318" s="1"/>
      <c r="VKR318" s="1"/>
      <c r="VKS318" s="1"/>
      <c r="VKT318" s="1"/>
      <c r="VKU318" s="1"/>
      <c r="VKV318" s="1"/>
      <c r="VKW318" s="1"/>
      <c r="VKX318" s="1"/>
      <c r="VKY318" s="1"/>
      <c r="VKZ318" s="1"/>
      <c r="VLA318" s="1"/>
      <c r="VLB318" s="1"/>
      <c r="VLC318" s="1"/>
      <c r="VLD318" s="1"/>
      <c r="VLE318" s="1"/>
      <c r="VLF318" s="1"/>
      <c r="VLG318" s="1"/>
      <c r="VLH318" s="1"/>
      <c r="VLI318" s="1"/>
      <c r="VLJ318" s="1"/>
      <c r="VLK318" s="1"/>
      <c r="VLL318" s="1"/>
      <c r="VLM318" s="1"/>
      <c r="VLN318" s="1"/>
      <c r="VLO318" s="1"/>
      <c r="VLP318" s="1"/>
      <c r="VLQ318" s="1"/>
      <c r="VLR318" s="1"/>
      <c r="VLS318" s="1"/>
      <c r="VLT318" s="1"/>
      <c r="VLU318" s="1"/>
      <c r="VLV318" s="1"/>
      <c r="VLW318" s="1"/>
      <c r="VLX318" s="1"/>
      <c r="VLY318" s="1"/>
      <c r="VLZ318" s="1"/>
      <c r="VMA318" s="1"/>
      <c r="VMB318" s="1"/>
      <c r="VMC318" s="1"/>
      <c r="VMD318" s="1"/>
      <c r="VME318" s="1"/>
      <c r="VMF318" s="1"/>
      <c r="VMG318" s="1"/>
      <c r="VMH318" s="1"/>
      <c r="VMI318" s="1"/>
      <c r="VMJ318" s="1"/>
      <c r="VMK318" s="1"/>
      <c r="VML318" s="1"/>
      <c r="VMM318" s="1"/>
      <c r="VMN318" s="1"/>
      <c r="VMO318" s="1"/>
      <c r="VMP318" s="1"/>
      <c r="VMQ318" s="1"/>
      <c r="VMR318" s="1"/>
      <c r="VMS318" s="1"/>
      <c r="VMT318" s="1"/>
      <c r="VMU318" s="1"/>
      <c r="VMV318" s="1"/>
      <c r="VMW318" s="1"/>
      <c r="VMX318" s="1"/>
      <c r="VMY318" s="1"/>
      <c r="VMZ318" s="1"/>
      <c r="VNA318" s="1"/>
      <c r="VNB318" s="1"/>
      <c r="VNC318" s="1"/>
      <c r="VND318" s="1"/>
      <c r="VNE318" s="1"/>
      <c r="VNF318" s="1"/>
      <c r="VNG318" s="1"/>
      <c r="VNH318" s="1"/>
      <c r="VNI318" s="1"/>
      <c r="VNJ318" s="1"/>
      <c r="VNK318" s="1"/>
      <c r="VNL318" s="1"/>
      <c r="VNM318" s="1"/>
      <c r="VNN318" s="1"/>
      <c r="VNO318" s="1"/>
      <c r="VNP318" s="1"/>
      <c r="VNQ318" s="1"/>
      <c r="VNR318" s="1"/>
      <c r="VNS318" s="1"/>
      <c r="VNT318" s="1"/>
      <c r="VNU318" s="1"/>
      <c r="VNV318" s="1"/>
      <c r="VNW318" s="1"/>
      <c r="VNX318" s="1"/>
      <c r="VNY318" s="1"/>
      <c r="VNZ318" s="1"/>
      <c r="VOA318" s="1"/>
      <c r="VOB318" s="1"/>
      <c r="VOC318" s="1"/>
      <c r="VOD318" s="1"/>
      <c r="VOE318" s="1"/>
      <c r="VOF318" s="1"/>
      <c r="VOG318" s="1"/>
      <c r="VOH318" s="1"/>
      <c r="VOI318" s="1"/>
      <c r="VOJ318" s="1"/>
      <c r="VOK318" s="1"/>
      <c r="VOL318" s="1"/>
      <c r="VOM318" s="1"/>
      <c r="VON318" s="1"/>
      <c r="VOO318" s="1"/>
      <c r="VOP318" s="1"/>
      <c r="VOQ318" s="1"/>
      <c r="VOR318" s="1"/>
      <c r="VOS318" s="1"/>
      <c r="VOT318" s="1"/>
      <c r="VOU318" s="1"/>
      <c r="VOV318" s="1"/>
      <c r="VOW318" s="1"/>
      <c r="VOX318" s="1"/>
      <c r="VOY318" s="1"/>
      <c r="VOZ318" s="1"/>
      <c r="VPA318" s="1"/>
      <c r="VPB318" s="1"/>
      <c r="VPC318" s="1"/>
      <c r="VPD318" s="1"/>
      <c r="VPE318" s="1"/>
      <c r="VPF318" s="1"/>
      <c r="VPG318" s="1"/>
      <c r="VPH318" s="1"/>
      <c r="VPI318" s="1"/>
      <c r="VPJ318" s="1"/>
      <c r="VPK318" s="1"/>
      <c r="VPL318" s="1"/>
      <c r="VPM318" s="1"/>
      <c r="VPN318" s="1"/>
      <c r="VPO318" s="1"/>
      <c r="VPP318" s="1"/>
      <c r="VPQ318" s="1"/>
      <c r="VPR318" s="1"/>
      <c r="VPS318" s="1"/>
      <c r="VPT318" s="1"/>
      <c r="VPU318" s="1"/>
      <c r="VPV318" s="1"/>
      <c r="VPW318" s="1"/>
      <c r="VPX318" s="1"/>
      <c r="VPY318" s="1"/>
      <c r="VPZ318" s="1"/>
      <c r="VQA318" s="1"/>
      <c r="VQB318" s="1"/>
      <c r="VQC318" s="1"/>
      <c r="VQD318" s="1"/>
      <c r="VQE318" s="1"/>
      <c r="VQF318" s="1"/>
      <c r="VQG318" s="1"/>
      <c r="VQH318" s="1"/>
      <c r="VQI318" s="1"/>
      <c r="VQJ318" s="1"/>
      <c r="VQK318" s="1"/>
      <c r="VQL318" s="1"/>
      <c r="VQM318" s="1"/>
      <c r="VQN318" s="1"/>
      <c r="VQO318" s="1"/>
      <c r="VQP318" s="1"/>
      <c r="VQQ318" s="1"/>
      <c r="VQR318" s="1"/>
      <c r="VQS318" s="1"/>
      <c r="VQT318" s="1"/>
      <c r="VQU318" s="1"/>
      <c r="VQV318" s="1"/>
      <c r="VQW318" s="1"/>
      <c r="VQX318" s="1"/>
      <c r="VQY318" s="1"/>
      <c r="VQZ318" s="1"/>
      <c r="VRA318" s="1"/>
      <c r="VRB318" s="1"/>
      <c r="VRC318" s="1"/>
      <c r="VRD318" s="1"/>
      <c r="VRE318" s="1"/>
      <c r="VRF318" s="1"/>
      <c r="VRG318" s="1"/>
      <c r="VRH318" s="1"/>
      <c r="VRI318" s="1"/>
      <c r="VRJ318" s="1"/>
      <c r="VRK318" s="1"/>
      <c r="VRL318" s="1"/>
      <c r="VRM318" s="1"/>
      <c r="VRN318" s="1"/>
      <c r="VRO318" s="1"/>
      <c r="VRP318" s="1"/>
      <c r="VRQ318" s="1"/>
      <c r="VRR318" s="1"/>
      <c r="VRS318" s="1"/>
      <c r="VRT318" s="1"/>
      <c r="VRU318" s="1"/>
      <c r="VRV318" s="1"/>
      <c r="VRW318" s="1"/>
      <c r="VRX318" s="1"/>
      <c r="VRY318" s="1"/>
      <c r="VRZ318" s="1"/>
      <c r="VSA318" s="1"/>
      <c r="VSB318" s="1"/>
      <c r="VSC318" s="1"/>
      <c r="VSD318" s="1"/>
      <c r="VSE318" s="1"/>
      <c r="VSF318" s="1"/>
      <c r="VSG318" s="1"/>
      <c r="VSH318" s="1"/>
      <c r="VSI318" s="1"/>
      <c r="VSJ318" s="1"/>
      <c r="VSK318" s="1"/>
      <c r="VSL318" s="1"/>
      <c r="VSM318" s="1"/>
      <c r="VSN318" s="1"/>
      <c r="VSO318" s="1"/>
      <c r="VSP318" s="1"/>
      <c r="VSQ318" s="1"/>
      <c r="VSR318" s="1"/>
      <c r="VSS318" s="1"/>
      <c r="VST318" s="1"/>
      <c r="VSU318" s="1"/>
      <c r="VSV318" s="1"/>
      <c r="VSW318" s="1"/>
      <c r="VSX318" s="1"/>
      <c r="VSY318" s="1"/>
      <c r="VSZ318" s="1"/>
      <c r="VTA318" s="1"/>
      <c r="VTB318" s="1"/>
      <c r="VTC318" s="1"/>
      <c r="VTD318" s="1"/>
      <c r="VTE318" s="1"/>
      <c r="VTF318" s="1"/>
      <c r="VTG318" s="1"/>
      <c r="VTH318" s="1"/>
      <c r="VTI318" s="1"/>
      <c r="VTJ318" s="1"/>
      <c r="VTK318" s="1"/>
      <c r="VTL318" s="1"/>
      <c r="VTM318" s="1"/>
      <c r="VTN318" s="1"/>
      <c r="VTO318" s="1"/>
      <c r="VTP318" s="1"/>
      <c r="VTQ318" s="1"/>
      <c r="VTR318" s="1"/>
      <c r="VTS318" s="1"/>
      <c r="VTT318" s="1"/>
      <c r="VTU318" s="1"/>
      <c r="VTV318" s="1"/>
      <c r="VTW318" s="1"/>
      <c r="VTX318" s="1"/>
      <c r="VTY318" s="1"/>
      <c r="VTZ318" s="1"/>
      <c r="VUA318" s="1"/>
      <c r="VUB318" s="1"/>
      <c r="VUC318" s="1"/>
      <c r="VUD318" s="1"/>
      <c r="VUE318" s="1"/>
      <c r="VUF318" s="1"/>
      <c r="VUG318" s="1"/>
      <c r="VUH318" s="1"/>
      <c r="VUI318" s="1"/>
      <c r="VUJ318" s="1"/>
      <c r="VUK318" s="1"/>
      <c r="VUL318" s="1"/>
      <c r="VUM318" s="1"/>
      <c r="VUN318" s="1"/>
      <c r="VUO318" s="1"/>
      <c r="VUP318" s="1"/>
      <c r="VUQ318" s="1"/>
      <c r="VUR318" s="1"/>
      <c r="VUS318" s="1"/>
      <c r="VUT318" s="1"/>
      <c r="VUU318" s="1"/>
      <c r="VUV318" s="1"/>
      <c r="VUW318" s="1"/>
      <c r="VUX318" s="1"/>
      <c r="VUY318" s="1"/>
      <c r="VUZ318" s="1"/>
      <c r="VVA318" s="1"/>
      <c r="VVB318" s="1"/>
      <c r="VVC318" s="1"/>
      <c r="VVD318" s="1"/>
      <c r="VVE318" s="1"/>
      <c r="VVF318" s="1"/>
      <c r="VVG318" s="1"/>
      <c r="VVH318" s="1"/>
      <c r="VVI318" s="1"/>
      <c r="VVJ318" s="1"/>
      <c r="VVK318" s="1"/>
      <c r="VVL318" s="1"/>
      <c r="VVM318" s="1"/>
      <c r="VVN318" s="1"/>
      <c r="VVO318" s="1"/>
      <c r="VVP318" s="1"/>
      <c r="VVQ318" s="1"/>
      <c r="VVR318" s="1"/>
      <c r="VVS318" s="1"/>
      <c r="VVT318" s="1"/>
      <c r="VVU318" s="1"/>
      <c r="VVV318" s="1"/>
      <c r="VVW318" s="1"/>
      <c r="VVX318" s="1"/>
      <c r="VVY318" s="1"/>
      <c r="VVZ318" s="1"/>
      <c r="VWA318" s="1"/>
      <c r="VWB318" s="1"/>
      <c r="VWC318" s="1"/>
      <c r="VWD318" s="1"/>
      <c r="VWE318" s="1"/>
      <c r="VWF318" s="1"/>
      <c r="VWG318" s="1"/>
      <c r="VWH318" s="1"/>
      <c r="VWI318" s="1"/>
      <c r="VWJ318" s="1"/>
      <c r="VWK318" s="1"/>
      <c r="VWL318" s="1"/>
      <c r="VWM318" s="1"/>
      <c r="VWN318" s="1"/>
      <c r="VWO318" s="1"/>
      <c r="VWP318" s="1"/>
      <c r="VWQ318" s="1"/>
      <c r="VWR318" s="1"/>
      <c r="VWS318" s="1"/>
      <c r="VWT318" s="1"/>
      <c r="VWU318" s="1"/>
      <c r="VWV318" s="1"/>
      <c r="VWW318" s="1"/>
      <c r="VWX318" s="1"/>
      <c r="VWY318" s="1"/>
      <c r="VWZ318" s="1"/>
      <c r="VXA318" s="1"/>
      <c r="VXB318" s="1"/>
      <c r="VXC318" s="1"/>
      <c r="VXD318" s="1"/>
      <c r="VXE318" s="1"/>
      <c r="VXF318" s="1"/>
      <c r="VXG318" s="1"/>
      <c r="VXH318" s="1"/>
      <c r="VXI318" s="1"/>
      <c r="VXJ318" s="1"/>
      <c r="VXK318" s="1"/>
      <c r="VXL318" s="1"/>
      <c r="VXM318" s="1"/>
      <c r="VXN318" s="1"/>
      <c r="VXO318" s="1"/>
      <c r="VXP318" s="1"/>
      <c r="VXQ318" s="1"/>
      <c r="VXR318" s="1"/>
      <c r="VXS318" s="1"/>
      <c r="VXT318" s="1"/>
      <c r="VXU318" s="1"/>
      <c r="VXV318" s="1"/>
      <c r="VXW318" s="1"/>
      <c r="VXX318" s="1"/>
      <c r="VXY318" s="1"/>
      <c r="VXZ318" s="1"/>
      <c r="VYA318" s="1"/>
      <c r="VYB318" s="1"/>
      <c r="VYC318" s="1"/>
      <c r="VYD318" s="1"/>
      <c r="VYE318" s="1"/>
      <c r="VYF318" s="1"/>
      <c r="VYG318" s="1"/>
      <c r="VYH318" s="1"/>
      <c r="VYI318" s="1"/>
      <c r="VYJ318" s="1"/>
      <c r="VYK318" s="1"/>
      <c r="VYL318" s="1"/>
      <c r="VYM318" s="1"/>
      <c r="VYN318" s="1"/>
      <c r="VYO318" s="1"/>
      <c r="VYP318" s="1"/>
      <c r="VYQ318" s="1"/>
      <c r="VYR318" s="1"/>
      <c r="VYS318" s="1"/>
      <c r="VYT318" s="1"/>
      <c r="VYU318" s="1"/>
      <c r="VYV318" s="1"/>
      <c r="VYW318" s="1"/>
      <c r="VYX318" s="1"/>
      <c r="VYY318" s="1"/>
      <c r="VYZ318" s="1"/>
      <c r="VZA318" s="1"/>
      <c r="VZB318" s="1"/>
      <c r="VZC318" s="1"/>
      <c r="VZD318" s="1"/>
      <c r="VZE318" s="1"/>
      <c r="VZF318" s="1"/>
      <c r="VZG318" s="1"/>
      <c r="VZH318" s="1"/>
      <c r="VZI318" s="1"/>
      <c r="VZJ318" s="1"/>
      <c r="VZK318" s="1"/>
      <c r="VZL318" s="1"/>
      <c r="VZM318" s="1"/>
      <c r="VZN318" s="1"/>
      <c r="VZO318" s="1"/>
      <c r="VZP318" s="1"/>
      <c r="VZQ318" s="1"/>
      <c r="VZR318" s="1"/>
      <c r="VZS318" s="1"/>
      <c r="VZT318" s="1"/>
      <c r="VZU318" s="1"/>
      <c r="VZV318" s="1"/>
      <c r="VZW318" s="1"/>
      <c r="VZX318" s="1"/>
      <c r="VZY318" s="1"/>
      <c r="VZZ318" s="1"/>
      <c r="WAA318" s="1"/>
      <c r="WAB318" s="1"/>
      <c r="WAC318" s="1"/>
      <c r="WAD318" s="1"/>
      <c r="WAE318" s="1"/>
      <c r="WAF318" s="1"/>
      <c r="WAG318" s="1"/>
      <c r="WAH318" s="1"/>
      <c r="WAI318" s="1"/>
      <c r="WAJ318" s="1"/>
      <c r="WAK318" s="1"/>
      <c r="WAL318" s="1"/>
      <c r="WAM318" s="1"/>
      <c r="WAN318" s="1"/>
      <c r="WAO318" s="1"/>
      <c r="WAP318" s="1"/>
      <c r="WAQ318" s="1"/>
      <c r="WAR318" s="1"/>
      <c r="WAS318" s="1"/>
      <c r="WAT318" s="1"/>
      <c r="WAU318" s="1"/>
      <c r="WAV318" s="1"/>
      <c r="WAW318" s="1"/>
      <c r="WAX318" s="1"/>
      <c r="WAY318" s="1"/>
      <c r="WAZ318" s="1"/>
      <c r="WBA318" s="1"/>
      <c r="WBB318" s="1"/>
      <c r="WBC318" s="1"/>
      <c r="WBD318" s="1"/>
      <c r="WBE318" s="1"/>
      <c r="WBF318" s="1"/>
      <c r="WBG318" s="1"/>
      <c r="WBH318" s="1"/>
      <c r="WBI318" s="1"/>
      <c r="WBJ318" s="1"/>
      <c r="WBK318" s="1"/>
      <c r="WBL318" s="1"/>
      <c r="WBM318" s="1"/>
      <c r="WBN318" s="1"/>
      <c r="WBO318" s="1"/>
      <c r="WBP318" s="1"/>
      <c r="WBQ318" s="1"/>
      <c r="WBR318" s="1"/>
      <c r="WBS318" s="1"/>
      <c r="WBT318" s="1"/>
      <c r="WBU318" s="1"/>
      <c r="WBV318" s="1"/>
      <c r="WBW318" s="1"/>
      <c r="WBX318" s="1"/>
      <c r="WBY318" s="1"/>
      <c r="WBZ318" s="1"/>
      <c r="WCA318" s="1"/>
      <c r="WCB318" s="1"/>
      <c r="WCC318" s="1"/>
      <c r="WCD318" s="1"/>
      <c r="WCE318" s="1"/>
      <c r="WCF318" s="1"/>
      <c r="WCG318" s="1"/>
      <c r="WCH318" s="1"/>
      <c r="WCI318" s="1"/>
      <c r="WCJ318" s="1"/>
      <c r="WCK318" s="1"/>
      <c r="WCL318" s="1"/>
      <c r="WCM318" s="1"/>
      <c r="WCN318" s="1"/>
      <c r="WCO318" s="1"/>
      <c r="WCP318" s="1"/>
      <c r="WCQ318" s="1"/>
      <c r="WCR318" s="1"/>
      <c r="WCS318" s="1"/>
      <c r="WCT318" s="1"/>
      <c r="WCU318" s="1"/>
      <c r="WCV318" s="1"/>
      <c r="WCW318" s="1"/>
      <c r="WCX318" s="1"/>
      <c r="WCY318" s="1"/>
      <c r="WCZ318" s="1"/>
      <c r="WDA318" s="1"/>
      <c r="WDB318" s="1"/>
      <c r="WDC318" s="1"/>
      <c r="WDD318" s="1"/>
      <c r="WDE318" s="1"/>
      <c r="WDF318" s="1"/>
      <c r="WDG318" s="1"/>
      <c r="WDH318" s="1"/>
      <c r="WDI318" s="1"/>
      <c r="WDJ318" s="1"/>
      <c r="WDK318" s="1"/>
      <c r="WDL318" s="1"/>
      <c r="WDM318" s="1"/>
      <c r="WDN318" s="1"/>
      <c r="WDO318" s="1"/>
      <c r="WDP318" s="1"/>
      <c r="WDQ318" s="1"/>
      <c r="WDR318" s="1"/>
      <c r="WDS318" s="1"/>
      <c r="WDT318" s="1"/>
      <c r="WDU318" s="1"/>
      <c r="WDV318" s="1"/>
      <c r="WDW318" s="1"/>
      <c r="WDX318" s="1"/>
      <c r="WDY318" s="1"/>
      <c r="WDZ318" s="1"/>
      <c r="WEA318" s="1"/>
      <c r="WEB318" s="1"/>
      <c r="WEC318" s="1"/>
      <c r="WED318" s="1"/>
      <c r="WEE318" s="1"/>
      <c r="WEF318" s="1"/>
      <c r="WEG318" s="1"/>
      <c r="WEH318" s="1"/>
      <c r="WEI318" s="1"/>
      <c r="WEJ318" s="1"/>
      <c r="WEK318" s="1"/>
      <c r="WEL318" s="1"/>
      <c r="WEM318" s="1"/>
      <c r="WEN318" s="1"/>
      <c r="WEO318" s="1"/>
      <c r="WEP318" s="1"/>
      <c r="WEQ318" s="1"/>
      <c r="WER318" s="1"/>
      <c r="WES318" s="1"/>
      <c r="WET318" s="1"/>
      <c r="WEU318" s="1"/>
      <c r="WEV318" s="1"/>
      <c r="WEW318" s="1"/>
      <c r="WEX318" s="1"/>
      <c r="WEY318" s="1"/>
      <c r="WEZ318" s="1"/>
      <c r="WFA318" s="1"/>
      <c r="WFB318" s="1"/>
      <c r="WFC318" s="1"/>
      <c r="WFD318" s="1"/>
      <c r="WFE318" s="1"/>
      <c r="WFF318" s="1"/>
      <c r="WFG318" s="1"/>
      <c r="WFH318" s="1"/>
      <c r="WFI318" s="1"/>
      <c r="WFJ318" s="1"/>
      <c r="WFK318" s="1"/>
      <c r="WFL318" s="1"/>
      <c r="WFM318" s="1"/>
      <c r="WFN318" s="1"/>
      <c r="WFO318" s="1"/>
      <c r="WFP318" s="1"/>
      <c r="WFQ318" s="1"/>
      <c r="WFR318" s="1"/>
      <c r="WFS318" s="1"/>
      <c r="WFT318" s="1"/>
      <c r="WFU318" s="1"/>
      <c r="WFV318" s="1"/>
      <c r="WFW318" s="1"/>
      <c r="WFX318" s="1"/>
      <c r="WFY318" s="1"/>
      <c r="WFZ318" s="1"/>
      <c r="WGA318" s="1"/>
      <c r="WGB318" s="1"/>
      <c r="WGC318" s="1"/>
      <c r="WGD318" s="1"/>
      <c r="WGE318" s="1"/>
      <c r="WGF318" s="1"/>
      <c r="WGG318" s="1"/>
      <c r="WGH318" s="1"/>
      <c r="WGI318" s="1"/>
      <c r="WGJ318" s="1"/>
      <c r="WGK318" s="1"/>
      <c r="WGL318" s="1"/>
      <c r="WGM318" s="1"/>
      <c r="WGN318" s="1"/>
      <c r="WGO318" s="1"/>
      <c r="WGP318" s="1"/>
      <c r="WGQ318" s="1"/>
      <c r="WGR318" s="1"/>
      <c r="WGS318" s="1"/>
      <c r="WGT318" s="1"/>
      <c r="WGU318" s="1"/>
      <c r="WGV318" s="1"/>
      <c r="WGW318" s="1"/>
      <c r="WGX318" s="1"/>
      <c r="WGY318" s="1"/>
      <c r="WGZ318" s="1"/>
      <c r="WHA318" s="1"/>
      <c r="WHB318" s="1"/>
      <c r="WHC318" s="1"/>
      <c r="WHD318" s="1"/>
      <c r="WHE318" s="1"/>
      <c r="WHF318" s="1"/>
      <c r="WHG318" s="1"/>
      <c r="WHH318" s="1"/>
      <c r="WHI318" s="1"/>
      <c r="WHJ318" s="1"/>
      <c r="WHK318" s="1"/>
      <c r="WHL318" s="1"/>
      <c r="WHM318" s="1"/>
      <c r="WHN318" s="1"/>
      <c r="WHO318" s="1"/>
      <c r="WHP318" s="1"/>
      <c r="WHQ318" s="1"/>
      <c r="WHR318" s="1"/>
      <c r="WHS318" s="1"/>
      <c r="WHT318" s="1"/>
      <c r="WHU318" s="1"/>
      <c r="WHV318" s="1"/>
      <c r="WHW318" s="1"/>
      <c r="WHX318" s="1"/>
      <c r="WHY318" s="1"/>
      <c r="WHZ318" s="1"/>
      <c r="WIA318" s="1"/>
      <c r="WIB318" s="1"/>
      <c r="WIC318" s="1"/>
      <c r="WID318" s="1"/>
      <c r="WIE318" s="1"/>
      <c r="WIF318" s="1"/>
      <c r="WIG318" s="1"/>
      <c r="WIH318" s="1"/>
      <c r="WII318" s="1"/>
      <c r="WIJ318" s="1"/>
      <c r="WIK318" s="1"/>
      <c r="WIL318" s="1"/>
      <c r="WIM318" s="1"/>
      <c r="WIN318" s="1"/>
      <c r="WIO318" s="1"/>
      <c r="WIP318" s="1"/>
      <c r="WIQ318" s="1"/>
      <c r="WIR318" s="1"/>
      <c r="WIS318" s="1"/>
      <c r="WIT318" s="1"/>
      <c r="WIU318" s="1"/>
      <c r="WIV318" s="1"/>
      <c r="WIW318" s="1"/>
      <c r="WIX318" s="1"/>
      <c r="WIY318" s="1"/>
      <c r="WIZ318" s="1"/>
      <c r="WJA318" s="1"/>
      <c r="WJB318" s="1"/>
      <c r="WJC318" s="1"/>
      <c r="WJD318" s="1"/>
      <c r="WJE318" s="1"/>
      <c r="WJF318" s="1"/>
      <c r="WJG318" s="1"/>
      <c r="WJH318" s="1"/>
      <c r="WJI318" s="1"/>
      <c r="WJJ318" s="1"/>
      <c r="WJK318" s="1"/>
      <c r="WJL318" s="1"/>
      <c r="WJM318" s="1"/>
      <c r="WJN318" s="1"/>
      <c r="WJO318" s="1"/>
      <c r="WJP318" s="1"/>
      <c r="WJQ318" s="1"/>
      <c r="WJR318" s="1"/>
      <c r="WJS318" s="1"/>
      <c r="WJT318" s="1"/>
      <c r="WJU318" s="1"/>
      <c r="WJV318" s="1"/>
      <c r="WJW318" s="1"/>
      <c r="WJX318" s="1"/>
      <c r="WJY318" s="1"/>
      <c r="WJZ318" s="1"/>
      <c r="WKA318" s="1"/>
      <c r="WKB318" s="1"/>
      <c r="WKC318" s="1"/>
      <c r="WKD318" s="1"/>
      <c r="WKE318" s="1"/>
      <c r="WKF318" s="1"/>
      <c r="WKG318" s="1"/>
      <c r="WKH318" s="1"/>
      <c r="WKI318" s="1"/>
      <c r="WKJ318" s="1"/>
      <c r="WKK318" s="1"/>
      <c r="WKL318" s="1"/>
      <c r="WKM318" s="1"/>
      <c r="WKN318" s="1"/>
      <c r="WKO318" s="1"/>
      <c r="WKP318" s="1"/>
      <c r="WKQ318" s="1"/>
      <c r="WKR318" s="1"/>
      <c r="WKS318" s="1"/>
      <c r="WKT318" s="1"/>
      <c r="WKU318" s="1"/>
      <c r="WKV318" s="1"/>
      <c r="WKW318" s="1"/>
      <c r="WKX318" s="1"/>
      <c r="WKY318" s="1"/>
      <c r="WKZ318" s="1"/>
      <c r="WLA318" s="1"/>
      <c r="WLB318" s="1"/>
      <c r="WLC318" s="1"/>
      <c r="WLD318" s="1"/>
      <c r="WLE318" s="1"/>
      <c r="WLF318" s="1"/>
      <c r="WLG318" s="1"/>
      <c r="WLH318" s="1"/>
      <c r="WLI318" s="1"/>
      <c r="WLJ318" s="1"/>
      <c r="WLK318" s="1"/>
      <c r="WLL318" s="1"/>
      <c r="WLM318" s="1"/>
      <c r="WLN318" s="1"/>
      <c r="WLO318" s="1"/>
      <c r="WLP318" s="1"/>
      <c r="WLQ318" s="1"/>
      <c r="WLR318" s="1"/>
      <c r="WLS318" s="1"/>
      <c r="WLT318" s="1"/>
      <c r="WLU318" s="1"/>
      <c r="WLV318" s="1"/>
      <c r="WLW318" s="1"/>
      <c r="WLX318" s="1"/>
      <c r="WLY318" s="1"/>
      <c r="WLZ318" s="1"/>
      <c r="WMA318" s="1"/>
      <c r="WMB318" s="1"/>
      <c r="WMC318" s="1"/>
      <c r="WMD318" s="1"/>
      <c r="WME318" s="1"/>
      <c r="WMF318" s="1"/>
      <c r="WMG318" s="1"/>
      <c r="WMH318" s="1"/>
      <c r="WMI318" s="1"/>
      <c r="WMJ318" s="1"/>
      <c r="WMK318" s="1"/>
      <c r="WML318" s="1"/>
      <c r="WMM318" s="1"/>
      <c r="WMN318" s="1"/>
      <c r="WMO318" s="1"/>
      <c r="WMP318" s="1"/>
      <c r="WMQ318" s="1"/>
      <c r="WMR318" s="1"/>
      <c r="WMS318" s="1"/>
      <c r="WMT318" s="1"/>
      <c r="WMU318" s="1"/>
      <c r="WMV318" s="1"/>
      <c r="WMW318" s="1"/>
      <c r="WMX318" s="1"/>
      <c r="WMY318" s="1"/>
      <c r="WMZ318" s="1"/>
      <c r="WNA318" s="1"/>
      <c r="WNB318" s="1"/>
      <c r="WNC318" s="1"/>
      <c r="WND318" s="1"/>
      <c r="WNE318" s="1"/>
      <c r="WNF318" s="1"/>
      <c r="WNG318" s="1"/>
      <c r="WNH318" s="1"/>
      <c r="WNI318" s="1"/>
      <c r="WNJ318" s="1"/>
      <c r="WNK318" s="1"/>
      <c r="WNL318" s="1"/>
      <c r="WNM318" s="1"/>
      <c r="WNN318" s="1"/>
      <c r="WNO318" s="1"/>
      <c r="WNP318" s="1"/>
      <c r="WNQ318" s="1"/>
      <c r="WNR318" s="1"/>
      <c r="WNS318" s="1"/>
      <c r="WNT318" s="1"/>
      <c r="WNU318" s="1"/>
      <c r="WNV318" s="1"/>
      <c r="WNW318" s="1"/>
      <c r="WNX318" s="1"/>
      <c r="WNY318" s="1"/>
      <c r="WNZ318" s="1"/>
      <c r="WOA318" s="1"/>
      <c r="WOB318" s="1"/>
      <c r="WOC318" s="1"/>
      <c r="WOD318" s="1"/>
      <c r="WOE318" s="1"/>
      <c r="WOF318" s="1"/>
      <c r="WOG318" s="1"/>
      <c r="WOH318" s="1"/>
      <c r="WOI318" s="1"/>
      <c r="WOJ318" s="1"/>
      <c r="WOK318" s="1"/>
      <c r="WOL318" s="1"/>
      <c r="WOM318" s="1"/>
      <c r="WON318" s="1"/>
      <c r="WOO318" s="1"/>
      <c r="WOP318" s="1"/>
      <c r="WOQ318" s="1"/>
      <c r="WOR318" s="1"/>
      <c r="WOS318" s="1"/>
      <c r="WOT318" s="1"/>
      <c r="WOU318" s="1"/>
      <c r="WOV318" s="1"/>
      <c r="WOW318" s="1"/>
      <c r="WOX318" s="1"/>
      <c r="WOY318" s="1"/>
      <c r="WOZ318" s="1"/>
      <c r="WPA318" s="1"/>
      <c r="WPB318" s="1"/>
      <c r="WPC318" s="1"/>
      <c r="WPD318" s="1"/>
      <c r="WPE318" s="1"/>
      <c r="WPF318" s="1"/>
      <c r="WPG318" s="1"/>
      <c r="WPH318" s="1"/>
      <c r="WPI318" s="1"/>
      <c r="WPJ318" s="1"/>
      <c r="WPK318" s="1"/>
      <c r="WPL318" s="1"/>
      <c r="WPM318" s="1"/>
      <c r="WPN318" s="1"/>
      <c r="WPO318" s="1"/>
      <c r="WPP318" s="1"/>
      <c r="WPQ318" s="1"/>
      <c r="WPR318" s="1"/>
      <c r="WPS318" s="1"/>
      <c r="WPT318" s="1"/>
      <c r="WPU318" s="1"/>
      <c r="WPV318" s="1"/>
      <c r="WPW318" s="1"/>
      <c r="WPX318" s="1"/>
      <c r="WPY318" s="1"/>
      <c r="WPZ318" s="1"/>
      <c r="WQA318" s="1"/>
      <c r="WQB318" s="1"/>
      <c r="WQC318" s="1"/>
      <c r="WQD318" s="1"/>
      <c r="WQE318" s="1"/>
      <c r="WQF318" s="1"/>
      <c r="WQG318" s="1"/>
      <c r="WQH318" s="1"/>
      <c r="WQI318" s="1"/>
      <c r="WQJ318" s="1"/>
      <c r="WQK318" s="1"/>
      <c r="WQL318" s="1"/>
      <c r="WQM318" s="1"/>
      <c r="WQN318" s="1"/>
      <c r="WQO318" s="1"/>
      <c r="WQP318" s="1"/>
      <c r="WQQ318" s="1"/>
      <c r="WQR318" s="1"/>
      <c r="WQS318" s="1"/>
      <c r="WQT318" s="1"/>
      <c r="WQU318" s="1"/>
      <c r="WQV318" s="1"/>
      <c r="WQW318" s="1"/>
      <c r="WQX318" s="1"/>
      <c r="WQY318" s="1"/>
      <c r="WQZ318" s="1"/>
      <c r="WRA318" s="1"/>
      <c r="WRB318" s="1"/>
      <c r="WRC318" s="1"/>
      <c r="WRD318" s="1"/>
      <c r="WRE318" s="1"/>
      <c r="WRF318" s="1"/>
      <c r="WRG318" s="1"/>
      <c r="WRH318" s="1"/>
      <c r="WRI318" s="1"/>
      <c r="WRJ318" s="1"/>
      <c r="WRK318" s="1"/>
      <c r="WRL318" s="1"/>
      <c r="WRM318" s="1"/>
      <c r="WRN318" s="1"/>
      <c r="WRO318" s="1"/>
      <c r="WRP318" s="1"/>
      <c r="WRQ318" s="1"/>
      <c r="WRR318" s="1"/>
      <c r="WRS318" s="1"/>
      <c r="WRT318" s="1"/>
      <c r="WRU318" s="1"/>
      <c r="WRV318" s="1"/>
      <c r="WRW318" s="1"/>
      <c r="WRX318" s="1"/>
      <c r="WRY318" s="1"/>
      <c r="WRZ318" s="1"/>
      <c r="WSA318" s="1"/>
      <c r="WSB318" s="1"/>
      <c r="WSC318" s="1"/>
      <c r="WSD318" s="1"/>
      <c r="WSE318" s="1"/>
      <c r="WSF318" s="1"/>
      <c r="WSG318" s="1"/>
      <c r="WSH318" s="1"/>
      <c r="WSI318" s="1"/>
      <c r="WSJ318" s="1"/>
      <c r="WSK318" s="1"/>
      <c r="WSL318" s="1"/>
      <c r="WSM318" s="1"/>
      <c r="WSN318" s="1"/>
      <c r="WSO318" s="1"/>
      <c r="WSP318" s="1"/>
      <c r="WSQ318" s="1"/>
      <c r="WSR318" s="1"/>
      <c r="WSS318" s="1"/>
      <c r="WST318" s="1"/>
      <c r="WSU318" s="1"/>
      <c r="WSV318" s="1"/>
      <c r="WSW318" s="1"/>
      <c r="WSX318" s="1"/>
      <c r="WSY318" s="1"/>
      <c r="WSZ318" s="1"/>
      <c r="WTA318" s="1"/>
      <c r="WTB318" s="1"/>
      <c r="WTC318" s="1"/>
      <c r="WTD318" s="1"/>
      <c r="WTE318" s="1"/>
      <c r="WTF318" s="1"/>
      <c r="WTG318" s="1"/>
      <c r="WTH318" s="1"/>
      <c r="WTI318" s="1"/>
      <c r="WTJ318" s="1"/>
      <c r="WTK318" s="1"/>
      <c r="WTL318" s="1"/>
      <c r="WTM318" s="1"/>
      <c r="WTN318" s="1"/>
      <c r="WTO318" s="1"/>
      <c r="WTP318" s="1"/>
      <c r="WTQ318" s="1"/>
      <c r="WTR318" s="1"/>
      <c r="WTS318" s="1"/>
      <c r="WTT318" s="1"/>
      <c r="WTU318" s="1"/>
      <c r="WTV318" s="1"/>
      <c r="WTW318" s="1"/>
      <c r="WTX318" s="1"/>
      <c r="WTY318" s="1"/>
      <c r="WTZ318" s="1"/>
      <c r="WUA318" s="1"/>
      <c r="WUB318" s="1"/>
      <c r="WUC318" s="1"/>
      <c r="WUD318" s="1"/>
      <c r="WUE318" s="1"/>
      <c r="WUF318" s="1"/>
      <c r="WUG318" s="1"/>
      <c r="WUH318" s="1"/>
      <c r="WUI318" s="1"/>
      <c r="WUJ318" s="1"/>
      <c r="WUK318" s="1"/>
      <c r="WUL318" s="1"/>
      <c r="WUM318" s="1"/>
      <c r="WUN318" s="1"/>
      <c r="WUO318" s="1"/>
      <c r="WUP318" s="1"/>
      <c r="WUQ318" s="1"/>
      <c r="WUR318" s="1"/>
      <c r="WUS318" s="1"/>
      <c r="WUT318" s="1"/>
      <c r="WUU318" s="1"/>
      <c r="WUV318" s="1"/>
      <c r="WUW318" s="1"/>
      <c r="WUX318" s="1"/>
      <c r="WUY318" s="1"/>
      <c r="WUZ318" s="1"/>
      <c r="WVA318" s="1"/>
      <c r="WVB318" s="1"/>
      <c r="WVC318" s="1"/>
      <c r="WVD318" s="1"/>
      <c r="WVE318" s="1"/>
      <c r="WVF318" s="1"/>
      <c r="WVG318" s="1"/>
      <c r="WVH318" s="1"/>
      <c r="WVI318" s="1"/>
      <c r="WVJ318" s="1"/>
      <c r="WVK318" s="1"/>
      <c r="WVL318" s="1"/>
      <c r="WVM318" s="1"/>
      <c r="WVN318" s="1"/>
      <c r="WVO318" s="1"/>
      <c r="WVP318" s="1"/>
      <c r="WVQ318" s="1"/>
      <c r="WVR318" s="1"/>
      <c r="WVS318" s="1"/>
      <c r="WVT318" s="1"/>
      <c r="WVU318" s="1"/>
      <c r="WVV318" s="1"/>
      <c r="WVW318" s="1"/>
      <c r="WVX318" s="1"/>
      <c r="WVY318" s="1"/>
      <c r="WVZ318" s="1"/>
      <c r="WWA318" s="1"/>
      <c r="WWB318" s="1"/>
      <c r="WWC318" s="1"/>
      <c r="WWD318" s="1"/>
      <c r="WWE318" s="1"/>
      <c r="WWF318" s="1"/>
      <c r="WWG318" s="1"/>
      <c r="WWH318" s="1"/>
      <c r="WWI318" s="1"/>
      <c r="WWJ318" s="1"/>
      <c r="WWK318" s="1"/>
      <c r="WWL318" s="1"/>
      <c r="WWM318" s="1"/>
      <c r="WWN318" s="1"/>
      <c r="WWO318" s="1"/>
      <c r="WWP318" s="1"/>
      <c r="WWQ318" s="1"/>
      <c r="WWR318" s="1"/>
      <c r="WWS318" s="1"/>
      <c r="WWT318" s="1"/>
      <c r="WWU318" s="1"/>
      <c r="WWV318" s="1"/>
      <c r="WWW318" s="1"/>
      <c r="WWX318" s="1"/>
      <c r="WWY318" s="1"/>
      <c r="WWZ318" s="1"/>
      <c r="WXA318" s="1"/>
      <c r="WXB318" s="1"/>
      <c r="WXC318" s="1"/>
      <c r="WXD318" s="1"/>
      <c r="WXE318" s="1"/>
      <c r="WXF318" s="1"/>
      <c r="WXG318" s="1"/>
      <c r="WXH318" s="1"/>
      <c r="WXI318" s="1"/>
      <c r="WXJ318" s="1"/>
      <c r="WXK318" s="1"/>
      <c r="WXL318" s="1"/>
      <c r="WXM318" s="1"/>
      <c r="WXN318" s="1"/>
      <c r="WXO318" s="1"/>
      <c r="WXP318" s="1"/>
      <c r="WXQ318" s="1"/>
      <c r="WXR318" s="1"/>
      <c r="WXS318" s="1"/>
      <c r="WXT318" s="1"/>
      <c r="WXU318" s="1"/>
      <c r="WXV318" s="1"/>
      <c r="WXW318" s="1"/>
      <c r="WXX318" s="1"/>
      <c r="WXY318" s="1"/>
      <c r="WXZ318" s="1"/>
      <c r="WYA318" s="1"/>
      <c r="WYB318" s="1"/>
      <c r="WYC318" s="1"/>
      <c r="WYD318" s="1"/>
      <c r="WYE318" s="1"/>
      <c r="WYF318" s="1"/>
      <c r="WYG318" s="1"/>
      <c r="WYH318" s="1"/>
      <c r="WYI318" s="1"/>
      <c r="WYJ318" s="1"/>
      <c r="WYK318" s="1"/>
      <c r="WYL318" s="1"/>
      <c r="WYM318" s="1"/>
      <c r="WYN318" s="1"/>
      <c r="WYO318" s="1"/>
      <c r="WYP318" s="1"/>
      <c r="WYQ318" s="1"/>
      <c r="WYR318" s="1"/>
      <c r="WYS318" s="1"/>
      <c r="WYT318" s="1"/>
      <c r="WYU318" s="1"/>
      <c r="WYV318" s="1"/>
      <c r="WYW318" s="1"/>
      <c r="WYX318" s="1"/>
      <c r="WYY318" s="1"/>
      <c r="WYZ318" s="1"/>
      <c r="WZA318" s="1"/>
      <c r="WZB318" s="1"/>
      <c r="WZC318" s="1"/>
      <c r="WZD318" s="1"/>
      <c r="WZE318" s="1"/>
      <c r="WZF318" s="1"/>
      <c r="WZG318" s="1"/>
      <c r="WZH318" s="1"/>
      <c r="WZI318" s="1"/>
      <c r="WZJ318" s="1"/>
      <c r="WZK318" s="1"/>
      <c r="WZL318" s="1"/>
      <c r="WZM318" s="1"/>
      <c r="WZN318" s="1"/>
      <c r="WZO318" s="1"/>
      <c r="WZP318" s="1"/>
      <c r="WZQ318" s="1"/>
      <c r="WZR318" s="1"/>
      <c r="WZS318" s="1"/>
      <c r="WZT318" s="1"/>
      <c r="WZU318" s="1"/>
      <c r="WZV318" s="1"/>
      <c r="WZW318" s="1"/>
      <c r="WZX318" s="1"/>
      <c r="WZY318" s="1"/>
      <c r="WZZ318" s="1"/>
      <c r="XAA318" s="1"/>
      <c r="XAB318" s="1"/>
      <c r="XAC318" s="1"/>
      <c r="XAD318" s="1"/>
      <c r="XAE318" s="1"/>
      <c r="XAF318" s="1"/>
      <c r="XAG318" s="1"/>
      <c r="XAH318" s="1"/>
      <c r="XAI318" s="1"/>
      <c r="XAJ318" s="1"/>
      <c r="XAK318" s="1"/>
      <c r="XAL318" s="1"/>
      <c r="XAM318" s="1"/>
      <c r="XAN318" s="1"/>
      <c r="XAO318" s="1"/>
      <c r="XAP318" s="1"/>
      <c r="XAQ318" s="1"/>
      <c r="XAR318" s="1"/>
      <c r="XAS318" s="1"/>
      <c r="XAT318" s="1"/>
      <c r="XAU318" s="1"/>
      <c r="XAV318" s="1"/>
      <c r="XAW318" s="1"/>
      <c r="XAX318" s="1"/>
      <c r="XAY318" s="1"/>
      <c r="XAZ318" s="1"/>
      <c r="XBA318" s="1"/>
      <c r="XBB318" s="1"/>
      <c r="XBC318" s="1"/>
      <c r="XBD318" s="1"/>
      <c r="XBE318" s="1"/>
      <c r="XBF318" s="1"/>
      <c r="XBG318" s="1"/>
      <c r="XBH318" s="1"/>
      <c r="XBI318" s="1"/>
      <c r="XBJ318" s="1"/>
      <c r="XBK318" s="1"/>
      <c r="XBL318" s="1"/>
      <c r="XBM318" s="1"/>
      <c r="XBN318" s="1"/>
      <c r="XBO318" s="1"/>
      <c r="XBP318" s="1"/>
      <c r="XBQ318" s="1"/>
      <c r="XBR318" s="1"/>
      <c r="XBS318" s="1"/>
      <c r="XBT318" s="1"/>
      <c r="XBU318" s="1"/>
      <c r="XBV318" s="1"/>
      <c r="XBW318" s="1"/>
      <c r="XBX318" s="1"/>
      <c r="XBY318" s="1"/>
      <c r="XBZ318" s="1"/>
      <c r="XCA318" s="1"/>
      <c r="XCB318" s="1"/>
      <c r="XCC318" s="1"/>
      <c r="XCD318" s="1"/>
    </row>
    <row r="319" spans="1:16306" ht="14.5" x14ac:dyDescent="0.35">
      <c r="A319" s="1" t="str">
        <f>E319</f>
        <v>U13</v>
      </c>
      <c r="E319" s="11" t="s">
        <v>13</v>
      </c>
      <c r="G319" s="16"/>
      <c r="J319" s="7" t="str">
        <f>IF(OR(K319="CR", L319="CR", M319="CR", N319="CR", O319="CR", P319="CR", Q319="CR", R319="CR", S319="CR", T319="CR",U319="CR", V319="CR", W319="CR", X319="CR", Y319="CR", Z319="CR", AA319="CR", AB319="CR", AC319="CR", AD319="CR", AE319="CR", AF319="CR", AG319="CR", AH319="CR", AI319="CR", AJ319="CR"), "***CLUB RECORD***", "")</f>
        <v/>
      </c>
      <c r="K319" s="7" t="str">
        <f>IF(AND(B319=60, OR(AND(E319='club records'!$B$6, F319&lt;='club records'!$C$6), AND(E319='club records'!$B$7, F319&lt;='club records'!$C$7), AND(E319='club records'!$B$8, F319&lt;='club records'!$C$8), AND(E319='club records'!$B$9, F319&lt;='club records'!$C$9), AND(E319='club records'!$B$10, F319&lt;='club records'!$C$10))), "CR", " ")</f>
        <v xml:space="preserve"> </v>
      </c>
      <c r="L319" s="7" t="str">
        <f>IF(AND(B319=200, OR(AND(E319='club records'!$B$11, F319&lt;='club records'!$C$11), AND(E319='club records'!$B$12, F319&lt;='club records'!$C$12), AND(E319='club records'!$B$13, F319&lt;='club records'!$C$13), AND(E319='club records'!$B$14, F319&lt;='club records'!$C$14), AND(E319='club records'!$B$15, F319&lt;='club records'!$C$15))), "CR", " ")</f>
        <v xml:space="preserve"> </v>
      </c>
      <c r="M319" s="7" t="str">
        <f>IF(AND(B319=300, OR(AND(E319='club records'!$B$5, F319&lt;='club records'!$C$5), AND(E319='club records'!$B$16, F319&lt;='club records'!$C$16), AND(E319='club records'!$B$17, F319&lt;='club records'!$C$17))), "CR", " ")</f>
        <v xml:space="preserve"> </v>
      </c>
      <c r="N319" s="7" t="str">
        <f>IF(AND(B319=400, OR(AND(E319='club records'!$B$18, F319&lt;='club records'!$C$18), AND(E319='club records'!$B$19, F319&lt;='club records'!$C$19), AND(E319='club records'!$B$20, F319&lt;='club records'!$C$20), AND(E319='club records'!$B$21, F319&lt;='club records'!$C$21))), "CR", " ")</f>
        <v xml:space="preserve"> </v>
      </c>
      <c r="O319" s="7" t="str">
        <f>IF(AND(B319=800, OR(AND(E319='club records'!$B$22, F319&lt;='club records'!$C$22), AND(E319='club records'!$B$23, F319&lt;='club records'!$C$23), AND(E319='club records'!$B$24, F319&lt;='club records'!$C$24), AND(E319='club records'!$B$25, F319&lt;='club records'!$C$25), AND(E319='club records'!$B$26, F319&lt;='club records'!$C$26))), "CR", " ")</f>
        <v xml:space="preserve"> </v>
      </c>
      <c r="P319" s="7" t="str">
        <f>IF(AND(B319=1000, OR(AND(E319='club records'!$B$27, F319&lt;='club records'!$C$27), AND(E319='club records'!$B$28, F319&lt;='club records'!$C$28))), "CR", " ")</f>
        <v xml:space="preserve"> </v>
      </c>
      <c r="Q319" s="7" t="str">
        <f>IF(AND(B319=1500, OR(AND(E319='club records'!$B$29, F319&lt;='club records'!$C$29), AND(E319='club records'!$B$30, F319&lt;='club records'!$C$30), AND(E319='club records'!$B$31, F319&lt;='club records'!$C$31), AND(E319='club records'!$B$32, F319&lt;='club records'!$C$32), AND(E319='club records'!$B$33, F319&lt;='club records'!$C$33))), "CR", " ")</f>
        <v xml:space="preserve"> </v>
      </c>
      <c r="R319" s="7" t="str">
        <f>IF(AND(B319="1600 (Mile)",OR(AND(E319='club records'!$B$34,F319&lt;='club records'!$C$34),AND(E319='club records'!$B$35,F319&lt;='club records'!$C$35),AND(E319='club records'!$B$36,F319&lt;='club records'!$C$36),AND(E319='club records'!$B$37,F319&lt;='club records'!$C$37))),"CR"," ")</f>
        <v xml:space="preserve"> </v>
      </c>
      <c r="S319" s="7" t="str">
        <f>IF(AND(B319=3000, OR(AND(E319='club records'!$B$38, F319&lt;='club records'!$C$38), AND(E319='club records'!$B$39, F319&lt;='club records'!$C$39), AND(E319='club records'!$B$40, F319&lt;='club records'!$C$40), AND(E319='club records'!$B$41, F319&lt;='club records'!$C$41))), "CR", " ")</f>
        <v xml:space="preserve"> </v>
      </c>
      <c r="T319" s="7" t="str">
        <f>IF(AND(B319=5000, OR(AND(E319='club records'!$B$42, F319&lt;='club records'!$C$42), AND(E319='club records'!$B$43, F319&lt;='club records'!$C$43))), "CR", " ")</f>
        <v xml:space="preserve"> </v>
      </c>
      <c r="U319" s="6" t="str">
        <f>IF(AND(B319=10000, OR(AND(E319='club records'!$B$44, F319&lt;='club records'!$C$44), AND(E319='club records'!$B$45, F319&lt;='club records'!$C$45))), "CR", " ")</f>
        <v xml:space="preserve"> </v>
      </c>
      <c r="V319" s="6" t="str">
        <f>IF(AND(B319="high jump", OR(AND(E319='club records'!$F$1, F319&gt;='club records'!$G$1), AND(E319='club records'!$F$2, F319&gt;='club records'!$G$2), AND(E319='club records'!$F$3, F319&gt;='club records'!$G$3), AND(E319='club records'!$F$4, F319&gt;='club records'!$G$4), AND(E319='club records'!$F$5, F319&gt;='club records'!$G$5))), "CR", " ")</f>
        <v xml:space="preserve"> </v>
      </c>
      <c r="W319" s="6" t="str">
        <f>IF(AND(B319="long jump", OR(AND(E319='club records'!$F$6, F319&gt;='club records'!$G$6), AND(E319='club records'!$F$7, F319&gt;='club records'!$G$7), AND(E319='club records'!$F$8, F319&gt;='club records'!$G$8), AND(E319='club records'!$F$9, F319&gt;='club records'!$G$9), AND(E319='club records'!$F$10, F319&gt;='club records'!$G$10))), "CR", " ")</f>
        <v xml:space="preserve"> </v>
      </c>
      <c r="X319" s="6" t="str">
        <f>IF(AND(B319="triple jump", OR(AND(E319='club records'!$F$11, F319&gt;='club records'!$G$11), AND(E319='club records'!$F$12, F319&gt;='club records'!$G$12), AND(E319='club records'!$F$13, F319&gt;='club records'!$G$13), AND(E319='club records'!$F$14, F319&gt;='club records'!$G$14), AND(E319='club records'!$F$15, F319&gt;='club records'!$G$15))), "CR", " ")</f>
        <v xml:space="preserve"> </v>
      </c>
      <c r="Y319" s="6" t="str">
        <f>IF(AND(B319="pole vault", OR(AND(E319='club records'!$F$16, F319&gt;='club records'!$G$16), AND(E319='club records'!$F$17, F319&gt;='club records'!$G$17), AND(E319='club records'!$F$18, F319&gt;='club records'!$G$18), AND(E319='club records'!$F$19, F319&gt;='club records'!$G$19), AND(E319='club records'!$F$20, F319&gt;='club records'!$G$20))), "CR", " ")</f>
        <v xml:space="preserve"> </v>
      </c>
      <c r="Z319" s="6" t="str">
        <f>IF(AND(B319="shot 3", E319='club records'!$F$36, F319&gt;='club records'!$G$36), "CR", " ")</f>
        <v xml:space="preserve"> </v>
      </c>
      <c r="AA319" s="6" t="str">
        <f>IF(AND(B319="shot 4", E319='club records'!$F$37, F319&gt;='club records'!$G$37), "CR", " ")</f>
        <v xml:space="preserve"> </v>
      </c>
      <c r="AB319" s="6" t="str">
        <f>IF(AND(B319="shot 5", E319='club records'!$F$38, F319&gt;='club records'!$G$38), "CR", " ")</f>
        <v xml:space="preserve"> </v>
      </c>
      <c r="AC319" s="6" t="str">
        <f>IF(AND(B319="shot 6", E319='club records'!$F$39, F319&gt;='club records'!$G$39), "CR", " ")</f>
        <v xml:space="preserve"> </v>
      </c>
      <c r="AD319" s="6" t="str">
        <f>IF(AND(B319="shot 7.26", E319='club records'!$F$40, F319&gt;='club records'!$G$40), "CR", " ")</f>
        <v xml:space="preserve"> </v>
      </c>
      <c r="AE319" s="6" t="str">
        <f>IF(AND(B319="60H",OR(AND(E319='club records'!$J$1,F319&lt;='club records'!$K$1),AND(E319='club records'!$J$2,F319&lt;='club records'!$K$2),AND(E319='club records'!$J$3,F319&lt;='club records'!$K$3),AND(E319='club records'!$J$4,F319&lt;='club records'!$K$4),AND(E319='club records'!$J$5,F319&lt;='club records'!$K$5))),"CR"," ")</f>
        <v xml:space="preserve"> </v>
      </c>
      <c r="AF319" s="7" t="str">
        <f>IF(AND(B319="4x200", OR(AND(E319='club records'!$N$6, F319&lt;='club records'!$O$6), AND(E319='club records'!$N$7, F319&lt;='club records'!$O$7), AND(E319='club records'!$N$8, F319&lt;='club records'!$O$8), AND(E319='club records'!$N$9, F319&lt;='club records'!$O$9), AND(E319='club records'!$N$10, F319&lt;='club records'!$O$10))), "CR", " ")</f>
        <v xml:space="preserve"> </v>
      </c>
      <c r="AG319" s="7" t="str">
        <f>IF(AND(B319="4x300", AND(E319='club records'!$N$11, F319&lt;='club records'!$O$11)), "CR", " ")</f>
        <v xml:space="preserve"> </v>
      </c>
      <c r="AH319" s="7" t="str">
        <f>IF(AND(B319="4x400", OR(AND(E319='club records'!$N$12, F319&lt;='club records'!$O$12), AND(E319='club records'!$N$13, F319&lt;='club records'!$O$13), AND(E319='club records'!$N$14, F319&lt;='club records'!$O$14), AND(E319='club records'!$N$15, F319&lt;='club records'!$O$15))), "CR", " ")</f>
        <v xml:space="preserve"> </v>
      </c>
      <c r="AI319" s="7" t="str">
        <f>IF(AND(B319="pentathlon", OR(AND(E319='club records'!$N$21, F319&gt;='club records'!$O$21), AND(E319='club records'!$N$22, F319&gt;='club records'!$O$22),AND(E319='club records'!$N$23, F319&gt;='club records'!$O$23),AND(E319='club records'!$N$24, F319&gt;='club records'!$O$24))), "CR", " ")</f>
        <v xml:space="preserve"> </v>
      </c>
      <c r="AJ319" s="7" t="str">
        <f>IF(AND(B319="heptathlon", OR(AND(E319='club records'!$N$26, F319&gt;='club records'!$O$26), AND(E319='club records'!$N$27, F319&gt;='club records'!$O$27))), "CR", " ")</f>
        <v xml:space="preserve"> </v>
      </c>
    </row>
    <row r="320" spans="1:16306" ht="14.5" x14ac:dyDescent="0.35">
      <c r="A320" s="1" t="str">
        <f>E320</f>
        <v>U13</v>
      </c>
      <c r="E320" s="11" t="s">
        <v>13</v>
      </c>
      <c r="G320" s="16"/>
      <c r="J320" s="7" t="str">
        <f>IF(OR(K320="CR", L320="CR", M320="CR", N320="CR", O320="CR", P320="CR", Q320="CR", R320="CR", S320="CR", T320="CR",U320="CR", V320="CR", W320="CR", X320="CR", Y320="CR", Z320="CR", AA320="CR", AB320="CR", AC320="CR", AD320="CR", AE320="CR", AF320="CR", AG320="CR", AH320="CR", AI320="CR", AJ320="CR"), "***CLUB RECORD***", "")</f>
        <v/>
      </c>
      <c r="K320" s="7" t="str">
        <f>IF(AND(B320=60, OR(AND(E320='club records'!$B$6, F320&lt;='club records'!$C$6), AND(E320='club records'!$B$7, F320&lt;='club records'!$C$7), AND(E320='club records'!$B$8, F320&lt;='club records'!$C$8), AND(E320='club records'!$B$9, F320&lt;='club records'!$C$9), AND(E320='club records'!$B$10, F320&lt;='club records'!$C$10))), "CR", " ")</f>
        <v xml:space="preserve"> </v>
      </c>
      <c r="L320" s="7" t="str">
        <f>IF(AND(B320=200, OR(AND(E320='club records'!$B$11, F320&lt;='club records'!$C$11), AND(E320='club records'!$B$12, F320&lt;='club records'!$C$12), AND(E320='club records'!$B$13, F320&lt;='club records'!$C$13), AND(E320='club records'!$B$14, F320&lt;='club records'!$C$14), AND(E320='club records'!$B$15, F320&lt;='club records'!$C$15))), "CR", " ")</f>
        <v xml:space="preserve"> </v>
      </c>
      <c r="M320" s="7" t="str">
        <f>IF(AND(B320=300, OR(AND(E320='club records'!$B$5, F320&lt;='club records'!$C$5), AND(E320='club records'!$B$16, F320&lt;='club records'!$C$16), AND(E320='club records'!$B$17, F320&lt;='club records'!$C$17))), "CR", " ")</f>
        <v xml:space="preserve"> </v>
      </c>
      <c r="N320" s="7" t="str">
        <f>IF(AND(B320=400, OR(AND(E320='club records'!$B$18, F320&lt;='club records'!$C$18), AND(E320='club records'!$B$19, F320&lt;='club records'!$C$19), AND(E320='club records'!$B$20, F320&lt;='club records'!$C$20), AND(E320='club records'!$B$21, F320&lt;='club records'!$C$21))), "CR", " ")</f>
        <v xml:space="preserve"> </v>
      </c>
      <c r="O320" s="7" t="str">
        <f>IF(AND(B320=800, OR(AND(E320='club records'!$B$22, F320&lt;='club records'!$C$22), AND(E320='club records'!$B$23, F320&lt;='club records'!$C$23), AND(E320='club records'!$B$24, F320&lt;='club records'!$C$24), AND(E320='club records'!$B$25, F320&lt;='club records'!$C$25), AND(E320='club records'!$B$26, F320&lt;='club records'!$C$26))), "CR", " ")</f>
        <v xml:space="preserve"> </v>
      </c>
      <c r="P320" s="7" t="str">
        <f>IF(AND(B320=1000, OR(AND(E320='club records'!$B$27, F320&lt;='club records'!$C$27), AND(E320='club records'!$B$28, F320&lt;='club records'!$C$28))), "CR", " ")</f>
        <v xml:space="preserve"> </v>
      </c>
      <c r="Q320" s="7" t="str">
        <f>IF(AND(B320=1500, OR(AND(E320='club records'!$B$29, F320&lt;='club records'!$C$29), AND(E320='club records'!$B$30, F320&lt;='club records'!$C$30), AND(E320='club records'!$B$31, F320&lt;='club records'!$C$31), AND(E320='club records'!$B$32, F320&lt;='club records'!$C$32), AND(E320='club records'!$B$33, F320&lt;='club records'!$C$33))), "CR", " ")</f>
        <v xml:space="preserve"> </v>
      </c>
      <c r="R320" s="7" t="str">
        <f>IF(AND(B320="1600 (Mile)",OR(AND(E320='club records'!$B$34,F320&lt;='club records'!$C$34),AND(E320='club records'!$B$35,F320&lt;='club records'!$C$35),AND(E320='club records'!$B$36,F320&lt;='club records'!$C$36),AND(E320='club records'!$B$37,F320&lt;='club records'!$C$37))),"CR"," ")</f>
        <v xml:space="preserve"> </v>
      </c>
      <c r="S320" s="7" t="str">
        <f>IF(AND(B320=3000, OR(AND(E320='club records'!$B$38, F320&lt;='club records'!$C$38), AND(E320='club records'!$B$39, F320&lt;='club records'!$C$39), AND(E320='club records'!$B$40, F320&lt;='club records'!$C$40), AND(E320='club records'!$B$41, F320&lt;='club records'!$C$41))), "CR", " ")</f>
        <v xml:space="preserve"> </v>
      </c>
      <c r="T320" s="7" t="str">
        <f>IF(AND(B320=5000, OR(AND(E320='club records'!$B$42, F320&lt;='club records'!$C$42), AND(E320='club records'!$B$43, F320&lt;='club records'!$C$43))), "CR", " ")</f>
        <v xml:space="preserve"> </v>
      </c>
      <c r="U320" s="6" t="str">
        <f>IF(AND(B320=10000, OR(AND(E320='club records'!$B$44, F320&lt;='club records'!$C$44), AND(E320='club records'!$B$45, F320&lt;='club records'!$C$45))), "CR", " ")</f>
        <v xml:space="preserve"> </v>
      </c>
      <c r="V320" s="6" t="str">
        <f>IF(AND(B320="high jump", OR(AND(E320='club records'!$F$1, F320&gt;='club records'!$G$1), AND(E320='club records'!$F$2, F320&gt;='club records'!$G$2), AND(E320='club records'!$F$3, F320&gt;='club records'!$G$3), AND(E320='club records'!$F$4, F320&gt;='club records'!$G$4), AND(E320='club records'!$F$5, F320&gt;='club records'!$G$5))), "CR", " ")</f>
        <v xml:space="preserve"> </v>
      </c>
      <c r="W320" s="6" t="str">
        <f>IF(AND(B320="long jump", OR(AND(E320='club records'!$F$6, F320&gt;='club records'!$G$6), AND(E320='club records'!$F$7, F320&gt;='club records'!$G$7), AND(E320='club records'!$F$8, F320&gt;='club records'!$G$8), AND(E320='club records'!$F$9, F320&gt;='club records'!$G$9), AND(E320='club records'!$F$10, F320&gt;='club records'!$G$10))), "CR", " ")</f>
        <v xml:space="preserve"> </v>
      </c>
      <c r="X320" s="6" t="str">
        <f>IF(AND(B320="triple jump", OR(AND(E320='club records'!$F$11, F320&gt;='club records'!$G$11), AND(E320='club records'!$F$12, F320&gt;='club records'!$G$12), AND(E320='club records'!$F$13, F320&gt;='club records'!$G$13), AND(E320='club records'!$F$14, F320&gt;='club records'!$G$14), AND(E320='club records'!$F$15, F320&gt;='club records'!$G$15))), "CR", " ")</f>
        <v xml:space="preserve"> </v>
      </c>
      <c r="Y320" s="6" t="str">
        <f>IF(AND(B320="pole vault", OR(AND(E320='club records'!$F$16, F320&gt;='club records'!$G$16), AND(E320='club records'!$F$17, F320&gt;='club records'!$G$17), AND(E320='club records'!$F$18, F320&gt;='club records'!$G$18), AND(E320='club records'!$F$19, F320&gt;='club records'!$G$19), AND(E320='club records'!$F$20, F320&gt;='club records'!$G$20))), "CR", " ")</f>
        <v xml:space="preserve"> </v>
      </c>
      <c r="Z320" s="6" t="str">
        <f>IF(AND(B320="shot 3", E320='club records'!$F$36, F320&gt;='club records'!$G$36), "CR", " ")</f>
        <v xml:space="preserve"> </v>
      </c>
      <c r="AA320" s="6" t="str">
        <f>IF(AND(B320="shot 4", E320='club records'!$F$37, F320&gt;='club records'!$G$37), "CR", " ")</f>
        <v xml:space="preserve"> </v>
      </c>
      <c r="AB320" s="6" t="str">
        <f>IF(AND(B320="shot 5", E320='club records'!$F$38, F320&gt;='club records'!$G$38), "CR", " ")</f>
        <v xml:space="preserve"> </v>
      </c>
      <c r="AC320" s="6" t="str">
        <f>IF(AND(B320="shot 6", E320='club records'!$F$39, F320&gt;='club records'!$G$39), "CR", " ")</f>
        <v xml:space="preserve"> </v>
      </c>
      <c r="AD320" s="6" t="str">
        <f>IF(AND(B320="shot 7.26", E320='club records'!$F$40, F320&gt;='club records'!$G$40), "CR", " ")</f>
        <v xml:space="preserve"> </v>
      </c>
      <c r="AE320" s="6" t="str">
        <f>IF(AND(B320="60H",OR(AND(E320='club records'!$J$1,F320&lt;='club records'!$K$1),AND(E320='club records'!$J$2,F320&lt;='club records'!$K$2),AND(E320='club records'!$J$3,F320&lt;='club records'!$K$3),AND(E320='club records'!$J$4,F320&lt;='club records'!$K$4),AND(E320='club records'!$J$5,F320&lt;='club records'!$K$5))),"CR"," ")</f>
        <v xml:space="preserve"> </v>
      </c>
      <c r="AF320" s="7" t="str">
        <f>IF(AND(B320="4x200", OR(AND(E320='club records'!$N$6, F320&lt;='club records'!$O$6), AND(E320='club records'!$N$7, F320&lt;='club records'!$O$7), AND(E320='club records'!$N$8, F320&lt;='club records'!$O$8), AND(E320='club records'!$N$9, F320&lt;='club records'!$O$9), AND(E320='club records'!$N$10, F320&lt;='club records'!$O$10))), "CR", " ")</f>
        <v xml:space="preserve"> </v>
      </c>
      <c r="AG320" s="7" t="str">
        <f>IF(AND(B320="4x300", AND(E320='club records'!$N$11, F320&lt;='club records'!$O$11)), "CR", " ")</f>
        <v xml:space="preserve"> </v>
      </c>
      <c r="AH320" s="7" t="str">
        <f>IF(AND(B320="4x400", OR(AND(E320='club records'!$N$12, F320&lt;='club records'!$O$12), AND(E320='club records'!$N$13, F320&lt;='club records'!$O$13), AND(E320='club records'!$N$14, F320&lt;='club records'!$O$14), AND(E320='club records'!$N$15, F320&lt;='club records'!$O$15))), "CR", " ")</f>
        <v xml:space="preserve"> </v>
      </c>
      <c r="AI320" s="7" t="str">
        <f>IF(AND(B320="pentathlon", OR(AND(E320='club records'!$N$21, F320&gt;='club records'!$O$21), AND(E320='club records'!$N$22, F320&gt;='club records'!$O$22),AND(E320='club records'!$N$23, F320&gt;='club records'!$O$23),AND(E320='club records'!$N$24, F320&gt;='club records'!$O$24))), "CR", " ")</f>
        <v xml:space="preserve"> </v>
      </c>
      <c r="AJ320" s="7" t="str">
        <f>IF(AND(B320="heptathlon", OR(AND(E320='club records'!$N$26, F320&gt;='club records'!$O$26), AND(E320='club records'!$N$27, F320&gt;='club records'!$O$27))), "CR", " ")</f>
        <v xml:space="preserve"> </v>
      </c>
    </row>
    <row r="321" spans="1:36" ht="14.5" x14ac:dyDescent="0.35">
      <c r="A321" s="1" t="str">
        <f>E321</f>
        <v>U13</v>
      </c>
      <c r="E321" s="11" t="s">
        <v>13</v>
      </c>
      <c r="J321" s="7" t="str">
        <f>IF(OR(K321="CR", L321="CR", M321="CR", N321="CR", O321="CR", P321="CR", Q321="CR", R321="CR", S321="CR", T321="CR",U321="CR", V321="CR", W321="CR", X321="CR", Y321="CR", Z321="CR", AA321="CR", AB321="CR", AC321="CR", AD321="CR", AE321="CR", AF321="CR", AG321="CR", AH321="CR", AI321="CR", AJ321="CR"), "***CLUB RECORD***", "")</f>
        <v/>
      </c>
      <c r="K321" s="7" t="str">
        <f>IF(AND(B321=60, OR(AND(E321='club records'!$B$6, F321&lt;='club records'!$C$6), AND(E321='club records'!$B$7, F321&lt;='club records'!$C$7), AND(E321='club records'!$B$8, F321&lt;='club records'!$C$8), AND(E321='club records'!$B$9, F321&lt;='club records'!$C$9), AND(E321='club records'!$B$10, F321&lt;='club records'!$C$10))), "CR", " ")</f>
        <v xml:space="preserve"> </v>
      </c>
      <c r="L321" s="7" t="str">
        <f>IF(AND(B321=200, OR(AND(E321='club records'!$B$11, F321&lt;='club records'!$C$11), AND(E321='club records'!$B$12, F321&lt;='club records'!$C$12), AND(E321='club records'!$B$13, F321&lt;='club records'!$C$13), AND(E321='club records'!$B$14, F321&lt;='club records'!$C$14), AND(E321='club records'!$B$15, F321&lt;='club records'!$C$15))), "CR", " ")</f>
        <v xml:space="preserve"> </v>
      </c>
      <c r="M321" s="7" t="str">
        <f>IF(AND(B321=300, OR(AND(E321='club records'!$B$5, F321&lt;='club records'!$C$5), AND(E321='club records'!$B$16, F321&lt;='club records'!$C$16), AND(E321='club records'!$B$17, F321&lt;='club records'!$C$17))), "CR", " ")</f>
        <v xml:space="preserve"> </v>
      </c>
      <c r="N321" s="7" t="str">
        <f>IF(AND(B321=400, OR(AND(E321='club records'!$B$18, F321&lt;='club records'!$C$18), AND(E321='club records'!$B$19, F321&lt;='club records'!$C$19), AND(E321='club records'!$B$20, F321&lt;='club records'!$C$20), AND(E321='club records'!$B$21, F321&lt;='club records'!$C$21))), "CR", " ")</f>
        <v xml:space="preserve"> </v>
      </c>
      <c r="O321" s="7" t="str">
        <f>IF(AND(B321=800, OR(AND(E321='club records'!$B$22, F321&lt;='club records'!$C$22), AND(E321='club records'!$B$23, F321&lt;='club records'!$C$23), AND(E321='club records'!$B$24, F321&lt;='club records'!$C$24), AND(E321='club records'!$B$25, F321&lt;='club records'!$C$25), AND(E321='club records'!$B$26, F321&lt;='club records'!$C$26))), "CR", " ")</f>
        <v xml:space="preserve"> </v>
      </c>
      <c r="P321" s="7" t="str">
        <f>IF(AND(B321=1000, OR(AND(E321='club records'!$B$27, F321&lt;='club records'!$C$27), AND(E321='club records'!$B$28, F321&lt;='club records'!$C$28))), "CR", " ")</f>
        <v xml:space="preserve"> </v>
      </c>
      <c r="Q321" s="7" t="str">
        <f>IF(AND(B321=1500, OR(AND(E321='club records'!$B$29, F321&lt;='club records'!$C$29), AND(E321='club records'!$B$30, F321&lt;='club records'!$C$30), AND(E321='club records'!$B$31, F321&lt;='club records'!$C$31), AND(E321='club records'!$B$32, F321&lt;='club records'!$C$32), AND(E321='club records'!$B$33, F321&lt;='club records'!$C$33))), "CR", " ")</f>
        <v xml:space="preserve"> </v>
      </c>
      <c r="R321" s="7" t="str">
        <f>IF(AND(B321="1600 (Mile)",OR(AND(E321='club records'!$B$34,F321&lt;='club records'!$C$34),AND(E321='club records'!$B$35,F321&lt;='club records'!$C$35),AND(E321='club records'!$B$36,F321&lt;='club records'!$C$36),AND(E321='club records'!$B$37,F321&lt;='club records'!$C$37))),"CR"," ")</f>
        <v xml:space="preserve"> </v>
      </c>
      <c r="S321" s="7" t="str">
        <f>IF(AND(B321=3000, OR(AND(E321='club records'!$B$38, F321&lt;='club records'!$C$38), AND(E321='club records'!$B$39, F321&lt;='club records'!$C$39), AND(E321='club records'!$B$40, F321&lt;='club records'!$C$40), AND(E321='club records'!$B$41, F321&lt;='club records'!$C$41))), "CR", " ")</f>
        <v xml:space="preserve"> </v>
      </c>
      <c r="T321" s="7" t="str">
        <f>IF(AND(B321=5000, OR(AND(E321='club records'!$B$42, F321&lt;='club records'!$C$42), AND(E321='club records'!$B$43, F321&lt;='club records'!$C$43))), "CR", " ")</f>
        <v xml:space="preserve"> </v>
      </c>
      <c r="U321" s="6" t="str">
        <f>IF(AND(B321=10000, OR(AND(E321='club records'!$B$44, F321&lt;='club records'!$C$44), AND(E321='club records'!$B$45, F321&lt;='club records'!$C$45))), "CR", " ")</f>
        <v xml:space="preserve"> </v>
      </c>
      <c r="V321" s="6" t="str">
        <f>IF(AND(B321="high jump", OR(AND(E321='club records'!$F$1, F321&gt;='club records'!$G$1), AND(E321='club records'!$F$2, F321&gt;='club records'!$G$2), AND(E321='club records'!$F$3, F321&gt;='club records'!$G$3), AND(E321='club records'!$F$4, F321&gt;='club records'!$G$4), AND(E321='club records'!$F$5, F321&gt;='club records'!$G$5))), "CR", " ")</f>
        <v xml:space="preserve"> </v>
      </c>
      <c r="W321" s="6" t="str">
        <f>IF(AND(B321="long jump", OR(AND(E321='club records'!$F$6, F321&gt;='club records'!$G$6), AND(E321='club records'!$F$7, F321&gt;='club records'!$G$7), AND(E321='club records'!$F$8, F321&gt;='club records'!$G$8), AND(E321='club records'!$F$9, F321&gt;='club records'!$G$9), AND(E321='club records'!$F$10, F321&gt;='club records'!$G$10))), "CR", " ")</f>
        <v xml:space="preserve"> </v>
      </c>
      <c r="X321" s="6" t="str">
        <f>IF(AND(B321="triple jump", OR(AND(E321='club records'!$F$11, F321&gt;='club records'!$G$11), AND(E321='club records'!$F$12, F321&gt;='club records'!$G$12), AND(E321='club records'!$F$13, F321&gt;='club records'!$G$13), AND(E321='club records'!$F$14, F321&gt;='club records'!$G$14), AND(E321='club records'!$F$15, F321&gt;='club records'!$G$15))), "CR", " ")</f>
        <v xml:space="preserve"> </v>
      </c>
      <c r="Y321" s="6" t="str">
        <f>IF(AND(B321="pole vault", OR(AND(E321='club records'!$F$16, F321&gt;='club records'!$G$16), AND(E321='club records'!$F$17, F321&gt;='club records'!$G$17), AND(E321='club records'!$F$18, F321&gt;='club records'!$G$18), AND(E321='club records'!$F$19, F321&gt;='club records'!$G$19), AND(E321='club records'!$F$20, F321&gt;='club records'!$G$20))), "CR", " ")</f>
        <v xml:space="preserve"> </v>
      </c>
      <c r="Z321" s="6" t="str">
        <f>IF(AND(B321="shot 3", E321='club records'!$F$36, F321&gt;='club records'!$G$36), "CR", " ")</f>
        <v xml:space="preserve"> </v>
      </c>
      <c r="AA321" s="6" t="str">
        <f>IF(AND(B321="shot 4", E321='club records'!$F$37, F321&gt;='club records'!$G$37), "CR", " ")</f>
        <v xml:space="preserve"> </v>
      </c>
      <c r="AB321" s="6" t="str">
        <f>IF(AND(B321="shot 5", E321='club records'!$F$38, F321&gt;='club records'!$G$38), "CR", " ")</f>
        <v xml:space="preserve"> </v>
      </c>
      <c r="AC321" s="6" t="str">
        <f>IF(AND(B321="shot 6", E321='club records'!$F$39, F321&gt;='club records'!$G$39), "CR", " ")</f>
        <v xml:space="preserve"> </v>
      </c>
      <c r="AD321" s="6" t="str">
        <f>IF(AND(B321="shot 7.26", E321='club records'!$F$40, F321&gt;='club records'!$G$40), "CR", " ")</f>
        <v xml:space="preserve"> </v>
      </c>
      <c r="AE321" s="6" t="str">
        <f>IF(AND(B321="60H",OR(AND(E321='club records'!$J$1,F321&lt;='club records'!$K$1),AND(E321='club records'!$J$2,F321&lt;='club records'!$K$2),AND(E321='club records'!$J$3,F321&lt;='club records'!$K$3),AND(E321='club records'!$J$4,F321&lt;='club records'!$K$4),AND(E321='club records'!$J$5,F321&lt;='club records'!$K$5))),"CR"," ")</f>
        <v xml:space="preserve"> </v>
      </c>
      <c r="AF321" s="7" t="str">
        <f>IF(AND(B321="4x200", OR(AND(E321='club records'!$N$6, F321&lt;='club records'!$O$6), AND(E321='club records'!$N$7, F321&lt;='club records'!$O$7), AND(E321='club records'!$N$8, F321&lt;='club records'!$O$8), AND(E321='club records'!$N$9, F321&lt;='club records'!$O$9), AND(E321='club records'!$N$10, F321&lt;='club records'!$O$10))), "CR", " ")</f>
        <v xml:space="preserve"> </v>
      </c>
      <c r="AG321" s="7" t="str">
        <f>IF(AND(B321="4x300", AND(E321='club records'!$N$11, F321&lt;='club records'!$O$11)), "CR", " ")</f>
        <v xml:space="preserve"> </v>
      </c>
      <c r="AH321" s="7" t="str">
        <f>IF(AND(B321="4x400", OR(AND(E321='club records'!$N$12, F321&lt;='club records'!$O$12), AND(E321='club records'!$N$13, F321&lt;='club records'!$O$13), AND(E321='club records'!$N$14, F321&lt;='club records'!$O$14), AND(E321='club records'!$N$15, F321&lt;='club records'!$O$15))), "CR", " ")</f>
        <v xml:space="preserve"> </v>
      </c>
      <c r="AI321" s="7" t="str">
        <f>IF(AND(B321="pentathlon", OR(AND(E321='club records'!$N$21, F321&gt;='club records'!$O$21), AND(E321='club records'!$N$22, F321&gt;='club records'!$O$22),AND(E321='club records'!$N$23, F321&gt;='club records'!$O$23),AND(E321='club records'!$N$24, F321&gt;='club records'!$O$24))), "CR", " ")</f>
        <v xml:space="preserve"> </v>
      </c>
      <c r="AJ321" s="7" t="str">
        <f>IF(AND(B321="heptathlon", OR(AND(E321='club records'!$N$26, F321&gt;='club records'!$O$26), AND(E321='club records'!$N$27, F321&gt;='club records'!$O$27))), "CR", " ")</f>
        <v xml:space="preserve"> </v>
      </c>
    </row>
    <row r="322" spans="1:36" ht="14.5" x14ac:dyDescent="0.35">
      <c r="A322" s="1" t="str">
        <f>E322</f>
        <v>U13</v>
      </c>
      <c r="E322" s="11" t="s">
        <v>13</v>
      </c>
      <c r="J322" s="7" t="str">
        <f>IF(OR(K322="CR", L322="CR", M322="CR", N322="CR", O322="CR", P322="CR", Q322="CR", R322="CR", S322="CR", T322="CR",U322="CR", V322="CR", W322="CR", X322="CR", Y322="CR", Z322="CR", AA322="CR", AB322="CR", AC322="CR", AD322="CR", AE322="CR", AF322="CR", AG322="CR", AH322="CR", AI322="CR", AJ322="CR"), "***CLUB RECORD***", "")</f>
        <v/>
      </c>
      <c r="K322" s="7" t="str">
        <f>IF(AND(B322=60, OR(AND(E322='club records'!$B$6, F322&lt;='club records'!$C$6), AND(E322='club records'!$B$7, F322&lt;='club records'!$C$7), AND(E322='club records'!$B$8, F322&lt;='club records'!$C$8), AND(E322='club records'!$B$9, F322&lt;='club records'!$C$9), AND(E322='club records'!$B$10, F322&lt;='club records'!$C$10))), "CR", " ")</f>
        <v xml:space="preserve"> </v>
      </c>
      <c r="L322" s="7" t="str">
        <f>IF(AND(B322=200, OR(AND(E322='club records'!$B$11, F322&lt;='club records'!$C$11), AND(E322='club records'!$B$12, F322&lt;='club records'!$C$12), AND(E322='club records'!$B$13, F322&lt;='club records'!$C$13), AND(E322='club records'!$B$14, F322&lt;='club records'!$C$14), AND(E322='club records'!$B$15, F322&lt;='club records'!$C$15))), "CR", " ")</f>
        <v xml:space="preserve"> </v>
      </c>
      <c r="M322" s="7" t="str">
        <f>IF(AND(B322=300, OR(AND(E322='club records'!$B$5, F322&lt;='club records'!$C$5), AND(E322='club records'!$B$16, F322&lt;='club records'!$C$16), AND(E322='club records'!$B$17, F322&lt;='club records'!$C$17))), "CR", " ")</f>
        <v xml:space="preserve"> </v>
      </c>
      <c r="N322" s="7" t="str">
        <f>IF(AND(B322=400, OR(AND(E322='club records'!$B$18, F322&lt;='club records'!$C$18), AND(E322='club records'!$B$19, F322&lt;='club records'!$C$19), AND(E322='club records'!$B$20, F322&lt;='club records'!$C$20), AND(E322='club records'!$B$21, F322&lt;='club records'!$C$21))), "CR", " ")</f>
        <v xml:space="preserve"> </v>
      </c>
      <c r="O322" s="7" t="str">
        <f>IF(AND(B322=800, OR(AND(E322='club records'!$B$22, F322&lt;='club records'!$C$22), AND(E322='club records'!$B$23, F322&lt;='club records'!$C$23), AND(E322='club records'!$B$24, F322&lt;='club records'!$C$24), AND(E322='club records'!$B$25, F322&lt;='club records'!$C$25), AND(E322='club records'!$B$26, F322&lt;='club records'!$C$26))), "CR", " ")</f>
        <v xml:space="preserve"> </v>
      </c>
      <c r="P322" s="7" t="str">
        <f>IF(AND(B322=1000, OR(AND(E322='club records'!$B$27, F322&lt;='club records'!$C$27), AND(E322='club records'!$B$28, F322&lt;='club records'!$C$28))), "CR", " ")</f>
        <v xml:space="preserve"> </v>
      </c>
      <c r="Q322" s="7" t="str">
        <f>IF(AND(B322=1500, OR(AND(E322='club records'!$B$29, F322&lt;='club records'!$C$29), AND(E322='club records'!$B$30, F322&lt;='club records'!$C$30), AND(E322='club records'!$B$31, F322&lt;='club records'!$C$31), AND(E322='club records'!$B$32, F322&lt;='club records'!$C$32), AND(E322='club records'!$B$33, F322&lt;='club records'!$C$33))), "CR", " ")</f>
        <v xml:space="preserve"> </v>
      </c>
      <c r="R322" s="7" t="str">
        <f>IF(AND(B322="1600 (Mile)",OR(AND(E322='club records'!$B$34,F322&lt;='club records'!$C$34),AND(E322='club records'!$B$35,F322&lt;='club records'!$C$35),AND(E322='club records'!$B$36,F322&lt;='club records'!$C$36),AND(E322='club records'!$B$37,F322&lt;='club records'!$C$37))),"CR"," ")</f>
        <v xml:space="preserve"> </v>
      </c>
      <c r="S322" s="7" t="str">
        <f>IF(AND(B322=3000, OR(AND(E322='club records'!$B$38, F322&lt;='club records'!$C$38), AND(E322='club records'!$B$39, F322&lt;='club records'!$C$39), AND(E322='club records'!$B$40, F322&lt;='club records'!$C$40), AND(E322='club records'!$B$41, F322&lt;='club records'!$C$41))), "CR", " ")</f>
        <v xml:space="preserve"> </v>
      </c>
      <c r="T322" s="7" t="str">
        <f>IF(AND(B322=5000, OR(AND(E322='club records'!$B$42, F322&lt;='club records'!$C$42), AND(E322='club records'!$B$43, F322&lt;='club records'!$C$43))), "CR", " ")</f>
        <v xml:space="preserve"> </v>
      </c>
      <c r="U322" s="6" t="str">
        <f>IF(AND(B322=10000, OR(AND(E322='club records'!$B$44, F322&lt;='club records'!$C$44), AND(E322='club records'!$B$45, F322&lt;='club records'!$C$45))), "CR", " ")</f>
        <v xml:space="preserve"> </v>
      </c>
      <c r="V322" s="6" t="str">
        <f>IF(AND(B322="high jump", OR(AND(E322='club records'!$F$1, F322&gt;='club records'!$G$1), AND(E322='club records'!$F$2, F322&gt;='club records'!$G$2), AND(E322='club records'!$F$3, F322&gt;='club records'!$G$3), AND(E322='club records'!$F$4, F322&gt;='club records'!$G$4), AND(E322='club records'!$F$5, F322&gt;='club records'!$G$5))), "CR", " ")</f>
        <v xml:space="preserve"> </v>
      </c>
      <c r="W322" s="6" t="str">
        <f>IF(AND(B322="long jump", OR(AND(E322='club records'!$F$6, F322&gt;='club records'!$G$6), AND(E322='club records'!$F$7, F322&gt;='club records'!$G$7), AND(E322='club records'!$F$8, F322&gt;='club records'!$G$8), AND(E322='club records'!$F$9, F322&gt;='club records'!$G$9), AND(E322='club records'!$F$10, F322&gt;='club records'!$G$10))), "CR", " ")</f>
        <v xml:space="preserve"> </v>
      </c>
      <c r="X322" s="6" t="str">
        <f>IF(AND(B322="triple jump", OR(AND(E322='club records'!$F$11, F322&gt;='club records'!$G$11), AND(E322='club records'!$F$12, F322&gt;='club records'!$G$12), AND(E322='club records'!$F$13, F322&gt;='club records'!$G$13), AND(E322='club records'!$F$14, F322&gt;='club records'!$G$14), AND(E322='club records'!$F$15, F322&gt;='club records'!$G$15))), "CR", " ")</f>
        <v xml:space="preserve"> </v>
      </c>
      <c r="Y322" s="6" t="str">
        <f>IF(AND(B322="pole vault", OR(AND(E322='club records'!$F$16, F322&gt;='club records'!$G$16), AND(E322='club records'!$F$17, F322&gt;='club records'!$G$17), AND(E322='club records'!$F$18, F322&gt;='club records'!$G$18), AND(E322='club records'!$F$19, F322&gt;='club records'!$G$19), AND(E322='club records'!$F$20, F322&gt;='club records'!$G$20))), "CR", " ")</f>
        <v xml:space="preserve"> </v>
      </c>
      <c r="Z322" s="6" t="str">
        <f>IF(AND(B322="shot 3", E322='club records'!$F$36, F322&gt;='club records'!$G$36), "CR", " ")</f>
        <v xml:space="preserve"> </v>
      </c>
      <c r="AA322" s="6" t="str">
        <f>IF(AND(B322="shot 4", E322='club records'!$F$37, F322&gt;='club records'!$G$37), "CR", " ")</f>
        <v xml:space="preserve"> </v>
      </c>
      <c r="AB322" s="6" t="str">
        <f>IF(AND(B322="shot 5", E322='club records'!$F$38, F322&gt;='club records'!$G$38), "CR", " ")</f>
        <v xml:space="preserve"> </v>
      </c>
      <c r="AC322" s="6" t="str">
        <f>IF(AND(B322="shot 6", E322='club records'!$F$39, F322&gt;='club records'!$G$39), "CR", " ")</f>
        <v xml:space="preserve"> </v>
      </c>
      <c r="AD322" s="6" t="str">
        <f>IF(AND(B322="shot 7.26", E322='club records'!$F$40, F322&gt;='club records'!$G$40), "CR", " ")</f>
        <v xml:space="preserve"> </v>
      </c>
      <c r="AE322" s="6" t="str">
        <f>IF(AND(B322="60H",OR(AND(E322='club records'!$J$1,F322&lt;='club records'!$K$1),AND(E322='club records'!$J$2,F322&lt;='club records'!$K$2),AND(E322='club records'!$J$3,F322&lt;='club records'!$K$3),AND(E322='club records'!$J$4,F322&lt;='club records'!$K$4),AND(E322='club records'!$J$5,F322&lt;='club records'!$K$5))),"CR"," ")</f>
        <v xml:space="preserve"> </v>
      </c>
      <c r="AF322" s="7" t="str">
        <f>IF(AND(B322="4x200", OR(AND(E322='club records'!$N$6, F322&lt;='club records'!$O$6), AND(E322='club records'!$N$7, F322&lt;='club records'!$O$7), AND(E322='club records'!$N$8, F322&lt;='club records'!$O$8), AND(E322='club records'!$N$9, F322&lt;='club records'!$O$9), AND(E322='club records'!$N$10, F322&lt;='club records'!$O$10))), "CR", " ")</f>
        <v xml:space="preserve"> </v>
      </c>
      <c r="AG322" s="7" t="str">
        <f>IF(AND(B322="4x300", AND(E322='club records'!$N$11, F322&lt;='club records'!$O$11)), "CR", " ")</f>
        <v xml:space="preserve"> </v>
      </c>
      <c r="AH322" s="7" t="str">
        <f>IF(AND(B322="4x400", OR(AND(E322='club records'!$N$12, F322&lt;='club records'!$O$12), AND(E322='club records'!$N$13, F322&lt;='club records'!$O$13), AND(E322='club records'!$N$14, F322&lt;='club records'!$O$14), AND(E322='club records'!$N$15, F322&lt;='club records'!$O$15))), "CR", " ")</f>
        <v xml:space="preserve"> </v>
      </c>
      <c r="AI322" s="7" t="str">
        <f>IF(AND(B322="pentathlon", OR(AND(E322='club records'!$N$21, F322&gt;='club records'!$O$21), AND(E322='club records'!$N$22, F322&gt;='club records'!$O$22),AND(E322='club records'!$N$23, F322&gt;='club records'!$O$23),AND(E322='club records'!$N$24, F322&gt;='club records'!$O$24))), "CR", " ")</f>
        <v xml:space="preserve"> </v>
      </c>
      <c r="AJ322" s="7" t="str">
        <f>IF(AND(B322="heptathlon", OR(AND(E322='club records'!$N$26, F322&gt;='club records'!$O$26), AND(E322='club records'!$N$27, F322&gt;='club records'!$O$27))), "CR", " ")</f>
        <v xml:space="preserve"> </v>
      </c>
    </row>
    <row r="323" spans="1:36" ht="14.5" x14ac:dyDescent="0.35">
      <c r="A323" s="1" t="str">
        <f>E323</f>
        <v>U13</v>
      </c>
      <c r="E323" s="11" t="s">
        <v>13</v>
      </c>
      <c r="J323" s="7" t="str">
        <f>IF(OR(K323="CR", L323="CR", M323="CR", N323="CR", O323="CR", P323="CR", Q323="CR", R323="CR", S323="CR", T323="CR",U323="CR", V323="CR", W323="CR", X323="CR", Y323="CR", Z323="CR", AA323="CR", AB323="CR", AC323="CR", AD323="CR", AE323="CR", AF323="CR", AG323="CR", AH323="CR", AI323="CR", AJ323="CR"), "***CLUB RECORD***", "")</f>
        <v/>
      </c>
      <c r="K323" s="7" t="str">
        <f>IF(AND(B323=60, OR(AND(E323='club records'!$B$6, F323&lt;='club records'!$C$6), AND(E323='club records'!$B$7, F323&lt;='club records'!$C$7), AND(E323='club records'!$B$8, F323&lt;='club records'!$C$8), AND(E323='club records'!$B$9, F323&lt;='club records'!$C$9), AND(E323='club records'!$B$10, F323&lt;='club records'!$C$10))), "CR", " ")</f>
        <v xml:space="preserve"> </v>
      </c>
      <c r="L323" s="7" t="str">
        <f>IF(AND(B323=200, OR(AND(E323='club records'!$B$11, F323&lt;='club records'!$C$11), AND(E323='club records'!$B$12, F323&lt;='club records'!$C$12), AND(E323='club records'!$B$13, F323&lt;='club records'!$C$13), AND(E323='club records'!$B$14, F323&lt;='club records'!$C$14), AND(E323='club records'!$B$15, F323&lt;='club records'!$C$15))), "CR", " ")</f>
        <v xml:space="preserve"> </v>
      </c>
      <c r="M323" s="7" t="str">
        <f>IF(AND(B323=300, OR(AND(E323='club records'!$B$5, F323&lt;='club records'!$C$5), AND(E323='club records'!$B$16, F323&lt;='club records'!$C$16), AND(E323='club records'!$B$17, F323&lt;='club records'!$C$17))), "CR", " ")</f>
        <v xml:space="preserve"> </v>
      </c>
      <c r="N323" s="7" t="str">
        <f>IF(AND(B323=400, OR(AND(E323='club records'!$B$18, F323&lt;='club records'!$C$18), AND(E323='club records'!$B$19, F323&lt;='club records'!$C$19), AND(E323='club records'!$B$20, F323&lt;='club records'!$C$20), AND(E323='club records'!$B$21, F323&lt;='club records'!$C$21))), "CR", " ")</f>
        <v xml:space="preserve"> </v>
      </c>
      <c r="O323" s="7" t="str">
        <f>IF(AND(B323=800, OR(AND(E323='club records'!$B$22, F323&lt;='club records'!$C$22), AND(E323='club records'!$B$23, F323&lt;='club records'!$C$23), AND(E323='club records'!$B$24, F323&lt;='club records'!$C$24), AND(E323='club records'!$B$25, F323&lt;='club records'!$C$25), AND(E323='club records'!$B$26, F323&lt;='club records'!$C$26))), "CR", " ")</f>
        <v xml:space="preserve"> </v>
      </c>
      <c r="P323" s="7" t="str">
        <f>IF(AND(B323=1000, OR(AND(E323='club records'!$B$27, F323&lt;='club records'!$C$27), AND(E323='club records'!$B$28, F323&lt;='club records'!$C$28))), "CR", " ")</f>
        <v xml:space="preserve"> </v>
      </c>
      <c r="Q323" s="7" t="str">
        <f>IF(AND(B323=1500, OR(AND(E323='club records'!$B$29, F323&lt;='club records'!$C$29), AND(E323='club records'!$B$30, F323&lt;='club records'!$C$30), AND(E323='club records'!$B$31, F323&lt;='club records'!$C$31), AND(E323='club records'!$B$32, F323&lt;='club records'!$C$32), AND(E323='club records'!$B$33, F323&lt;='club records'!$C$33))), "CR", " ")</f>
        <v xml:space="preserve"> </v>
      </c>
      <c r="R323" s="7" t="str">
        <f>IF(AND(B323="1600 (Mile)",OR(AND(E323='club records'!$B$34,F323&lt;='club records'!$C$34),AND(E323='club records'!$B$35,F323&lt;='club records'!$C$35),AND(E323='club records'!$B$36,F323&lt;='club records'!$C$36),AND(E323='club records'!$B$37,F323&lt;='club records'!$C$37))),"CR"," ")</f>
        <v xml:space="preserve"> </v>
      </c>
      <c r="S323" s="7" t="str">
        <f>IF(AND(B323=3000, OR(AND(E323='club records'!$B$38, F323&lt;='club records'!$C$38), AND(E323='club records'!$B$39, F323&lt;='club records'!$C$39), AND(E323='club records'!$B$40, F323&lt;='club records'!$C$40), AND(E323='club records'!$B$41, F323&lt;='club records'!$C$41))), "CR", " ")</f>
        <v xml:space="preserve"> </v>
      </c>
      <c r="T323" s="7" t="str">
        <f>IF(AND(B323=5000, OR(AND(E323='club records'!$B$42, F323&lt;='club records'!$C$42), AND(E323='club records'!$B$43, F323&lt;='club records'!$C$43))), "CR", " ")</f>
        <v xml:space="preserve"> </v>
      </c>
      <c r="U323" s="6" t="str">
        <f>IF(AND(B323=10000, OR(AND(E323='club records'!$B$44, F323&lt;='club records'!$C$44), AND(E323='club records'!$B$45, F323&lt;='club records'!$C$45))), "CR", " ")</f>
        <v xml:space="preserve"> </v>
      </c>
      <c r="V323" s="6" t="str">
        <f>IF(AND(B323="high jump", OR(AND(E323='club records'!$F$1, F323&gt;='club records'!$G$1), AND(E323='club records'!$F$2, F323&gt;='club records'!$G$2), AND(E323='club records'!$F$3, F323&gt;='club records'!$G$3), AND(E323='club records'!$F$4, F323&gt;='club records'!$G$4), AND(E323='club records'!$F$5, F323&gt;='club records'!$G$5))), "CR", " ")</f>
        <v xml:space="preserve"> </v>
      </c>
      <c r="W323" s="6" t="str">
        <f>IF(AND(B323="long jump", OR(AND(E323='club records'!$F$6, F323&gt;='club records'!$G$6), AND(E323='club records'!$F$7, F323&gt;='club records'!$G$7), AND(E323='club records'!$F$8, F323&gt;='club records'!$G$8), AND(E323='club records'!$F$9, F323&gt;='club records'!$G$9), AND(E323='club records'!$F$10, F323&gt;='club records'!$G$10))), "CR", " ")</f>
        <v xml:space="preserve"> </v>
      </c>
      <c r="X323" s="6" t="str">
        <f>IF(AND(B323="triple jump", OR(AND(E323='club records'!$F$11, F323&gt;='club records'!$G$11), AND(E323='club records'!$F$12, F323&gt;='club records'!$G$12), AND(E323='club records'!$F$13, F323&gt;='club records'!$G$13), AND(E323='club records'!$F$14, F323&gt;='club records'!$G$14), AND(E323='club records'!$F$15, F323&gt;='club records'!$G$15))), "CR", " ")</f>
        <v xml:space="preserve"> </v>
      </c>
      <c r="Y323" s="6" t="str">
        <f>IF(AND(B323="pole vault", OR(AND(E323='club records'!$F$16, F323&gt;='club records'!$G$16), AND(E323='club records'!$F$17, F323&gt;='club records'!$G$17), AND(E323='club records'!$F$18, F323&gt;='club records'!$G$18), AND(E323='club records'!$F$19, F323&gt;='club records'!$G$19), AND(E323='club records'!$F$20, F323&gt;='club records'!$G$20))), "CR", " ")</f>
        <v xml:space="preserve"> </v>
      </c>
      <c r="Z323" s="6" t="str">
        <f>IF(AND(B323="shot 3", E323='club records'!$F$36, F323&gt;='club records'!$G$36), "CR", " ")</f>
        <v xml:space="preserve"> </v>
      </c>
      <c r="AA323" s="6" t="str">
        <f>IF(AND(B323="shot 4", E323='club records'!$F$37, F323&gt;='club records'!$G$37), "CR", " ")</f>
        <v xml:space="preserve"> </v>
      </c>
      <c r="AB323" s="6" t="str">
        <f>IF(AND(B323="shot 5", E323='club records'!$F$38, F323&gt;='club records'!$G$38), "CR", " ")</f>
        <v xml:space="preserve"> </v>
      </c>
      <c r="AC323" s="6" t="str">
        <f>IF(AND(B323="shot 6", E323='club records'!$F$39, F323&gt;='club records'!$G$39), "CR", " ")</f>
        <v xml:space="preserve"> </v>
      </c>
      <c r="AD323" s="6" t="str">
        <f>IF(AND(B323="shot 7.26", E323='club records'!$F$40, F323&gt;='club records'!$G$40), "CR", " ")</f>
        <v xml:space="preserve"> </v>
      </c>
      <c r="AE323" s="6" t="str">
        <f>IF(AND(B323="60H",OR(AND(E323='club records'!$J$1,F323&lt;='club records'!$K$1),AND(E323='club records'!$J$2,F323&lt;='club records'!$K$2),AND(E323='club records'!$J$3,F323&lt;='club records'!$K$3),AND(E323='club records'!$J$4,F323&lt;='club records'!$K$4),AND(E323='club records'!$J$5,F323&lt;='club records'!$K$5))),"CR"," ")</f>
        <v xml:space="preserve"> </v>
      </c>
      <c r="AF323" s="7" t="str">
        <f>IF(AND(B323="4x200", OR(AND(E323='club records'!$N$6, F323&lt;='club records'!$O$6), AND(E323='club records'!$N$7, F323&lt;='club records'!$O$7), AND(E323='club records'!$N$8, F323&lt;='club records'!$O$8), AND(E323='club records'!$N$9, F323&lt;='club records'!$O$9), AND(E323='club records'!$N$10, F323&lt;='club records'!$O$10))), "CR", " ")</f>
        <v xml:space="preserve"> </v>
      </c>
      <c r="AG323" s="7" t="str">
        <f>IF(AND(B323="4x300", AND(E323='club records'!$N$11, F323&lt;='club records'!$O$11)), "CR", " ")</f>
        <v xml:space="preserve"> </v>
      </c>
      <c r="AH323" s="7" t="str">
        <f>IF(AND(B323="4x400", OR(AND(E323='club records'!$N$12, F323&lt;='club records'!$O$12), AND(E323='club records'!$N$13, F323&lt;='club records'!$O$13), AND(E323='club records'!$N$14, F323&lt;='club records'!$O$14), AND(E323='club records'!$N$15, F323&lt;='club records'!$O$15))), "CR", " ")</f>
        <v xml:space="preserve"> </v>
      </c>
      <c r="AI323" s="7" t="str">
        <f>IF(AND(B323="pentathlon", OR(AND(E323='club records'!$N$21, F323&gt;='club records'!$O$21), AND(E323='club records'!$N$22, F323&gt;='club records'!$O$22),AND(E323='club records'!$N$23, F323&gt;='club records'!$O$23),AND(E323='club records'!$N$24, F323&gt;='club records'!$O$24))), "CR", " ")</f>
        <v xml:space="preserve"> </v>
      </c>
      <c r="AJ323" s="7" t="str">
        <f>IF(AND(B323="heptathlon", OR(AND(E323='club records'!$N$26, F323&gt;='club records'!$O$26), AND(E323='club records'!$N$27, F323&gt;='club records'!$O$27))), "CR", " ")</f>
        <v xml:space="preserve"> </v>
      </c>
    </row>
    <row r="324" spans="1:36" ht="14.5" x14ac:dyDescent="0.35">
      <c r="A324" s="1" t="s">
        <v>19</v>
      </c>
      <c r="E324" s="11" t="s">
        <v>13</v>
      </c>
      <c r="J324" s="7" t="str">
        <f>IF(OR(K324="CR", L324="CR", M324="CR", N324="CR", O324="CR", P324="CR", Q324="CR", R324="CR", S324="CR", T324="CR",U324="CR", V324="CR", W324="CR", X324="CR", Y324="CR", Z324="CR", AA324="CR", AB324="CR", AC324="CR", AD324="CR", AE324="CR", AF324="CR", AG324="CR", AH324="CR", AI324="CR", AJ324="CR"), "***CLUB RECORD***", "")</f>
        <v/>
      </c>
      <c r="K324" s="7" t="str">
        <f>IF(AND(B324=60, OR(AND(E324='club records'!$B$6, F324&lt;='club records'!$C$6), AND(E324='club records'!$B$7, F324&lt;='club records'!$C$7), AND(E324='club records'!$B$8, F324&lt;='club records'!$C$8), AND(E324='club records'!$B$9, F324&lt;='club records'!$C$9), AND(E324='club records'!$B$10, F324&lt;='club records'!$C$10))), "CR", " ")</f>
        <v xml:space="preserve"> </v>
      </c>
      <c r="L324" s="7" t="str">
        <f>IF(AND(B324=200, OR(AND(E324='club records'!$B$11, F324&lt;='club records'!$C$11), AND(E324='club records'!$B$12, F324&lt;='club records'!$C$12), AND(E324='club records'!$B$13, F324&lt;='club records'!$C$13), AND(E324='club records'!$B$14, F324&lt;='club records'!$C$14), AND(E324='club records'!$B$15, F324&lt;='club records'!$C$15))), "CR", " ")</f>
        <v xml:space="preserve"> </v>
      </c>
      <c r="M324" s="7" t="str">
        <f>IF(AND(B324=300, OR(AND(E324='club records'!$B$5, F324&lt;='club records'!$C$5), AND(E324='club records'!$B$16, F324&lt;='club records'!$C$16), AND(E324='club records'!$B$17, F324&lt;='club records'!$C$17))), "CR", " ")</f>
        <v xml:space="preserve"> </v>
      </c>
      <c r="N324" s="7" t="str">
        <f>IF(AND(B324=400, OR(AND(E324='club records'!$B$18, F324&lt;='club records'!$C$18), AND(E324='club records'!$B$19, F324&lt;='club records'!$C$19), AND(E324='club records'!$B$20, F324&lt;='club records'!$C$20), AND(E324='club records'!$B$21, F324&lt;='club records'!$C$21))), "CR", " ")</f>
        <v xml:space="preserve"> </v>
      </c>
      <c r="O324" s="7" t="str">
        <f>IF(AND(B324=800, OR(AND(E324='club records'!$B$22, F324&lt;='club records'!$C$22), AND(E324='club records'!$B$23, F324&lt;='club records'!$C$23), AND(E324='club records'!$B$24, F324&lt;='club records'!$C$24), AND(E324='club records'!$B$25, F324&lt;='club records'!$C$25), AND(E324='club records'!$B$26, F324&lt;='club records'!$C$26))), "CR", " ")</f>
        <v xml:space="preserve"> </v>
      </c>
      <c r="P324" s="7" t="str">
        <f>IF(AND(B324=1000, OR(AND(E324='club records'!$B$27, F324&lt;='club records'!$C$27), AND(E324='club records'!$B$28, F324&lt;='club records'!$C$28))), "CR", " ")</f>
        <v xml:space="preserve"> </v>
      </c>
      <c r="Q324" s="7" t="str">
        <f>IF(AND(B324=1500, OR(AND(E324='club records'!$B$29, F324&lt;='club records'!$C$29), AND(E324='club records'!$B$30, F324&lt;='club records'!$C$30), AND(E324='club records'!$B$31, F324&lt;='club records'!$C$31), AND(E324='club records'!$B$32, F324&lt;='club records'!$C$32), AND(E324='club records'!$B$33, F324&lt;='club records'!$C$33))), "CR", " ")</f>
        <v xml:space="preserve"> </v>
      </c>
      <c r="R324" s="7" t="str">
        <f>IF(AND(B324="1600 (Mile)",OR(AND(E324='club records'!$B$34,F324&lt;='club records'!$C$34),AND(E324='club records'!$B$35,F324&lt;='club records'!$C$35),AND(E324='club records'!$B$36,F324&lt;='club records'!$C$36),AND(E324='club records'!$B$37,F324&lt;='club records'!$C$37))),"CR"," ")</f>
        <v xml:space="preserve"> </v>
      </c>
      <c r="S324" s="7" t="str">
        <f>IF(AND(B324=3000, OR(AND(E324='club records'!$B$38, F324&lt;='club records'!$C$38), AND(E324='club records'!$B$39, F324&lt;='club records'!$C$39), AND(E324='club records'!$B$40, F324&lt;='club records'!$C$40), AND(E324='club records'!$B$41, F324&lt;='club records'!$C$41))), "CR", " ")</f>
        <v xml:space="preserve"> </v>
      </c>
      <c r="T324" s="7" t="str">
        <f>IF(AND(B324=5000, OR(AND(E324='club records'!$B$42, F324&lt;='club records'!$C$42), AND(E324='club records'!$B$43, F324&lt;='club records'!$C$43))), "CR", " ")</f>
        <v xml:space="preserve"> </v>
      </c>
      <c r="U324" s="6" t="str">
        <f>IF(AND(B324=10000, OR(AND(E324='club records'!$B$44, F324&lt;='club records'!$C$44), AND(E324='club records'!$B$45, F324&lt;='club records'!$C$45))), "CR", " ")</f>
        <v xml:space="preserve"> </v>
      </c>
      <c r="V324" s="6" t="str">
        <f>IF(AND(B324="high jump", OR(AND(E324='club records'!$F$1, F324&gt;='club records'!$G$1), AND(E324='club records'!$F$2, F324&gt;='club records'!$G$2), AND(E324='club records'!$F$3, F324&gt;='club records'!$G$3), AND(E324='club records'!$F$4, F324&gt;='club records'!$G$4), AND(E324='club records'!$F$5, F324&gt;='club records'!$G$5))), "CR", " ")</f>
        <v xml:space="preserve"> </v>
      </c>
      <c r="W324" s="6" t="str">
        <f>IF(AND(B324="long jump", OR(AND(E324='club records'!$F$6, F324&gt;='club records'!$G$6), AND(E324='club records'!$F$7, F324&gt;='club records'!$G$7), AND(E324='club records'!$F$8, F324&gt;='club records'!$G$8), AND(E324='club records'!$F$9, F324&gt;='club records'!$G$9), AND(E324='club records'!$F$10, F324&gt;='club records'!$G$10))), "CR", " ")</f>
        <v xml:space="preserve"> </v>
      </c>
      <c r="X324" s="6" t="str">
        <f>IF(AND(B324="triple jump", OR(AND(E324='club records'!$F$11, F324&gt;='club records'!$G$11), AND(E324='club records'!$F$12, F324&gt;='club records'!$G$12), AND(E324='club records'!$F$13, F324&gt;='club records'!$G$13), AND(E324='club records'!$F$14, F324&gt;='club records'!$G$14), AND(E324='club records'!$F$15, F324&gt;='club records'!$G$15))), "CR", " ")</f>
        <v xml:space="preserve"> </v>
      </c>
      <c r="Y324" s="6" t="str">
        <f>IF(AND(B324="pole vault", OR(AND(E324='club records'!$F$16, F324&gt;='club records'!$G$16), AND(E324='club records'!$F$17, F324&gt;='club records'!$G$17), AND(E324='club records'!$F$18, F324&gt;='club records'!$G$18), AND(E324='club records'!$F$19, F324&gt;='club records'!$G$19), AND(E324='club records'!$F$20, F324&gt;='club records'!$G$20))), "CR", " ")</f>
        <v xml:space="preserve"> </v>
      </c>
      <c r="Z324" s="6" t="str">
        <f>IF(AND(B324="shot 3", E324='club records'!$F$36, F324&gt;='club records'!$G$36), "CR", " ")</f>
        <v xml:space="preserve"> </v>
      </c>
      <c r="AA324" s="6" t="str">
        <f>IF(AND(B324="shot 4", E324='club records'!$F$37, F324&gt;='club records'!$G$37), "CR", " ")</f>
        <v xml:space="preserve"> </v>
      </c>
      <c r="AB324" s="6" t="str">
        <f>IF(AND(B324="shot 5", E324='club records'!$F$38, F324&gt;='club records'!$G$38), "CR", " ")</f>
        <v xml:space="preserve"> </v>
      </c>
      <c r="AC324" s="6" t="str">
        <f>IF(AND(B324="shot 6", E324='club records'!$F$39, F324&gt;='club records'!$G$39), "CR", " ")</f>
        <v xml:space="preserve"> </v>
      </c>
      <c r="AD324" s="6" t="str">
        <f>IF(AND(B324="shot 7.26", E324='club records'!$F$40, F324&gt;='club records'!$G$40), "CR", " ")</f>
        <v xml:space="preserve"> </v>
      </c>
      <c r="AE324" s="6" t="str">
        <f>IF(AND(B324="60H",OR(AND(E324='club records'!$J$1,F324&lt;='club records'!$K$1),AND(E324='club records'!$J$2,F324&lt;='club records'!$K$2),AND(E324='club records'!$J$3,F324&lt;='club records'!$K$3),AND(E324='club records'!$J$4,F324&lt;='club records'!$K$4),AND(E324='club records'!$J$5,F324&lt;='club records'!$K$5))),"CR"," ")</f>
        <v xml:space="preserve"> </v>
      </c>
      <c r="AF324" s="7" t="str">
        <f>IF(AND(B324="4x200", OR(AND(E324='club records'!$N$6, F324&lt;='club records'!$O$6), AND(E324='club records'!$N$7, F324&lt;='club records'!$O$7), AND(E324='club records'!$N$8, F324&lt;='club records'!$O$8), AND(E324='club records'!$N$9, F324&lt;='club records'!$O$9), AND(E324='club records'!$N$10, F324&lt;='club records'!$O$10))), "CR", " ")</f>
        <v xml:space="preserve"> </v>
      </c>
      <c r="AG324" s="7" t="str">
        <f>IF(AND(B324="4x300", AND(E324='club records'!$N$11, F324&lt;='club records'!$O$11)), "CR", " ")</f>
        <v xml:space="preserve"> </v>
      </c>
      <c r="AH324" s="7" t="str">
        <f>IF(AND(B324="4x400", OR(AND(E324='club records'!$N$12, F324&lt;='club records'!$O$12), AND(E324='club records'!$N$13, F324&lt;='club records'!$O$13), AND(E324='club records'!$N$14, F324&lt;='club records'!$O$14), AND(E324='club records'!$N$15, F324&lt;='club records'!$O$15))), "CR", " ")</f>
        <v xml:space="preserve"> </v>
      </c>
      <c r="AI324" s="7" t="str">
        <f>IF(AND(B324="pentathlon", OR(AND(E324='club records'!$N$21, F324&gt;='club records'!$O$21), AND(E324='club records'!$N$22, F324&gt;='club records'!$O$22),AND(E324='club records'!$N$23, F324&gt;='club records'!$O$23),AND(E324='club records'!$N$24, F324&gt;='club records'!$O$24))), "CR", " ")</f>
        <v xml:space="preserve"> </v>
      </c>
      <c r="AJ324" s="7" t="str">
        <f>IF(AND(B324="heptathlon", OR(AND(E324='club records'!$N$26, F324&gt;='club records'!$O$26), AND(E324='club records'!$N$27, F324&gt;='club records'!$O$27))), "CR", " ")</f>
        <v xml:space="preserve"> </v>
      </c>
    </row>
    <row r="325" spans="1:36" ht="14.5" x14ac:dyDescent="0.35">
      <c r="A325" s="1" t="s">
        <v>19</v>
      </c>
      <c r="E325" s="11" t="s">
        <v>13</v>
      </c>
      <c r="J325" s="7" t="str">
        <f>IF(OR(K325="CR", L325="CR", M325="CR", N325="CR", O325="CR", P325="CR", Q325="CR", R325="CR", S325="CR", T325="CR",U325="CR", V325="CR", W325="CR", X325="CR", Y325="CR", Z325="CR", AA325="CR", AB325="CR", AC325="CR", AD325="CR", AE325="CR", AF325="CR", AG325="CR", AH325="CR", AI325="CR", AJ325="CR"), "***CLUB RECORD***", "")</f>
        <v/>
      </c>
      <c r="K325" s="7" t="str">
        <f>IF(AND(B325=60, OR(AND(E325='club records'!$B$6, F325&lt;='club records'!$C$6), AND(E325='club records'!$B$7, F325&lt;='club records'!$C$7), AND(E325='club records'!$B$8, F325&lt;='club records'!$C$8), AND(E325='club records'!$B$9, F325&lt;='club records'!$C$9), AND(E325='club records'!$B$10, F325&lt;='club records'!$C$10))), "CR", " ")</f>
        <v xml:space="preserve"> </v>
      </c>
      <c r="L325" s="7" t="str">
        <f>IF(AND(B325=200, OR(AND(E325='club records'!$B$11, F325&lt;='club records'!$C$11), AND(E325='club records'!$B$12, F325&lt;='club records'!$C$12), AND(E325='club records'!$B$13, F325&lt;='club records'!$C$13), AND(E325='club records'!$B$14, F325&lt;='club records'!$C$14), AND(E325='club records'!$B$15, F325&lt;='club records'!$C$15))), "CR", " ")</f>
        <v xml:space="preserve"> </v>
      </c>
      <c r="M325" s="7" t="str">
        <f>IF(AND(B325=300, OR(AND(E325='club records'!$B$5, F325&lt;='club records'!$C$5), AND(E325='club records'!$B$16, F325&lt;='club records'!$C$16), AND(E325='club records'!$B$17, F325&lt;='club records'!$C$17))), "CR", " ")</f>
        <v xml:space="preserve"> </v>
      </c>
      <c r="N325" s="7" t="str">
        <f>IF(AND(B325=400, OR(AND(E325='club records'!$B$18, F325&lt;='club records'!$C$18), AND(E325='club records'!$B$19, F325&lt;='club records'!$C$19), AND(E325='club records'!$B$20, F325&lt;='club records'!$C$20), AND(E325='club records'!$B$21, F325&lt;='club records'!$C$21))), "CR", " ")</f>
        <v xml:space="preserve"> </v>
      </c>
      <c r="O325" s="7" t="str">
        <f>IF(AND(B325=800, OR(AND(E325='club records'!$B$22, F325&lt;='club records'!$C$22), AND(E325='club records'!$B$23, F325&lt;='club records'!$C$23), AND(E325='club records'!$B$24, F325&lt;='club records'!$C$24), AND(E325='club records'!$B$25, F325&lt;='club records'!$C$25), AND(E325='club records'!$B$26, F325&lt;='club records'!$C$26))), "CR", " ")</f>
        <v xml:space="preserve"> </v>
      </c>
      <c r="P325" s="7" t="str">
        <f>IF(AND(B325=1000, OR(AND(E325='club records'!$B$27, F325&lt;='club records'!$C$27), AND(E325='club records'!$B$28, F325&lt;='club records'!$C$28))), "CR", " ")</f>
        <v xml:space="preserve"> </v>
      </c>
      <c r="Q325" s="7" t="str">
        <f>IF(AND(B325=1500, OR(AND(E325='club records'!$B$29, F325&lt;='club records'!$C$29), AND(E325='club records'!$B$30, F325&lt;='club records'!$C$30), AND(E325='club records'!$B$31, F325&lt;='club records'!$C$31), AND(E325='club records'!$B$32, F325&lt;='club records'!$C$32), AND(E325='club records'!$B$33, F325&lt;='club records'!$C$33))), "CR", " ")</f>
        <v xml:space="preserve"> </v>
      </c>
      <c r="R325" s="7" t="str">
        <f>IF(AND(B325="1600 (Mile)",OR(AND(E325='club records'!$B$34,F325&lt;='club records'!$C$34),AND(E325='club records'!$B$35,F325&lt;='club records'!$C$35),AND(E325='club records'!$B$36,F325&lt;='club records'!$C$36),AND(E325='club records'!$B$37,F325&lt;='club records'!$C$37))),"CR"," ")</f>
        <v xml:space="preserve"> </v>
      </c>
      <c r="S325" s="7" t="str">
        <f>IF(AND(B325=3000, OR(AND(E325='club records'!$B$38, F325&lt;='club records'!$C$38), AND(E325='club records'!$B$39, F325&lt;='club records'!$C$39), AND(E325='club records'!$B$40, F325&lt;='club records'!$C$40), AND(E325='club records'!$B$41, F325&lt;='club records'!$C$41))), "CR", " ")</f>
        <v xml:space="preserve"> </v>
      </c>
      <c r="T325" s="7" t="str">
        <f>IF(AND(B325=5000, OR(AND(E325='club records'!$B$42, F325&lt;='club records'!$C$42), AND(E325='club records'!$B$43, F325&lt;='club records'!$C$43))), "CR", " ")</f>
        <v xml:space="preserve"> </v>
      </c>
      <c r="U325" s="6" t="str">
        <f>IF(AND(B325=10000, OR(AND(E325='club records'!$B$44, F325&lt;='club records'!$C$44), AND(E325='club records'!$B$45, F325&lt;='club records'!$C$45))), "CR", " ")</f>
        <v xml:space="preserve"> </v>
      </c>
      <c r="V325" s="6" t="str">
        <f>IF(AND(B325="high jump", OR(AND(E325='club records'!$F$1, F325&gt;='club records'!$G$1), AND(E325='club records'!$F$2, F325&gt;='club records'!$G$2), AND(E325='club records'!$F$3, F325&gt;='club records'!$G$3), AND(E325='club records'!$F$4, F325&gt;='club records'!$G$4), AND(E325='club records'!$F$5, F325&gt;='club records'!$G$5))), "CR", " ")</f>
        <v xml:space="preserve"> </v>
      </c>
      <c r="W325" s="6" t="str">
        <f>IF(AND(B325="long jump", OR(AND(E325='club records'!$F$6, F325&gt;='club records'!$G$6), AND(E325='club records'!$F$7, F325&gt;='club records'!$G$7), AND(E325='club records'!$F$8, F325&gt;='club records'!$G$8), AND(E325='club records'!$F$9, F325&gt;='club records'!$G$9), AND(E325='club records'!$F$10, F325&gt;='club records'!$G$10))), "CR", " ")</f>
        <v xml:space="preserve"> </v>
      </c>
      <c r="X325" s="6" t="str">
        <f>IF(AND(B325="triple jump", OR(AND(E325='club records'!$F$11, F325&gt;='club records'!$G$11), AND(E325='club records'!$F$12, F325&gt;='club records'!$G$12), AND(E325='club records'!$F$13, F325&gt;='club records'!$G$13), AND(E325='club records'!$F$14, F325&gt;='club records'!$G$14), AND(E325='club records'!$F$15, F325&gt;='club records'!$G$15))), "CR", " ")</f>
        <v xml:space="preserve"> </v>
      </c>
      <c r="Y325" s="6" t="str">
        <f>IF(AND(B325="pole vault", OR(AND(E325='club records'!$F$16, F325&gt;='club records'!$G$16), AND(E325='club records'!$F$17, F325&gt;='club records'!$G$17), AND(E325='club records'!$F$18, F325&gt;='club records'!$G$18), AND(E325='club records'!$F$19, F325&gt;='club records'!$G$19), AND(E325='club records'!$F$20, F325&gt;='club records'!$G$20))), "CR", " ")</f>
        <v xml:space="preserve"> </v>
      </c>
      <c r="Z325" s="6" t="str">
        <f>IF(AND(B325="shot 3", E325='club records'!$F$36, F325&gt;='club records'!$G$36), "CR", " ")</f>
        <v xml:space="preserve"> </v>
      </c>
      <c r="AA325" s="6" t="str">
        <f>IF(AND(B325="shot 4", E325='club records'!$F$37, F325&gt;='club records'!$G$37), "CR", " ")</f>
        <v xml:space="preserve"> </v>
      </c>
      <c r="AB325" s="6" t="str">
        <f>IF(AND(B325="shot 5", E325='club records'!$F$38, F325&gt;='club records'!$G$38), "CR", " ")</f>
        <v xml:space="preserve"> </v>
      </c>
      <c r="AC325" s="6" t="str">
        <f>IF(AND(B325="shot 6", E325='club records'!$F$39, F325&gt;='club records'!$G$39), "CR", " ")</f>
        <v xml:space="preserve"> </v>
      </c>
      <c r="AD325" s="6" t="str">
        <f>IF(AND(B325="shot 7.26", E325='club records'!$F$40, F325&gt;='club records'!$G$40), "CR", " ")</f>
        <v xml:space="preserve"> </v>
      </c>
      <c r="AE325" s="6" t="str">
        <f>IF(AND(B325="60H",OR(AND(E325='club records'!$J$1,F325&lt;='club records'!$K$1),AND(E325='club records'!$J$2,F325&lt;='club records'!$K$2),AND(E325='club records'!$J$3,F325&lt;='club records'!$K$3),AND(E325='club records'!$J$4,F325&lt;='club records'!$K$4),AND(E325='club records'!$J$5,F325&lt;='club records'!$K$5))),"CR"," ")</f>
        <v xml:space="preserve"> </v>
      </c>
      <c r="AF325" s="7" t="str">
        <f>IF(AND(B325="4x200", OR(AND(E325='club records'!$N$6, F325&lt;='club records'!$O$6), AND(E325='club records'!$N$7, F325&lt;='club records'!$O$7), AND(E325='club records'!$N$8, F325&lt;='club records'!$O$8), AND(E325='club records'!$N$9, F325&lt;='club records'!$O$9), AND(E325='club records'!$N$10, F325&lt;='club records'!$O$10))), "CR", " ")</f>
        <v xml:space="preserve"> </v>
      </c>
      <c r="AG325" s="7" t="str">
        <f>IF(AND(B325="4x300", AND(E325='club records'!$N$11, F325&lt;='club records'!$O$11)), "CR", " ")</f>
        <v xml:space="preserve"> </v>
      </c>
      <c r="AH325" s="7" t="str">
        <f>IF(AND(B325="4x400", OR(AND(E325='club records'!$N$12, F325&lt;='club records'!$O$12), AND(E325='club records'!$N$13, F325&lt;='club records'!$O$13), AND(E325='club records'!$N$14, F325&lt;='club records'!$O$14), AND(E325='club records'!$N$15, F325&lt;='club records'!$O$15))), "CR", " ")</f>
        <v xml:space="preserve"> </v>
      </c>
      <c r="AI325" s="7" t="str">
        <f>IF(AND(B325="pentathlon", OR(AND(E325='club records'!$N$21, F325&gt;='club records'!$O$21), AND(E325='club records'!$N$22, F325&gt;='club records'!$O$22),AND(E325='club records'!$N$23, F325&gt;='club records'!$O$23),AND(E325='club records'!$N$24, F325&gt;='club records'!$O$24))), "CR", " ")</f>
        <v xml:space="preserve"> </v>
      </c>
      <c r="AJ325" s="7" t="str">
        <f>IF(AND(B325="heptathlon", OR(AND(E325='club records'!$N$26, F325&gt;='club records'!$O$26), AND(E325='club records'!$N$27, F325&gt;='club records'!$O$27))), "CR", " ")</f>
        <v xml:space="preserve"> </v>
      </c>
    </row>
    <row r="326" spans="1:36" ht="14.5" x14ac:dyDescent="0.35">
      <c r="A326" s="1" t="s">
        <v>19</v>
      </c>
      <c r="E326" s="11" t="s">
        <v>13</v>
      </c>
      <c r="J326" s="7" t="str">
        <f>IF(OR(K326="CR", L326="CR", M326="CR", N326="CR", O326="CR", P326="CR", Q326="CR", R326="CR", S326="CR", T326="CR",U326="CR", V326="CR", W326="CR", X326="CR", Y326="CR", Z326="CR", AA326="CR", AB326="CR", AC326="CR", AD326="CR", AE326="CR", AF326="CR", AG326="CR", AH326="CR", AI326="CR", AJ326="CR"), "***CLUB RECORD***", "")</f>
        <v/>
      </c>
      <c r="K326" s="7" t="str">
        <f>IF(AND(B326=60, OR(AND(E326='club records'!$B$6, F326&lt;='club records'!$C$6), AND(E326='club records'!$B$7, F326&lt;='club records'!$C$7), AND(E326='club records'!$B$8, F326&lt;='club records'!$C$8), AND(E326='club records'!$B$9, F326&lt;='club records'!$C$9), AND(E326='club records'!$B$10, F326&lt;='club records'!$C$10))), "CR", " ")</f>
        <v xml:space="preserve"> </v>
      </c>
      <c r="L326" s="7" t="str">
        <f>IF(AND(B326=200, OR(AND(E326='club records'!$B$11, F326&lt;='club records'!$C$11), AND(E326='club records'!$B$12, F326&lt;='club records'!$C$12), AND(E326='club records'!$B$13, F326&lt;='club records'!$C$13), AND(E326='club records'!$B$14, F326&lt;='club records'!$C$14), AND(E326='club records'!$B$15, F326&lt;='club records'!$C$15))), "CR", " ")</f>
        <v xml:space="preserve"> </v>
      </c>
      <c r="M326" s="7" t="str">
        <f>IF(AND(B326=300, OR(AND(E326='club records'!$B$5, F326&lt;='club records'!$C$5), AND(E326='club records'!$B$16, F326&lt;='club records'!$C$16), AND(E326='club records'!$B$17, F326&lt;='club records'!$C$17))), "CR", " ")</f>
        <v xml:space="preserve"> </v>
      </c>
      <c r="N326" s="7" t="str">
        <f>IF(AND(B326=400, OR(AND(E326='club records'!$B$18, F326&lt;='club records'!$C$18), AND(E326='club records'!$B$19, F326&lt;='club records'!$C$19), AND(E326='club records'!$B$20, F326&lt;='club records'!$C$20), AND(E326='club records'!$B$21, F326&lt;='club records'!$C$21))), "CR", " ")</f>
        <v xml:space="preserve"> </v>
      </c>
      <c r="O326" s="7" t="str">
        <f>IF(AND(B326=800, OR(AND(E326='club records'!$B$22, F326&lt;='club records'!$C$22), AND(E326='club records'!$B$23, F326&lt;='club records'!$C$23), AND(E326='club records'!$B$24, F326&lt;='club records'!$C$24), AND(E326='club records'!$B$25, F326&lt;='club records'!$C$25), AND(E326='club records'!$B$26, F326&lt;='club records'!$C$26))), "CR", " ")</f>
        <v xml:space="preserve"> </v>
      </c>
      <c r="P326" s="7" t="str">
        <f>IF(AND(B326=1000, OR(AND(E326='club records'!$B$27, F326&lt;='club records'!$C$27), AND(E326='club records'!$B$28, F326&lt;='club records'!$C$28))), "CR", " ")</f>
        <v xml:space="preserve"> </v>
      </c>
      <c r="Q326" s="7" t="str">
        <f>IF(AND(B326=1500, OR(AND(E326='club records'!$B$29, F326&lt;='club records'!$C$29), AND(E326='club records'!$B$30, F326&lt;='club records'!$C$30), AND(E326='club records'!$B$31, F326&lt;='club records'!$C$31), AND(E326='club records'!$B$32, F326&lt;='club records'!$C$32), AND(E326='club records'!$B$33, F326&lt;='club records'!$C$33))), "CR", " ")</f>
        <v xml:space="preserve"> </v>
      </c>
      <c r="R326" s="7" t="str">
        <f>IF(AND(B326="1600 (Mile)",OR(AND(E326='club records'!$B$34,F326&lt;='club records'!$C$34),AND(E326='club records'!$B$35,F326&lt;='club records'!$C$35),AND(E326='club records'!$B$36,F326&lt;='club records'!$C$36),AND(E326='club records'!$B$37,F326&lt;='club records'!$C$37))),"CR"," ")</f>
        <v xml:space="preserve"> </v>
      </c>
      <c r="S326" s="7" t="str">
        <f>IF(AND(B326=3000, OR(AND(E326='club records'!$B$38, F326&lt;='club records'!$C$38), AND(E326='club records'!$B$39, F326&lt;='club records'!$C$39), AND(E326='club records'!$B$40, F326&lt;='club records'!$C$40), AND(E326='club records'!$B$41, F326&lt;='club records'!$C$41))), "CR", " ")</f>
        <v xml:space="preserve"> </v>
      </c>
      <c r="T326" s="7" t="str">
        <f>IF(AND(B326=5000, OR(AND(E326='club records'!$B$42, F326&lt;='club records'!$C$42), AND(E326='club records'!$B$43, F326&lt;='club records'!$C$43))), "CR", " ")</f>
        <v xml:space="preserve"> </v>
      </c>
      <c r="U326" s="6" t="str">
        <f>IF(AND(B326=10000, OR(AND(E326='club records'!$B$44, F326&lt;='club records'!$C$44), AND(E326='club records'!$B$45, F326&lt;='club records'!$C$45))), "CR", " ")</f>
        <v xml:space="preserve"> </v>
      </c>
      <c r="V326" s="6" t="str">
        <f>IF(AND(B326="high jump", OR(AND(E326='club records'!$F$1, F326&gt;='club records'!$G$1), AND(E326='club records'!$F$2, F326&gt;='club records'!$G$2), AND(E326='club records'!$F$3, F326&gt;='club records'!$G$3), AND(E326='club records'!$F$4, F326&gt;='club records'!$G$4), AND(E326='club records'!$F$5, F326&gt;='club records'!$G$5))), "CR", " ")</f>
        <v xml:space="preserve"> </v>
      </c>
      <c r="W326" s="6" t="str">
        <f>IF(AND(B326="long jump", OR(AND(E326='club records'!$F$6, F326&gt;='club records'!$G$6), AND(E326='club records'!$F$7, F326&gt;='club records'!$G$7), AND(E326='club records'!$F$8, F326&gt;='club records'!$G$8), AND(E326='club records'!$F$9, F326&gt;='club records'!$G$9), AND(E326='club records'!$F$10, F326&gt;='club records'!$G$10))), "CR", " ")</f>
        <v xml:space="preserve"> </v>
      </c>
      <c r="X326" s="6" t="str">
        <f>IF(AND(B326="triple jump", OR(AND(E326='club records'!$F$11, F326&gt;='club records'!$G$11), AND(E326='club records'!$F$12, F326&gt;='club records'!$G$12), AND(E326='club records'!$F$13, F326&gt;='club records'!$G$13), AND(E326='club records'!$F$14, F326&gt;='club records'!$G$14), AND(E326='club records'!$F$15, F326&gt;='club records'!$G$15))), "CR", " ")</f>
        <v xml:space="preserve"> </v>
      </c>
      <c r="Y326" s="6" t="str">
        <f>IF(AND(B326="pole vault", OR(AND(E326='club records'!$F$16, F326&gt;='club records'!$G$16), AND(E326='club records'!$F$17, F326&gt;='club records'!$G$17), AND(E326='club records'!$F$18, F326&gt;='club records'!$G$18), AND(E326='club records'!$F$19, F326&gt;='club records'!$G$19), AND(E326='club records'!$F$20, F326&gt;='club records'!$G$20))), "CR", " ")</f>
        <v xml:space="preserve"> </v>
      </c>
      <c r="Z326" s="6" t="str">
        <f>IF(AND(B326="shot 3", E326='club records'!$F$36, F326&gt;='club records'!$G$36), "CR", " ")</f>
        <v xml:space="preserve"> </v>
      </c>
      <c r="AA326" s="6" t="str">
        <f>IF(AND(B326="shot 4", E326='club records'!$F$37, F326&gt;='club records'!$G$37), "CR", " ")</f>
        <v xml:space="preserve"> </v>
      </c>
      <c r="AB326" s="6" t="str">
        <f>IF(AND(B326="shot 5", E326='club records'!$F$38, F326&gt;='club records'!$G$38), "CR", " ")</f>
        <v xml:space="preserve"> </v>
      </c>
      <c r="AC326" s="6" t="str">
        <f>IF(AND(B326="shot 6", E326='club records'!$F$39, F326&gt;='club records'!$G$39), "CR", " ")</f>
        <v xml:space="preserve"> </v>
      </c>
      <c r="AD326" s="6" t="str">
        <f>IF(AND(B326="shot 7.26", E326='club records'!$F$40, F326&gt;='club records'!$G$40), "CR", " ")</f>
        <v xml:space="preserve"> </v>
      </c>
      <c r="AE326" s="6" t="str">
        <f>IF(AND(B326="60H",OR(AND(E326='club records'!$J$1,F326&lt;='club records'!$K$1),AND(E326='club records'!$J$2,F326&lt;='club records'!$K$2),AND(E326='club records'!$J$3,F326&lt;='club records'!$K$3),AND(E326='club records'!$J$4,F326&lt;='club records'!$K$4),AND(E326='club records'!$J$5,F326&lt;='club records'!$K$5))),"CR"," ")</f>
        <v xml:space="preserve"> </v>
      </c>
      <c r="AF326" s="7" t="str">
        <f>IF(AND(B326="4x200", OR(AND(E326='club records'!$N$6, F326&lt;='club records'!$O$6), AND(E326='club records'!$N$7, F326&lt;='club records'!$O$7), AND(E326='club records'!$N$8, F326&lt;='club records'!$O$8), AND(E326='club records'!$N$9, F326&lt;='club records'!$O$9), AND(E326='club records'!$N$10, F326&lt;='club records'!$O$10))), "CR", " ")</f>
        <v xml:space="preserve"> </v>
      </c>
      <c r="AG326" s="7" t="str">
        <f>IF(AND(B326="4x300", AND(E326='club records'!$N$11, F326&lt;='club records'!$O$11)), "CR", " ")</f>
        <v xml:space="preserve"> </v>
      </c>
      <c r="AH326" s="7" t="str">
        <f>IF(AND(B326="4x400", OR(AND(E326='club records'!$N$12, F326&lt;='club records'!$O$12), AND(E326='club records'!$N$13, F326&lt;='club records'!$O$13), AND(E326='club records'!$N$14, F326&lt;='club records'!$O$14), AND(E326='club records'!$N$15, F326&lt;='club records'!$O$15))), "CR", " ")</f>
        <v xml:space="preserve"> </v>
      </c>
      <c r="AI326" s="7" t="str">
        <f>IF(AND(B326="pentathlon", OR(AND(E326='club records'!$N$21, F326&gt;='club records'!$O$21), AND(E326='club records'!$N$22, F326&gt;='club records'!$O$22),AND(E326='club records'!$N$23, F326&gt;='club records'!$O$23),AND(E326='club records'!$N$24, F326&gt;='club records'!$O$24))), "CR", " ")</f>
        <v xml:space="preserve"> </v>
      </c>
      <c r="AJ326" s="7" t="str">
        <f>IF(AND(B326="heptathlon", OR(AND(E326='club records'!$N$26, F326&gt;='club records'!$O$26), AND(E326='club records'!$N$27, F326&gt;='club records'!$O$27))), "CR", " ")</f>
        <v xml:space="preserve"> </v>
      </c>
    </row>
    <row r="327" spans="1:36" ht="14.5" x14ac:dyDescent="0.35">
      <c r="A327" s="1" t="str">
        <f>E327</f>
        <v>U13</v>
      </c>
      <c r="E327" s="11" t="s">
        <v>13</v>
      </c>
      <c r="J327" s="7" t="str">
        <f>IF(OR(K327="CR", L327="CR", M327="CR", N327="CR", O327="CR", P327="CR", Q327="CR", R327="CR", S327="CR", T327="CR",U327="CR", V327="CR", W327="CR", X327="CR", Y327="CR", Z327="CR", AA327="CR", AB327="CR", AC327="CR", AD327="CR", AE327="CR", AF327="CR", AG327="CR", AH327="CR", AI327="CR", AJ327="CR"), "***CLUB RECORD***", "")</f>
        <v/>
      </c>
      <c r="K327" s="7" t="str">
        <f>IF(AND(B327=60, OR(AND(E327='club records'!$B$6, F327&lt;='club records'!$C$6), AND(E327='club records'!$B$7, F327&lt;='club records'!$C$7), AND(E327='club records'!$B$8, F327&lt;='club records'!$C$8), AND(E327='club records'!$B$9, F327&lt;='club records'!$C$9), AND(E327='club records'!$B$10, F327&lt;='club records'!$C$10))), "CR", " ")</f>
        <v xml:space="preserve"> </v>
      </c>
      <c r="L327" s="7" t="str">
        <f>IF(AND(B327=200, OR(AND(E327='club records'!$B$11, F327&lt;='club records'!$C$11), AND(E327='club records'!$B$12, F327&lt;='club records'!$C$12), AND(E327='club records'!$B$13, F327&lt;='club records'!$C$13), AND(E327='club records'!$B$14, F327&lt;='club records'!$C$14), AND(E327='club records'!$B$15, F327&lt;='club records'!$C$15))), "CR", " ")</f>
        <v xml:space="preserve"> </v>
      </c>
      <c r="M327" s="7" t="str">
        <f>IF(AND(B327=300, OR(AND(E327='club records'!$B$5, F327&lt;='club records'!$C$5), AND(E327='club records'!$B$16, F327&lt;='club records'!$C$16), AND(E327='club records'!$B$17, F327&lt;='club records'!$C$17))), "CR", " ")</f>
        <v xml:space="preserve"> </v>
      </c>
      <c r="N327" s="7" t="str">
        <f>IF(AND(B327=400, OR(AND(E327='club records'!$B$18, F327&lt;='club records'!$C$18), AND(E327='club records'!$B$19, F327&lt;='club records'!$C$19), AND(E327='club records'!$B$20, F327&lt;='club records'!$C$20), AND(E327='club records'!$B$21, F327&lt;='club records'!$C$21))), "CR", " ")</f>
        <v xml:space="preserve"> </v>
      </c>
      <c r="O327" s="7" t="str">
        <f>IF(AND(B327=800, OR(AND(E327='club records'!$B$22, F327&lt;='club records'!$C$22), AND(E327='club records'!$B$23, F327&lt;='club records'!$C$23), AND(E327='club records'!$B$24, F327&lt;='club records'!$C$24), AND(E327='club records'!$B$25, F327&lt;='club records'!$C$25), AND(E327='club records'!$B$26, F327&lt;='club records'!$C$26))), "CR", " ")</f>
        <v xml:space="preserve"> </v>
      </c>
      <c r="P327" s="7" t="str">
        <f>IF(AND(B327=1000, OR(AND(E327='club records'!$B$27, F327&lt;='club records'!$C$27), AND(E327='club records'!$B$28, F327&lt;='club records'!$C$28))), "CR", " ")</f>
        <v xml:space="preserve"> </v>
      </c>
      <c r="Q327" s="7" t="str">
        <f>IF(AND(B327=1500, OR(AND(E327='club records'!$B$29, F327&lt;='club records'!$C$29), AND(E327='club records'!$B$30, F327&lt;='club records'!$C$30), AND(E327='club records'!$B$31, F327&lt;='club records'!$C$31), AND(E327='club records'!$B$32, F327&lt;='club records'!$C$32), AND(E327='club records'!$B$33, F327&lt;='club records'!$C$33))), "CR", " ")</f>
        <v xml:space="preserve"> </v>
      </c>
      <c r="R327" s="7" t="str">
        <f>IF(AND(B327="1600 (Mile)",OR(AND(E327='club records'!$B$34,F327&lt;='club records'!$C$34),AND(E327='club records'!$B$35,F327&lt;='club records'!$C$35),AND(E327='club records'!$B$36,F327&lt;='club records'!$C$36),AND(E327='club records'!$B$37,F327&lt;='club records'!$C$37))),"CR"," ")</f>
        <v xml:space="preserve"> </v>
      </c>
      <c r="S327" s="7" t="str">
        <f>IF(AND(B327=3000, OR(AND(E327='club records'!$B$38, F327&lt;='club records'!$C$38), AND(E327='club records'!$B$39, F327&lt;='club records'!$C$39), AND(E327='club records'!$B$40, F327&lt;='club records'!$C$40), AND(E327='club records'!$B$41, F327&lt;='club records'!$C$41))), "CR", " ")</f>
        <v xml:space="preserve"> </v>
      </c>
      <c r="T327" s="7" t="str">
        <f>IF(AND(B327=5000, OR(AND(E327='club records'!$B$42, F327&lt;='club records'!$C$42), AND(E327='club records'!$B$43, F327&lt;='club records'!$C$43))), "CR", " ")</f>
        <v xml:space="preserve"> </v>
      </c>
      <c r="U327" s="6" t="str">
        <f>IF(AND(B327=10000, OR(AND(E327='club records'!$B$44, F327&lt;='club records'!$C$44), AND(E327='club records'!$B$45, F327&lt;='club records'!$C$45))), "CR", " ")</f>
        <v xml:space="preserve"> </v>
      </c>
      <c r="V327" s="6" t="str">
        <f>IF(AND(B327="high jump", OR(AND(E327='club records'!$F$1, F327&gt;='club records'!$G$1), AND(E327='club records'!$F$2, F327&gt;='club records'!$G$2), AND(E327='club records'!$F$3, F327&gt;='club records'!$G$3), AND(E327='club records'!$F$4, F327&gt;='club records'!$G$4), AND(E327='club records'!$F$5, F327&gt;='club records'!$G$5))), "CR", " ")</f>
        <v xml:space="preserve"> </v>
      </c>
      <c r="W327" s="6" t="str">
        <f>IF(AND(B327="long jump", OR(AND(E327='club records'!$F$6, F327&gt;='club records'!$G$6), AND(E327='club records'!$F$7, F327&gt;='club records'!$G$7), AND(E327='club records'!$F$8, F327&gt;='club records'!$G$8), AND(E327='club records'!$F$9, F327&gt;='club records'!$G$9), AND(E327='club records'!$F$10, F327&gt;='club records'!$G$10))), "CR", " ")</f>
        <v xml:space="preserve"> </v>
      </c>
      <c r="X327" s="6" t="str">
        <f>IF(AND(B327="triple jump", OR(AND(E327='club records'!$F$11, F327&gt;='club records'!$G$11), AND(E327='club records'!$F$12, F327&gt;='club records'!$G$12), AND(E327='club records'!$F$13, F327&gt;='club records'!$G$13), AND(E327='club records'!$F$14, F327&gt;='club records'!$G$14), AND(E327='club records'!$F$15, F327&gt;='club records'!$G$15))), "CR", " ")</f>
        <v xml:space="preserve"> </v>
      </c>
      <c r="Y327" s="6" t="str">
        <f>IF(AND(B327="pole vault", OR(AND(E327='club records'!$F$16, F327&gt;='club records'!$G$16), AND(E327='club records'!$F$17, F327&gt;='club records'!$G$17), AND(E327='club records'!$F$18, F327&gt;='club records'!$G$18), AND(E327='club records'!$F$19, F327&gt;='club records'!$G$19), AND(E327='club records'!$F$20, F327&gt;='club records'!$G$20))), "CR", " ")</f>
        <v xml:space="preserve"> </v>
      </c>
      <c r="Z327" s="6" t="str">
        <f>IF(AND(B327="shot 3", E327='club records'!$F$36, F327&gt;='club records'!$G$36), "CR", " ")</f>
        <v xml:space="preserve"> </v>
      </c>
      <c r="AA327" s="6" t="str">
        <f>IF(AND(B327="shot 4", E327='club records'!$F$37, F327&gt;='club records'!$G$37), "CR", " ")</f>
        <v xml:space="preserve"> </v>
      </c>
      <c r="AB327" s="6" t="str">
        <f>IF(AND(B327="shot 5", E327='club records'!$F$38, F327&gt;='club records'!$G$38), "CR", " ")</f>
        <v xml:space="preserve"> </v>
      </c>
      <c r="AC327" s="6" t="str">
        <f>IF(AND(B327="shot 6", E327='club records'!$F$39, F327&gt;='club records'!$G$39), "CR", " ")</f>
        <v xml:space="preserve"> </v>
      </c>
      <c r="AD327" s="6" t="str">
        <f>IF(AND(B327="shot 7.26", E327='club records'!$F$40, F327&gt;='club records'!$G$40), "CR", " ")</f>
        <v xml:space="preserve"> </v>
      </c>
      <c r="AE327" s="6" t="str">
        <f>IF(AND(B327="60H",OR(AND(E327='club records'!$J$1,F327&lt;='club records'!$K$1),AND(E327='club records'!$J$2,F327&lt;='club records'!$K$2),AND(E327='club records'!$J$3,F327&lt;='club records'!$K$3),AND(E327='club records'!$J$4,F327&lt;='club records'!$K$4),AND(E327='club records'!$J$5,F327&lt;='club records'!$K$5))),"CR"," ")</f>
        <v xml:space="preserve"> </v>
      </c>
      <c r="AF327" s="7" t="str">
        <f>IF(AND(B327="4x200", OR(AND(E327='club records'!$N$6, F327&lt;='club records'!$O$6), AND(E327='club records'!$N$7, F327&lt;='club records'!$O$7), AND(E327='club records'!$N$8, F327&lt;='club records'!$O$8), AND(E327='club records'!$N$9, F327&lt;='club records'!$O$9), AND(E327='club records'!$N$10, F327&lt;='club records'!$O$10))), "CR", " ")</f>
        <v xml:space="preserve"> </v>
      </c>
      <c r="AG327" s="7" t="str">
        <f>IF(AND(B327="4x300", AND(E327='club records'!$N$11, F327&lt;='club records'!$O$11)), "CR", " ")</f>
        <v xml:space="preserve"> </v>
      </c>
      <c r="AH327" s="7" t="str">
        <f>IF(AND(B327="4x400", OR(AND(E327='club records'!$N$12, F327&lt;='club records'!$O$12), AND(E327='club records'!$N$13, F327&lt;='club records'!$O$13), AND(E327='club records'!$N$14, F327&lt;='club records'!$O$14), AND(E327='club records'!$N$15, F327&lt;='club records'!$O$15))), "CR", " ")</f>
        <v xml:space="preserve"> </v>
      </c>
      <c r="AI327" s="7" t="str">
        <f>IF(AND(B327="pentathlon", OR(AND(E327='club records'!$N$21, F327&gt;='club records'!$O$21), AND(E327='club records'!$N$22, F327&gt;='club records'!$O$22),AND(E327='club records'!$N$23, F327&gt;='club records'!$O$23),AND(E327='club records'!$N$24, F327&gt;='club records'!$O$24))), "CR", " ")</f>
        <v xml:space="preserve"> </v>
      </c>
      <c r="AJ327" s="7" t="str">
        <f>IF(AND(B327="heptathlon", OR(AND(E327='club records'!$N$26, F327&gt;='club records'!$O$26), AND(E327='club records'!$N$27, F327&gt;='club records'!$O$27))), "CR", " ")</f>
        <v xml:space="preserve"> </v>
      </c>
    </row>
    <row r="328" spans="1:36" ht="14.5" x14ac:dyDescent="0.35">
      <c r="A328" s="1" t="str">
        <f>E328</f>
        <v>U13</v>
      </c>
      <c r="E328" s="11" t="s">
        <v>13</v>
      </c>
      <c r="J328" s="7" t="str">
        <f>IF(OR(K328="CR", L328="CR", M328="CR", N328="CR", O328="CR", P328="CR", Q328="CR", R328="CR", S328="CR", T328="CR",U328="CR", V328="CR", W328="CR", X328="CR", Y328="CR", Z328="CR", AA328="CR", AB328="CR", AC328="CR", AD328="CR", AE328="CR", AF328="CR", AG328="CR", AH328="CR", AI328="CR", AJ328="CR"), "***CLUB RECORD***", "")</f>
        <v/>
      </c>
      <c r="K328" s="7" t="str">
        <f>IF(AND(B328=60, OR(AND(E328='club records'!$B$6, F328&lt;='club records'!$C$6), AND(E328='club records'!$B$7, F328&lt;='club records'!$C$7), AND(E328='club records'!$B$8, F328&lt;='club records'!$C$8), AND(E328='club records'!$B$9, F328&lt;='club records'!$C$9), AND(E328='club records'!$B$10, F328&lt;='club records'!$C$10))), "CR", " ")</f>
        <v xml:space="preserve"> </v>
      </c>
      <c r="L328" s="7" t="str">
        <f>IF(AND(B328=200, OR(AND(E328='club records'!$B$11, F328&lt;='club records'!$C$11), AND(E328='club records'!$B$12, F328&lt;='club records'!$C$12), AND(E328='club records'!$B$13, F328&lt;='club records'!$C$13), AND(E328='club records'!$B$14, F328&lt;='club records'!$C$14), AND(E328='club records'!$B$15, F328&lt;='club records'!$C$15))), "CR", " ")</f>
        <v xml:space="preserve"> </v>
      </c>
      <c r="M328" s="7" t="str">
        <f>IF(AND(B328=300, OR(AND(E328='club records'!$B$5, F328&lt;='club records'!$C$5), AND(E328='club records'!$B$16, F328&lt;='club records'!$C$16), AND(E328='club records'!$B$17, F328&lt;='club records'!$C$17))), "CR", " ")</f>
        <v xml:space="preserve"> </v>
      </c>
      <c r="N328" s="7" t="str">
        <f>IF(AND(B328=400, OR(AND(E328='club records'!$B$18, F328&lt;='club records'!$C$18), AND(E328='club records'!$B$19, F328&lt;='club records'!$C$19), AND(E328='club records'!$B$20, F328&lt;='club records'!$C$20), AND(E328='club records'!$B$21, F328&lt;='club records'!$C$21))), "CR", " ")</f>
        <v xml:space="preserve"> </v>
      </c>
      <c r="O328" s="7" t="str">
        <f>IF(AND(B328=800, OR(AND(E328='club records'!$B$22, F328&lt;='club records'!$C$22), AND(E328='club records'!$B$23, F328&lt;='club records'!$C$23), AND(E328='club records'!$B$24, F328&lt;='club records'!$C$24), AND(E328='club records'!$B$25, F328&lt;='club records'!$C$25), AND(E328='club records'!$B$26, F328&lt;='club records'!$C$26))), "CR", " ")</f>
        <v xml:space="preserve"> </v>
      </c>
      <c r="P328" s="7" t="str">
        <f>IF(AND(B328=1000, OR(AND(E328='club records'!$B$27, F328&lt;='club records'!$C$27), AND(E328='club records'!$B$28, F328&lt;='club records'!$C$28))), "CR", " ")</f>
        <v xml:space="preserve"> </v>
      </c>
      <c r="Q328" s="7" t="str">
        <f>IF(AND(B328=1500, OR(AND(E328='club records'!$B$29, F328&lt;='club records'!$C$29), AND(E328='club records'!$B$30, F328&lt;='club records'!$C$30), AND(E328='club records'!$B$31, F328&lt;='club records'!$C$31), AND(E328='club records'!$B$32, F328&lt;='club records'!$C$32), AND(E328='club records'!$B$33, F328&lt;='club records'!$C$33))), "CR", " ")</f>
        <v xml:space="preserve"> </v>
      </c>
      <c r="R328" s="7" t="str">
        <f>IF(AND(B328="1600 (Mile)",OR(AND(E328='club records'!$B$34,F328&lt;='club records'!$C$34),AND(E328='club records'!$B$35,F328&lt;='club records'!$C$35),AND(E328='club records'!$B$36,F328&lt;='club records'!$C$36),AND(E328='club records'!$B$37,F328&lt;='club records'!$C$37))),"CR"," ")</f>
        <v xml:space="preserve"> </v>
      </c>
      <c r="S328" s="7" t="str">
        <f>IF(AND(B328=3000, OR(AND(E328='club records'!$B$38, F328&lt;='club records'!$C$38), AND(E328='club records'!$B$39, F328&lt;='club records'!$C$39), AND(E328='club records'!$B$40, F328&lt;='club records'!$C$40), AND(E328='club records'!$B$41, F328&lt;='club records'!$C$41))), "CR", " ")</f>
        <v xml:space="preserve"> </v>
      </c>
      <c r="T328" s="7" t="str">
        <f>IF(AND(B328=5000, OR(AND(E328='club records'!$B$42, F328&lt;='club records'!$C$42), AND(E328='club records'!$B$43, F328&lt;='club records'!$C$43))), "CR", " ")</f>
        <v xml:space="preserve"> </v>
      </c>
      <c r="U328" s="6" t="str">
        <f>IF(AND(B328=10000, OR(AND(E328='club records'!$B$44, F328&lt;='club records'!$C$44), AND(E328='club records'!$B$45, F328&lt;='club records'!$C$45))), "CR", " ")</f>
        <v xml:space="preserve"> </v>
      </c>
      <c r="V328" s="6" t="str">
        <f>IF(AND(B328="high jump", OR(AND(E328='club records'!$F$1, F328&gt;='club records'!$G$1), AND(E328='club records'!$F$2, F328&gt;='club records'!$G$2), AND(E328='club records'!$F$3, F328&gt;='club records'!$G$3), AND(E328='club records'!$F$4, F328&gt;='club records'!$G$4), AND(E328='club records'!$F$5, F328&gt;='club records'!$G$5))), "CR", " ")</f>
        <v xml:space="preserve"> </v>
      </c>
      <c r="W328" s="6" t="str">
        <f>IF(AND(B328="long jump", OR(AND(E328='club records'!$F$6, F328&gt;='club records'!$G$6), AND(E328='club records'!$F$7, F328&gt;='club records'!$G$7), AND(E328='club records'!$F$8, F328&gt;='club records'!$G$8), AND(E328='club records'!$F$9, F328&gt;='club records'!$G$9), AND(E328='club records'!$F$10, F328&gt;='club records'!$G$10))), "CR", " ")</f>
        <v xml:space="preserve"> </v>
      </c>
      <c r="X328" s="6" t="str">
        <f>IF(AND(B328="triple jump", OR(AND(E328='club records'!$F$11, F328&gt;='club records'!$G$11), AND(E328='club records'!$F$12, F328&gt;='club records'!$G$12), AND(E328='club records'!$F$13, F328&gt;='club records'!$G$13), AND(E328='club records'!$F$14, F328&gt;='club records'!$G$14), AND(E328='club records'!$F$15, F328&gt;='club records'!$G$15))), "CR", " ")</f>
        <v xml:space="preserve"> </v>
      </c>
      <c r="Y328" s="6" t="str">
        <f>IF(AND(B328="pole vault", OR(AND(E328='club records'!$F$16, F328&gt;='club records'!$G$16), AND(E328='club records'!$F$17, F328&gt;='club records'!$G$17), AND(E328='club records'!$F$18, F328&gt;='club records'!$G$18), AND(E328='club records'!$F$19, F328&gt;='club records'!$G$19), AND(E328='club records'!$F$20, F328&gt;='club records'!$G$20))), "CR", " ")</f>
        <v xml:space="preserve"> </v>
      </c>
      <c r="Z328" s="6" t="str">
        <f>IF(AND(B328="shot 3", E328='club records'!$F$36, F328&gt;='club records'!$G$36), "CR", " ")</f>
        <v xml:space="preserve"> </v>
      </c>
      <c r="AA328" s="6" t="str">
        <f>IF(AND(B328="shot 4", E328='club records'!$F$37, F328&gt;='club records'!$G$37), "CR", " ")</f>
        <v xml:space="preserve"> </v>
      </c>
      <c r="AB328" s="6" t="str">
        <f>IF(AND(B328="shot 5", E328='club records'!$F$38, F328&gt;='club records'!$G$38), "CR", " ")</f>
        <v xml:space="preserve"> </v>
      </c>
      <c r="AC328" s="6" t="str">
        <f>IF(AND(B328="shot 6", E328='club records'!$F$39, F328&gt;='club records'!$G$39), "CR", " ")</f>
        <v xml:space="preserve"> </v>
      </c>
      <c r="AD328" s="6" t="str">
        <f>IF(AND(B328="shot 7.26", E328='club records'!$F$40, F328&gt;='club records'!$G$40), "CR", " ")</f>
        <v xml:space="preserve"> </v>
      </c>
      <c r="AE328" s="6" t="str">
        <f>IF(AND(B328="60H",OR(AND(E328='club records'!$J$1,F328&lt;='club records'!$K$1),AND(E328='club records'!$J$2,F328&lt;='club records'!$K$2),AND(E328='club records'!$J$3,F328&lt;='club records'!$K$3),AND(E328='club records'!$J$4,F328&lt;='club records'!$K$4),AND(E328='club records'!$J$5,F328&lt;='club records'!$K$5))),"CR"," ")</f>
        <v xml:space="preserve"> </v>
      </c>
      <c r="AF328" s="7" t="str">
        <f>IF(AND(B328="4x200", OR(AND(E328='club records'!$N$6, F328&lt;='club records'!$O$6), AND(E328='club records'!$N$7, F328&lt;='club records'!$O$7), AND(E328='club records'!$N$8, F328&lt;='club records'!$O$8), AND(E328='club records'!$N$9, F328&lt;='club records'!$O$9), AND(E328='club records'!$N$10, F328&lt;='club records'!$O$10))), "CR", " ")</f>
        <v xml:space="preserve"> </v>
      </c>
      <c r="AG328" s="7" t="str">
        <f>IF(AND(B328="4x300", AND(E328='club records'!$N$11, F328&lt;='club records'!$O$11)), "CR", " ")</f>
        <v xml:space="preserve"> </v>
      </c>
      <c r="AH328" s="7" t="str">
        <f>IF(AND(B328="4x400", OR(AND(E328='club records'!$N$12, F328&lt;='club records'!$O$12), AND(E328='club records'!$N$13, F328&lt;='club records'!$O$13), AND(E328='club records'!$N$14, F328&lt;='club records'!$O$14), AND(E328='club records'!$N$15, F328&lt;='club records'!$O$15))), "CR", " ")</f>
        <v xml:space="preserve"> </v>
      </c>
      <c r="AI328" s="7" t="str">
        <f>IF(AND(B328="pentathlon", OR(AND(E328='club records'!$N$21, F328&gt;='club records'!$O$21), AND(E328='club records'!$N$22, F328&gt;='club records'!$O$22),AND(E328='club records'!$N$23, F328&gt;='club records'!$O$23),AND(E328='club records'!$N$24, F328&gt;='club records'!$O$24))), "CR", " ")</f>
        <v xml:space="preserve"> </v>
      </c>
      <c r="AJ328" s="7" t="str">
        <f>IF(AND(B328="heptathlon", OR(AND(E328='club records'!$N$26, F328&gt;='club records'!$O$26), AND(E328='club records'!$N$27, F328&gt;='club records'!$O$27))), "CR", " ")</f>
        <v xml:space="preserve"> </v>
      </c>
    </row>
    <row r="329" spans="1:36" ht="14.5" x14ac:dyDescent="0.35">
      <c r="A329" s="1" t="str">
        <f>E329</f>
        <v>U13</v>
      </c>
      <c r="E329" s="11" t="s">
        <v>13</v>
      </c>
      <c r="J329" s="7" t="str">
        <f>IF(OR(K329="CR", L329="CR", M329="CR", N329="CR", O329="CR", P329="CR", Q329="CR", R329="CR", S329="CR", T329="CR",U329="CR", V329="CR", W329="CR", X329="CR", Y329="CR", Z329="CR", AA329="CR", AB329="CR", AC329="CR", AD329="CR", AE329="CR", AF329="CR", AG329="CR", AH329="CR", AI329="CR", AJ329="CR"), "***CLUB RECORD***", "")</f>
        <v/>
      </c>
      <c r="K329" s="7" t="str">
        <f>IF(AND(B329=60, OR(AND(E329='club records'!$B$6, F329&lt;='club records'!$C$6), AND(E329='club records'!$B$7, F329&lt;='club records'!$C$7), AND(E329='club records'!$B$8, F329&lt;='club records'!$C$8), AND(E329='club records'!$B$9, F329&lt;='club records'!$C$9), AND(E329='club records'!$B$10, F329&lt;='club records'!$C$10))), "CR", " ")</f>
        <v xml:space="preserve"> </v>
      </c>
      <c r="L329" s="7" t="str">
        <f>IF(AND(B329=200, OR(AND(E329='club records'!$B$11, F329&lt;='club records'!$C$11), AND(E329='club records'!$B$12, F329&lt;='club records'!$C$12), AND(E329='club records'!$B$13, F329&lt;='club records'!$C$13), AND(E329='club records'!$B$14, F329&lt;='club records'!$C$14), AND(E329='club records'!$B$15, F329&lt;='club records'!$C$15))), "CR", " ")</f>
        <v xml:space="preserve"> </v>
      </c>
      <c r="M329" s="7" t="str">
        <f>IF(AND(B329=300, OR(AND(E329='club records'!$B$5, F329&lt;='club records'!$C$5), AND(E329='club records'!$B$16, F329&lt;='club records'!$C$16), AND(E329='club records'!$B$17, F329&lt;='club records'!$C$17))), "CR", " ")</f>
        <v xml:space="preserve"> </v>
      </c>
      <c r="N329" s="7" t="str">
        <f>IF(AND(B329=400, OR(AND(E329='club records'!$B$18, F329&lt;='club records'!$C$18), AND(E329='club records'!$B$19, F329&lt;='club records'!$C$19), AND(E329='club records'!$B$20, F329&lt;='club records'!$C$20), AND(E329='club records'!$B$21, F329&lt;='club records'!$C$21))), "CR", " ")</f>
        <v xml:space="preserve"> </v>
      </c>
      <c r="O329" s="7" t="str">
        <f>IF(AND(B329=800, OR(AND(E329='club records'!$B$22, F329&lt;='club records'!$C$22), AND(E329='club records'!$B$23, F329&lt;='club records'!$C$23), AND(E329='club records'!$B$24, F329&lt;='club records'!$C$24), AND(E329='club records'!$B$25, F329&lt;='club records'!$C$25), AND(E329='club records'!$B$26, F329&lt;='club records'!$C$26))), "CR", " ")</f>
        <v xml:space="preserve"> </v>
      </c>
      <c r="P329" s="7" t="str">
        <f>IF(AND(B329=1000, OR(AND(E329='club records'!$B$27, F329&lt;='club records'!$C$27), AND(E329='club records'!$B$28, F329&lt;='club records'!$C$28))), "CR", " ")</f>
        <v xml:space="preserve"> </v>
      </c>
      <c r="Q329" s="7" t="str">
        <f>IF(AND(B329=1500, OR(AND(E329='club records'!$B$29, F329&lt;='club records'!$C$29), AND(E329='club records'!$B$30, F329&lt;='club records'!$C$30), AND(E329='club records'!$B$31, F329&lt;='club records'!$C$31), AND(E329='club records'!$B$32, F329&lt;='club records'!$C$32), AND(E329='club records'!$B$33, F329&lt;='club records'!$C$33))), "CR", " ")</f>
        <v xml:space="preserve"> </v>
      </c>
      <c r="R329" s="7" t="str">
        <f>IF(AND(B329="1600 (Mile)",OR(AND(E329='club records'!$B$34,F329&lt;='club records'!$C$34),AND(E329='club records'!$B$35,F329&lt;='club records'!$C$35),AND(E329='club records'!$B$36,F329&lt;='club records'!$C$36),AND(E329='club records'!$B$37,F329&lt;='club records'!$C$37))),"CR"," ")</f>
        <v xml:space="preserve"> </v>
      </c>
      <c r="S329" s="7" t="str">
        <f>IF(AND(B329=3000, OR(AND(E329='club records'!$B$38, F329&lt;='club records'!$C$38), AND(E329='club records'!$B$39, F329&lt;='club records'!$C$39), AND(E329='club records'!$B$40, F329&lt;='club records'!$C$40), AND(E329='club records'!$B$41, F329&lt;='club records'!$C$41))), "CR", " ")</f>
        <v xml:space="preserve"> </v>
      </c>
      <c r="T329" s="7" t="str">
        <f>IF(AND(B329=5000, OR(AND(E329='club records'!$B$42, F329&lt;='club records'!$C$42), AND(E329='club records'!$B$43, F329&lt;='club records'!$C$43))), "CR", " ")</f>
        <v xml:space="preserve"> </v>
      </c>
      <c r="U329" s="6" t="str">
        <f>IF(AND(B329=10000, OR(AND(E329='club records'!$B$44, F329&lt;='club records'!$C$44), AND(E329='club records'!$B$45, F329&lt;='club records'!$C$45))), "CR", " ")</f>
        <v xml:space="preserve"> </v>
      </c>
      <c r="V329" s="6" t="str">
        <f>IF(AND(B329="high jump", OR(AND(E329='club records'!$F$1, F329&gt;='club records'!$G$1), AND(E329='club records'!$F$2, F329&gt;='club records'!$G$2), AND(E329='club records'!$F$3, F329&gt;='club records'!$G$3), AND(E329='club records'!$F$4, F329&gt;='club records'!$G$4), AND(E329='club records'!$F$5, F329&gt;='club records'!$G$5))), "CR", " ")</f>
        <v xml:space="preserve"> </v>
      </c>
      <c r="W329" s="6" t="str">
        <f>IF(AND(B329="long jump", OR(AND(E329='club records'!$F$6, F329&gt;='club records'!$G$6), AND(E329='club records'!$F$7, F329&gt;='club records'!$G$7), AND(E329='club records'!$F$8, F329&gt;='club records'!$G$8), AND(E329='club records'!$F$9, F329&gt;='club records'!$G$9), AND(E329='club records'!$F$10, F329&gt;='club records'!$G$10))), "CR", " ")</f>
        <v xml:space="preserve"> </v>
      </c>
      <c r="X329" s="6" t="str">
        <f>IF(AND(B329="triple jump", OR(AND(E329='club records'!$F$11, F329&gt;='club records'!$G$11), AND(E329='club records'!$F$12, F329&gt;='club records'!$G$12), AND(E329='club records'!$F$13, F329&gt;='club records'!$G$13), AND(E329='club records'!$F$14, F329&gt;='club records'!$G$14), AND(E329='club records'!$F$15, F329&gt;='club records'!$G$15))), "CR", " ")</f>
        <v xml:space="preserve"> </v>
      </c>
      <c r="Y329" s="6" t="str">
        <f>IF(AND(B329="pole vault", OR(AND(E329='club records'!$F$16, F329&gt;='club records'!$G$16), AND(E329='club records'!$F$17, F329&gt;='club records'!$G$17), AND(E329='club records'!$F$18, F329&gt;='club records'!$G$18), AND(E329='club records'!$F$19, F329&gt;='club records'!$G$19), AND(E329='club records'!$F$20, F329&gt;='club records'!$G$20))), "CR", " ")</f>
        <v xml:space="preserve"> </v>
      </c>
      <c r="Z329" s="6" t="str">
        <f>IF(AND(B329="shot 3", E329='club records'!$F$36, F329&gt;='club records'!$G$36), "CR", " ")</f>
        <v xml:space="preserve"> </v>
      </c>
      <c r="AA329" s="6" t="str">
        <f>IF(AND(B329="shot 4", E329='club records'!$F$37, F329&gt;='club records'!$G$37), "CR", " ")</f>
        <v xml:space="preserve"> </v>
      </c>
      <c r="AB329" s="6" t="str">
        <f>IF(AND(B329="shot 5", E329='club records'!$F$38, F329&gt;='club records'!$G$38), "CR", " ")</f>
        <v xml:space="preserve"> </v>
      </c>
      <c r="AC329" s="6" t="str">
        <f>IF(AND(B329="shot 6", E329='club records'!$F$39, F329&gt;='club records'!$G$39), "CR", " ")</f>
        <v xml:space="preserve"> </v>
      </c>
      <c r="AD329" s="6" t="str">
        <f>IF(AND(B329="shot 7.26", E329='club records'!$F$40, F329&gt;='club records'!$G$40), "CR", " ")</f>
        <v xml:space="preserve"> </v>
      </c>
      <c r="AE329" s="6" t="str">
        <f>IF(AND(B329="60H",OR(AND(E329='club records'!$J$1,F329&lt;='club records'!$K$1),AND(E329='club records'!$J$2,F329&lt;='club records'!$K$2),AND(E329='club records'!$J$3,F329&lt;='club records'!$K$3),AND(E329='club records'!$J$4,F329&lt;='club records'!$K$4),AND(E329='club records'!$J$5,F329&lt;='club records'!$K$5))),"CR"," ")</f>
        <v xml:space="preserve"> </v>
      </c>
      <c r="AF329" s="7" t="str">
        <f>IF(AND(B329="4x200", OR(AND(E329='club records'!$N$6, F329&lt;='club records'!$O$6), AND(E329='club records'!$N$7, F329&lt;='club records'!$O$7), AND(E329='club records'!$N$8, F329&lt;='club records'!$O$8), AND(E329='club records'!$N$9, F329&lt;='club records'!$O$9), AND(E329='club records'!$N$10, F329&lt;='club records'!$O$10))), "CR", " ")</f>
        <v xml:space="preserve"> </v>
      </c>
      <c r="AG329" s="7" t="str">
        <f>IF(AND(B329="4x300", AND(E329='club records'!$N$11, F329&lt;='club records'!$O$11)), "CR", " ")</f>
        <v xml:space="preserve"> </v>
      </c>
      <c r="AH329" s="7" t="str">
        <f>IF(AND(B329="4x400", OR(AND(E329='club records'!$N$12, F329&lt;='club records'!$O$12), AND(E329='club records'!$N$13, F329&lt;='club records'!$O$13), AND(E329='club records'!$N$14, F329&lt;='club records'!$O$14), AND(E329='club records'!$N$15, F329&lt;='club records'!$O$15))), "CR", " ")</f>
        <v xml:space="preserve"> </v>
      </c>
      <c r="AI329" s="7" t="str">
        <f>IF(AND(B329="pentathlon", OR(AND(E329='club records'!$N$21, F329&gt;='club records'!$O$21), AND(E329='club records'!$N$22, F329&gt;='club records'!$O$22),AND(E329='club records'!$N$23, F329&gt;='club records'!$O$23),AND(E329='club records'!$N$24, F329&gt;='club records'!$O$24))), "CR", " ")</f>
        <v xml:space="preserve"> </v>
      </c>
      <c r="AJ329" s="7" t="str">
        <f>IF(AND(B329="heptathlon", OR(AND(E329='club records'!$N$26, F329&gt;='club records'!$O$26), AND(E329='club records'!$N$27, F329&gt;='club records'!$O$27))), "CR", " ")</f>
        <v xml:space="preserve"> </v>
      </c>
    </row>
    <row r="330" spans="1:36" ht="14.5" x14ac:dyDescent="0.35">
      <c r="A330" s="1" t="str">
        <f>E330</f>
        <v>U13</v>
      </c>
      <c r="E330" s="11" t="s">
        <v>13</v>
      </c>
      <c r="J330" s="7" t="str">
        <f>IF(OR(K330="CR", L330="CR", M330="CR", N330="CR", O330="CR", P330="CR", Q330="CR", R330="CR", S330="CR", T330="CR",U330="CR", V330="CR", W330="CR", X330="CR", Y330="CR", Z330="CR", AA330="CR", AB330="CR", AC330="CR", AD330="CR", AE330="CR", AF330="CR", AG330="CR", AH330="CR", AI330="CR", AJ330="CR"), "***CLUB RECORD***", "")</f>
        <v/>
      </c>
      <c r="K330" s="7" t="str">
        <f>IF(AND(B330=60, OR(AND(E330='club records'!$B$6, F330&lt;='club records'!$C$6), AND(E330='club records'!$B$7, F330&lt;='club records'!$C$7), AND(E330='club records'!$B$8, F330&lt;='club records'!$C$8), AND(E330='club records'!$B$9, F330&lt;='club records'!$C$9), AND(E330='club records'!$B$10, F330&lt;='club records'!$C$10))), "CR", " ")</f>
        <v xml:space="preserve"> </v>
      </c>
      <c r="L330" s="7" t="str">
        <f>IF(AND(B330=200, OR(AND(E330='club records'!$B$11, F330&lt;='club records'!$C$11), AND(E330='club records'!$B$12, F330&lt;='club records'!$C$12), AND(E330='club records'!$B$13, F330&lt;='club records'!$C$13), AND(E330='club records'!$B$14, F330&lt;='club records'!$C$14), AND(E330='club records'!$B$15, F330&lt;='club records'!$C$15))), "CR", " ")</f>
        <v xml:space="preserve"> </v>
      </c>
      <c r="M330" s="7" t="str">
        <f>IF(AND(B330=300, OR(AND(E330='club records'!$B$5, F330&lt;='club records'!$C$5), AND(E330='club records'!$B$16, F330&lt;='club records'!$C$16), AND(E330='club records'!$B$17, F330&lt;='club records'!$C$17))), "CR", " ")</f>
        <v xml:space="preserve"> </v>
      </c>
      <c r="N330" s="7" t="str">
        <f>IF(AND(B330=400, OR(AND(E330='club records'!$B$18, F330&lt;='club records'!$C$18), AND(E330='club records'!$B$19, F330&lt;='club records'!$C$19), AND(E330='club records'!$B$20, F330&lt;='club records'!$C$20), AND(E330='club records'!$B$21, F330&lt;='club records'!$C$21))), "CR", " ")</f>
        <v xml:space="preserve"> </v>
      </c>
      <c r="O330" s="7" t="str">
        <f>IF(AND(B330=800, OR(AND(E330='club records'!$B$22, F330&lt;='club records'!$C$22), AND(E330='club records'!$B$23, F330&lt;='club records'!$C$23), AND(E330='club records'!$B$24, F330&lt;='club records'!$C$24), AND(E330='club records'!$B$25, F330&lt;='club records'!$C$25), AND(E330='club records'!$B$26, F330&lt;='club records'!$C$26))), "CR", " ")</f>
        <v xml:space="preserve"> </v>
      </c>
      <c r="P330" s="7" t="str">
        <f>IF(AND(B330=1000, OR(AND(E330='club records'!$B$27, F330&lt;='club records'!$C$27), AND(E330='club records'!$B$28, F330&lt;='club records'!$C$28))), "CR", " ")</f>
        <v xml:space="preserve"> </v>
      </c>
      <c r="Q330" s="7" t="str">
        <f>IF(AND(B330=1500, OR(AND(E330='club records'!$B$29, F330&lt;='club records'!$C$29), AND(E330='club records'!$B$30, F330&lt;='club records'!$C$30), AND(E330='club records'!$B$31, F330&lt;='club records'!$C$31), AND(E330='club records'!$B$32, F330&lt;='club records'!$C$32), AND(E330='club records'!$B$33, F330&lt;='club records'!$C$33))), "CR", " ")</f>
        <v xml:space="preserve"> </v>
      </c>
      <c r="R330" s="7" t="str">
        <f>IF(AND(B330="1600 (Mile)",OR(AND(E330='club records'!$B$34,F330&lt;='club records'!$C$34),AND(E330='club records'!$B$35,F330&lt;='club records'!$C$35),AND(E330='club records'!$B$36,F330&lt;='club records'!$C$36),AND(E330='club records'!$B$37,F330&lt;='club records'!$C$37))),"CR"," ")</f>
        <v xml:space="preserve"> </v>
      </c>
      <c r="S330" s="7" t="str">
        <f>IF(AND(B330=3000, OR(AND(E330='club records'!$B$38, F330&lt;='club records'!$C$38), AND(E330='club records'!$B$39, F330&lt;='club records'!$C$39), AND(E330='club records'!$B$40, F330&lt;='club records'!$C$40), AND(E330='club records'!$B$41, F330&lt;='club records'!$C$41))), "CR", " ")</f>
        <v xml:space="preserve"> </v>
      </c>
      <c r="T330" s="7" t="str">
        <f>IF(AND(B330=5000, OR(AND(E330='club records'!$B$42, F330&lt;='club records'!$C$42), AND(E330='club records'!$B$43, F330&lt;='club records'!$C$43))), "CR", " ")</f>
        <v xml:space="preserve"> </v>
      </c>
      <c r="U330" s="6" t="str">
        <f>IF(AND(B330=10000, OR(AND(E330='club records'!$B$44, F330&lt;='club records'!$C$44), AND(E330='club records'!$B$45, F330&lt;='club records'!$C$45))), "CR", " ")</f>
        <v xml:space="preserve"> </v>
      </c>
      <c r="V330" s="6" t="str">
        <f>IF(AND(B330="high jump", OR(AND(E330='club records'!$F$1, F330&gt;='club records'!$G$1), AND(E330='club records'!$F$2, F330&gt;='club records'!$G$2), AND(E330='club records'!$F$3, F330&gt;='club records'!$G$3), AND(E330='club records'!$F$4, F330&gt;='club records'!$G$4), AND(E330='club records'!$F$5, F330&gt;='club records'!$G$5))), "CR", " ")</f>
        <v xml:space="preserve"> </v>
      </c>
      <c r="W330" s="6" t="str">
        <f>IF(AND(B330="long jump", OR(AND(E330='club records'!$F$6, F330&gt;='club records'!$G$6), AND(E330='club records'!$F$7, F330&gt;='club records'!$G$7), AND(E330='club records'!$F$8, F330&gt;='club records'!$G$8), AND(E330='club records'!$F$9, F330&gt;='club records'!$G$9), AND(E330='club records'!$F$10, F330&gt;='club records'!$G$10))), "CR", " ")</f>
        <v xml:space="preserve"> </v>
      </c>
      <c r="X330" s="6" t="str">
        <f>IF(AND(B330="triple jump", OR(AND(E330='club records'!$F$11, F330&gt;='club records'!$G$11), AND(E330='club records'!$F$12, F330&gt;='club records'!$G$12), AND(E330='club records'!$F$13, F330&gt;='club records'!$G$13), AND(E330='club records'!$F$14, F330&gt;='club records'!$G$14), AND(E330='club records'!$F$15, F330&gt;='club records'!$G$15))), "CR", " ")</f>
        <v xml:space="preserve"> </v>
      </c>
      <c r="Y330" s="6" t="str">
        <f>IF(AND(B330="pole vault", OR(AND(E330='club records'!$F$16, F330&gt;='club records'!$G$16), AND(E330='club records'!$F$17, F330&gt;='club records'!$G$17), AND(E330='club records'!$F$18, F330&gt;='club records'!$G$18), AND(E330='club records'!$F$19, F330&gt;='club records'!$G$19), AND(E330='club records'!$F$20, F330&gt;='club records'!$G$20))), "CR", " ")</f>
        <v xml:space="preserve"> </v>
      </c>
      <c r="Z330" s="6" t="str">
        <f>IF(AND(B330="shot 3", E330='club records'!$F$36, F330&gt;='club records'!$G$36), "CR", " ")</f>
        <v xml:space="preserve"> </v>
      </c>
      <c r="AA330" s="6" t="str">
        <f>IF(AND(B330="shot 4", E330='club records'!$F$37, F330&gt;='club records'!$G$37), "CR", " ")</f>
        <v xml:space="preserve"> </v>
      </c>
      <c r="AB330" s="6" t="str">
        <f>IF(AND(B330="shot 5", E330='club records'!$F$38, F330&gt;='club records'!$G$38), "CR", " ")</f>
        <v xml:space="preserve"> </v>
      </c>
      <c r="AC330" s="6" t="str">
        <f>IF(AND(B330="shot 6", E330='club records'!$F$39, F330&gt;='club records'!$G$39), "CR", " ")</f>
        <v xml:space="preserve"> </v>
      </c>
      <c r="AD330" s="6" t="str">
        <f>IF(AND(B330="shot 7.26", E330='club records'!$F$40, F330&gt;='club records'!$G$40), "CR", " ")</f>
        <v xml:space="preserve"> </v>
      </c>
      <c r="AE330" s="6" t="str">
        <f>IF(AND(B330="60H",OR(AND(E330='club records'!$J$1,F330&lt;='club records'!$K$1),AND(E330='club records'!$J$2,F330&lt;='club records'!$K$2),AND(E330='club records'!$J$3,F330&lt;='club records'!$K$3),AND(E330='club records'!$J$4,F330&lt;='club records'!$K$4),AND(E330='club records'!$J$5,F330&lt;='club records'!$K$5))),"CR"," ")</f>
        <v xml:space="preserve"> </v>
      </c>
      <c r="AF330" s="7" t="str">
        <f>IF(AND(B330="4x200", OR(AND(E330='club records'!$N$6, F330&lt;='club records'!$O$6), AND(E330='club records'!$N$7, F330&lt;='club records'!$O$7), AND(E330='club records'!$N$8, F330&lt;='club records'!$O$8), AND(E330='club records'!$N$9, F330&lt;='club records'!$O$9), AND(E330='club records'!$N$10, F330&lt;='club records'!$O$10))), "CR", " ")</f>
        <v xml:space="preserve"> </v>
      </c>
      <c r="AG330" s="7" t="str">
        <f>IF(AND(B330="4x300", AND(E330='club records'!$N$11, F330&lt;='club records'!$O$11)), "CR", " ")</f>
        <v xml:space="preserve"> </v>
      </c>
      <c r="AH330" s="7" t="str">
        <f>IF(AND(B330="4x400", OR(AND(E330='club records'!$N$12, F330&lt;='club records'!$O$12), AND(E330='club records'!$N$13, F330&lt;='club records'!$O$13), AND(E330='club records'!$N$14, F330&lt;='club records'!$O$14), AND(E330='club records'!$N$15, F330&lt;='club records'!$O$15))), "CR", " ")</f>
        <v xml:space="preserve"> </v>
      </c>
      <c r="AI330" s="7" t="str">
        <f>IF(AND(B330="pentathlon", OR(AND(E330='club records'!$N$21, F330&gt;='club records'!$O$21), AND(E330='club records'!$N$22, F330&gt;='club records'!$O$22),AND(E330='club records'!$N$23, F330&gt;='club records'!$O$23),AND(E330='club records'!$N$24, F330&gt;='club records'!$O$24))), "CR", " ")</f>
        <v xml:space="preserve"> </v>
      </c>
      <c r="AJ330" s="7" t="str">
        <f>IF(AND(B330="heptathlon", OR(AND(E330='club records'!$N$26, F330&gt;='club records'!$O$26), AND(E330='club records'!$N$27, F330&gt;='club records'!$O$27))), "CR", " ")</f>
        <v xml:space="preserve"> </v>
      </c>
    </row>
    <row r="331" spans="1:36" ht="14.5" x14ac:dyDescent="0.35">
      <c r="A331" s="1" t="str">
        <f>E331</f>
        <v>U13</v>
      </c>
      <c r="E331" s="11" t="s">
        <v>13</v>
      </c>
      <c r="J331" s="7" t="str">
        <f>IF(OR(K331="CR", L331="CR", M331="CR", N331="CR", O331="CR", P331="CR", Q331="CR", R331="CR", S331="CR", T331="CR",U331="CR", V331="CR", W331="CR", X331="CR", Y331="CR", Z331="CR", AA331="CR", AB331="CR", AC331="CR", AD331="CR", AE331="CR", AF331="CR", AG331="CR", AH331="CR", AI331="CR", AJ331="CR"), "***CLUB RECORD***", "")</f>
        <v/>
      </c>
      <c r="K331" s="7" t="str">
        <f>IF(AND(B331=60, OR(AND(E331='club records'!$B$6, F331&lt;='club records'!$C$6), AND(E331='club records'!$B$7, F331&lt;='club records'!$C$7), AND(E331='club records'!$B$8, F331&lt;='club records'!$C$8), AND(E331='club records'!$B$9, F331&lt;='club records'!$C$9), AND(E331='club records'!$B$10, F331&lt;='club records'!$C$10))), "CR", " ")</f>
        <v xml:space="preserve"> </v>
      </c>
      <c r="L331" s="7" t="str">
        <f>IF(AND(B331=200, OR(AND(E331='club records'!$B$11, F331&lt;='club records'!$C$11), AND(E331='club records'!$B$12, F331&lt;='club records'!$C$12), AND(E331='club records'!$B$13, F331&lt;='club records'!$C$13), AND(E331='club records'!$B$14, F331&lt;='club records'!$C$14), AND(E331='club records'!$B$15, F331&lt;='club records'!$C$15))), "CR", " ")</f>
        <v xml:space="preserve"> </v>
      </c>
      <c r="M331" s="7" t="str">
        <f>IF(AND(B331=300, OR(AND(E331='club records'!$B$5, F331&lt;='club records'!$C$5), AND(E331='club records'!$B$16, F331&lt;='club records'!$C$16), AND(E331='club records'!$B$17, F331&lt;='club records'!$C$17))), "CR", " ")</f>
        <v xml:space="preserve"> </v>
      </c>
      <c r="N331" s="7" t="str">
        <f>IF(AND(B331=400, OR(AND(E331='club records'!$B$18, F331&lt;='club records'!$C$18), AND(E331='club records'!$B$19, F331&lt;='club records'!$C$19), AND(E331='club records'!$B$20, F331&lt;='club records'!$C$20), AND(E331='club records'!$B$21, F331&lt;='club records'!$C$21))), "CR", " ")</f>
        <v xml:space="preserve"> </v>
      </c>
      <c r="O331" s="7" t="str">
        <f>IF(AND(B331=800, OR(AND(E331='club records'!$B$22, F331&lt;='club records'!$C$22), AND(E331='club records'!$B$23, F331&lt;='club records'!$C$23), AND(E331='club records'!$B$24, F331&lt;='club records'!$C$24), AND(E331='club records'!$B$25, F331&lt;='club records'!$C$25), AND(E331='club records'!$B$26, F331&lt;='club records'!$C$26))), "CR", " ")</f>
        <v xml:space="preserve"> </v>
      </c>
      <c r="P331" s="7" t="str">
        <f>IF(AND(B331=1000, OR(AND(E331='club records'!$B$27, F331&lt;='club records'!$C$27), AND(E331='club records'!$B$28, F331&lt;='club records'!$C$28))), "CR", " ")</f>
        <v xml:space="preserve"> </v>
      </c>
      <c r="Q331" s="7" t="str">
        <f>IF(AND(B331=1500, OR(AND(E331='club records'!$B$29, F331&lt;='club records'!$C$29), AND(E331='club records'!$B$30, F331&lt;='club records'!$C$30), AND(E331='club records'!$B$31, F331&lt;='club records'!$C$31), AND(E331='club records'!$B$32, F331&lt;='club records'!$C$32), AND(E331='club records'!$B$33, F331&lt;='club records'!$C$33))), "CR", " ")</f>
        <v xml:space="preserve"> </v>
      </c>
      <c r="R331" s="7" t="str">
        <f>IF(AND(B331="1600 (Mile)",OR(AND(E331='club records'!$B$34,F331&lt;='club records'!$C$34),AND(E331='club records'!$B$35,F331&lt;='club records'!$C$35),AND(E331='club records'!$B$36,F331&lt;='club records'!$C$36),AND(E331='club records'!$B$37,F331&lt;='club records'!$C$37))),"CR"," ")</f>
        <v xml:space="preserve"> </v>
      </c>
      <c r="S331" s="7" t="str">
        <f>IF(AND(B331=3000, OR(AND(E331='club records'!$B$38, F331&lt;='club records'!$C$38), AND(E331='club records'!$B$39, F331&lt;='club records'!$C$39), AND(E331='club records'!$B$40, F331&lt;='club records'!$C$40), AND(E331='club records'!$B$41, F331&lt;='club records'!$C$41))), "CR", " ")</f>
        <v xml:space="preserve"> </v>
      </c>
      <c r="T331" s="7" t="str">
        <f>IF(AND(B331=5000, OR(AND(E331='club records'!$B$42, F331&lt;='club records'!$C$42), AND(E331='club records'!$B$43, F331&lt;='club records'!$C$43))), "CR", " ")</f>
        <v xml:space="preserve"> </v>
      </c>
      <c r="U331" s="6" t="str">
        <f>IF(AND(B331=10000, OR(AND(E331='club records'!$B$44, F331&lt;='club records'!$C$44), AND(E331='club records'!$B$45, F331&lt;='club records'!$C$45))), "CR", " ")</f>
        <v xml:space="preserve"> </v>
      </c>
      <c r="V331" s="6" t="str">
        <f>IF(AND(B331="high jump", OR(AND(E331='club records'!$F$1, F331&gt;='club records'!$G$1), AND(E331='club records'!$F$2, F331&gt;='club records'!$G$2), AND(E331='club records'!$F$3, F331&gt;='club records'!$G$3), AND(E331='club records'!$F$4, F331&gt;='club records'!$G$4), AND(E331='club records'!$F$5, F331&gt;='club records'!$G$5))), "CR", " ")</f>
        <v xml:space="preserve"> </v>
      </c>
      <c r="W331" s="6" t="str">
        <f>IF(AND(B331="long jump", OR(AND(E331='club records'!$F$6, F331&gt;='club records'!$G$6), AND(E331='club records'!$F$7, F331&gt;='club records'!$G$7), AND(E331='club records'!$F$8, F331&gt;='club records'!$G$8), AND(E331='club records'!$F$9, F331&gt;='club records'!$G$9), AND(E331='club records'!$F$10, F331&gt;='club records'!$G$10))), "CR", " ")</f>
        <v xml:space="preserve"> </v>
      </c>
      <c r="X331" s="6" t="str">
        <f>IF(AND(B331="triple jump", OR(AND(E331='club records'!$F$11, F331&gt;='club records'!$G$11), AND(E331='club records'!$F$12, F331&gt;='club records'!$G$12), AND(E331='club records'!$F$13, F331&gt;='club records'!$G$13), AND(E331='club records'!$F$14, F331&gt;='club records'!$G$14), AND(E331='club records'!$F$15, F331&gt;='club records'!$G$15))), "CR", " ")</f>
        <v xml:space="preserve"> </v>
      </c>
      <c r="Y331" s="6" t="str">
        <f>IF(AND(B331="pole vault", OR(AND(E331='club records'!$F$16, F331&gt;='club records'!$G$16), AND(E331='club records'!$F$17, F331&gt;='club records'!$G$17), AND(E331='club records'!$F$18, F331&gt;='club records'!$G$18), AND(E331='club records'!$F$19, F331&gt;='club records'!$G$19), AND(E331='club records'!$F$20, F331&gt;='club records'!$G$20))), "CR", " ")</f>
        <v xml:space="preserve"> </v>
      </c>
      <c r="Z331" s="6" t="str">
        <f>IF(AND(B331="shot 3", E331='club records'!$F$36, F331&gt;='club records'!$G$36), "CR", " ")</f>
        <v xml:space="preserve"> </v>
      </c>
      <c r="AA331" s="6" t="str">
        <f>IF(AND(B331="shot 4", E331='club records'!$F$37, F331&gt;='club records'!$G$37), "CR", " ")</f>
        <v xml:space="preserve"> </v>
      </c>
      <c r="AB331" s="6" t="str">
        <f>IF(AND(B331="shot 5", E331='club records'!$F$38, F331&gt;='club records'!$G$38), "CR", " ")</f>
        <v xml:space="preserve"> </v>
      </c>
      <c r="AC331" s="6" t="str">
        <f>IF(AND(B331="shot 6", E331='club records'!$F$39, F331&gt;='club records'!$G$39), "CR", " ")</f>
        <v xml:space="preserve"> </v>
      </c>
      <c r="AD331" s="6" t="str">
        <f>IF(AND(B331="shot 7.26", E331='club records'!$F$40, F331&gt;='club records'!$G$40), "CR", " ")</f>
        <v xml:space="preserve"> </v>
      </c>
      <c r="AE331" s="6" t="str">
        <f>IF(AND(B331="60H",OR(AND(E331='club records'!$J$1,F331&lt;='club records'!$K$1),AND(E331='club records'!$J$2,F331&lt;='club records'!$K$2),AND(E331='club records'!$J$3,F331&lt;='club records'!$K$3),AND(E331='club records'!$J$4,F331&lt;='club records'!$K$4),AND(E331='club records'!$J$5,F331&lt;='club records'!$K$5))),"CR"," ")</f>
        <v xml:space="preserve"> </v>
      </c>
      <c r="AF331" s="7" t="str">
        <f>IF(AND(B331="4x200", OR(AND(E331='club records'!$N$6, F331&lt;='club records'!$O$6), AND(E331='club records'!$N$7, F331&lt;='club records'!$O$7), AND(E331='club records'!$N$8, F331&lt;='club records'!$O$8), AND(E331='club records'!$N$9, F331&lt;='club records'!$O$9), AND(E331='club records'!$N$10, F331&lt;='club records'!$O$10))), "CR", " ")</f>
        <v xml:space="preserve"> </v>
      </c>
      <c r="AG331" s="7" t="str">
        <f>IF(AND(B331="4x300", AND(E331='club records'!$N$11, F331&lt;='club records'!$O$11)), "CR", " ")</f>
        <v xml:space="preserve"> </v>
      </c>
      <c r="AH331" s="7" t="str">
        <f>IF(AND(B331="4x400", OR(AND(E331='club records'!$N$12, F331&lt;='club records'!$O$12), AND(E331='club records'!$N$13, F331&lt;='club records'!$O$13), AND(E331='club records'!$N$14, F331&lt;='club records'!$O$14), AND(E331='club records'!$N$15, F331&lt;='club records'!$O$15))), "CR", " ")</f>
        <v xml:space="preserve"> </v>
      </c>
      <c r="AI331" s="7" t="str">
        <f>IF(AND(B331="pentathlon", OR(AND(E331='club records'!$N$21, F331&gt;='club records'!$O$21), AND(E331='club records'!$N$22, F331&gt;='club records'!$O$22),AND(E331='club records'!$N$23, F331&gt;='club records'!$O$23),AND(E331='club records'!$N$24, F331&gt;='club records'!$O$24))), "CR", " ")</f>
        <v xml:space="preserve"> </v>
      </c>
      <c r="AJ331" s="7" t="str">
        <f>IF(AND(B331="heptathlon", OR(AND(E331='club records'!$N$26, F331&gt;='club records'!$O$26), AND(E331='club records'!$N$27, F331&gt;='club records'!$O$27))), "CR", " ")</f>
        <v xml:space="preserve"> </v>
      </c>
    </row>
    <row r="332" spans="1:36" ht="14.5" x14ac:dyDescent="0.35">
      <c r="A332" s="1" t="str">
        <f>E332</f>
        <v>U13</v>
      </c>
      <c r="E332" s="11" t="s">
        <v>13</v>
      </c>
      <c r="J332" s="7" t="str">
        <f>IF(OR(K332="CR", L332="CR", M332="CR", N332="CR", O332="CR", P332="CR", Q332="CR", R332="CR", S332="CR", T332="CR",U332="CR", V332="CR", W332="CR", X332="CR", Y332="CR", Z332="CR", AA332="CR", AB332="CR", AC332="CR", AD332="CR", AE332="CR", AF332="CR", AG332="CR", AH332="CR", AI332="CR", AJ332="CR"), "***CLUB RECORD***", "")</f>
        <v/>
      </c>
      <c r="K332" s="7" t="str">
        <f>IF(AND(B332=60, OR(AND(E332='club records'!$B$6, F332&lt;='club records'!$C$6), AND(E332='club records'!$B$7, F332&lt;='club records'!$C$7), AND(E332='club records'!$B$8, F332&lt;='club records'!$C$8), AND(E332='club records'!$B$9, F332&lt;='club records'!$C$9), AND(E332='club records'!$B$10, F332&lt;='club records'!$C$10))), "CR", " ")</f>
        <v xml:space="preserve"> </v>
      </c>
      <c r="L332" s="7" t="str">
        <f>IF(AND(B332=200, OR(AND(E332='club records'!$B$11, F332&lt;='club records'!$C$11), AND(E332='club records'!$B$12, F332&lt;='club records'!$C$12), AND(E332='club records'!$B$13, F332&lt;='club records'!$C$13), AND(E332='club records'!$B$14, F332&lt;='club records'!$C$14), AND(E332='club records'!$B$15, F332&lt;='club records'!$C$15))), "CR", " ")</f>
        <v xml:space="preserve"> </v>
      </c>
      <c r="M332" s="7" t="str">
        <f>IF(AND(B332=300, OR(AND(E332='club records'!$B$5, F332&lt;='club records'!$C$5), AND(E332='club records'!$B$16, F332&lt;='club records'!$C$16), AND(E332='club records'!$B$17, F332&lt;='club records'!$C$17))), "CR", " ")</f>
        <v xml:space="preserve"> </v>
      </c>
      <c r="N332" s="7" t="str">
        <f>IF(AND(B332=400, OR(AND(E332='club records'!$B$18, F332&lt;='club records'!$C$18), AND(E332='club records'!$B$19, F332&lt;='club records'!$C$19), AND(E332='club records'!$B$20, F332&lt;='club records'!$C$20), AND(E332='club records'!$B$21, F332&lt;='club records'!$C$21))), "CR", " ")</f>
        <v xml:space="preserve"> </v>
      </c>
      <c r="O332" s="7" t="str">
        <f>IF(AND(B332=800, OR(AND(E332='club records'!$B$22, F332&lt;='club records'!$C$22), AND(E332='club records'!$B$23, F332&lt;='club records'!$C$23), AND(E332='club records'!$B$24, F332&lt;='club records'!$C$24), AND(E332='club records'!$B$25, F332&lt;='club records'!$C$25), AND(E332='club records'!$B$26, F332&lt;='club records'!$C$26))), "CR", " ")</f>
        <v xml:space="preserve"> </v>
      </c>
      <c r="P332" s="7" t="str">
        <f>IF(AND(B332=1000, OR(AND(E332='club records'!$B$27, F332&lt;='club records'!$C$27), AND(E332='club records'!$B$28, F332&lt;='club records'!$C$28))), "CR", " ")</f>
        <v xml:space="preserve"> </v>
      </c>
      <c r="Q332" s="7" t="str">
        <f>IF(AND(B332=1500, OR(AND(E332='club records'!$B$29, F332&lt;='club records'!$C$29), AND(E332='club records'!$B$30, F332&lt;='club records'!$C$30), AND(E332='club records'!$B$31, F332&lt;='club records'!$C$31), AND(E332='club records'!$B$32, F332&lt;='club records'!$C$32), AND(E332='club records'!$B$33, F332&lt;='club records'!$C$33))), "CR", " ")</f>
        <v xml:space="preserve"> </v>
      </c>
      <c r="R332" s="7" t="str">
        <f>IF(AND(B332="1600 (Mile)",OR(AND(E332='club records'!$B$34,F332&lt;='club records'!$C$34),AND(E332='club records'!$B$35,F332&lt;='club records'!$C$35),AND(E332='club records'!$B$36,F332&lt;='club records'!$C$36),AND(E332='club records'!$B$37,F332&lt;='club records'!$C$37))),"CR"," ")</f>
        <v xml:space="preserve"> </v>
      </c>
      <c r="S332" s="7" t="str">
        <f>IF(AND(B332=3000, OR(AND(E332='club records'!$B$38, F332&lt;='club records'!$C$38), AND(E332='club records'!$B$39, F332&lt;='club records'!$C$39), AND(E332='club records'!$B$40, F332&lt;='club records'!$C$40), AND(E332='club records'!$B$41, F332&lt;='club records'!$C$41))), "CR", " ")</f>
        <v xml:space="preserve"> </v>
      </c>
      <c r="T332" s="7" t="str">
        <f>IF(AND(B332=5000, OR(AND(E332='club records'!$B$42, F332&lt;='club records'!$C$42), AND(E332='club records'!$B$43, F332&lt;='club records'!$C$43))), "CR", " ")</f>
        <v xml:space="preserve"> </v>
      </c>
      <c r="U332" s="6" t="str">
        <f>IF(AND(B332=10000, OR(AND(E332='club records'!$B$44, F332&lt;='club records'!$C$44), AND(E332='club records'!$B$45, F332&lt;='club records'!$C$45))), "CR", " ")</f>
        <v xml:space="preserve"> </v>
      </c>
      <c r="V332" s="6" t="str">
        <f>IF(AND(B332="high jump", OR(AND(E332='club records'!$F$1, F332&gt;='club records'!$G$1), AND(E332='club records'!$F$2, F332&gt;='club records'!$G$2), AND(E332='club records'!$F$3, F332&gt;='club records'!$G$3), AND(E332='club records'!$F$4, F332&gt;='club records'!$G$4), AND(E332='club records'!$F$5, F332&gt;='club records'!$G$5))), "CR", " ")</f>
        <v xml:space="preserve"> </v>
      </c>
      <c r="W332" s="6" t="str">
        <f>IF(AND(B332="long jump", OR(AND(E332='club records'!$F$6, F332&gt;='club records'!$G$6), AND(E332='club records'!$F$7, F332&gt;='club records'!$G$7), AND(E332='club records'!$F$8, F332&gt;='club records'!$G$8), AND(E332='club records'!$F$9, F332&gt;='club records'!$G$9), AND(E332='club records'!$F$10, F332&gt;='club records'!$G$10))), "CR", " ")</f>
        <v xml:space="preserve"> </v>
      </c>
      <c r="X332" s="6" t="str">
        <f>IF(AND(B332="triple jump", OR(AND(E332='club records'!$F$11, F332&gt;='club records'!$G$11), AND(E332='club records'!$F$12, F332&gt;='club records'!$G$12), AND(E332='club records'!$F$13, F332&gt;='club records'!$G$13), AND(E332='club records'!$F$14, F332&gt;='club records'!$G$14), AND(E332='club records'!$F$15, F332&gt;='club records'!$G$15))), "CR", " ")</f>
        <v xml:space="preserve"> </v>
      </c>
      <c r="Y332" s="6" t="str">
        <f>IF(AND(B332="pole vault", OR(AND(E332='club records'!$F$16, F332&gt;='club records'!$G$16), AND(E332='club records'!$F$17, F332&gt;='club records'!$G$17), AND(E332='club records'!$F$18, F332&gt;='club records'!$G$18), AND(E332='club records'!$F$19, F332&gt;='club records'!$G$19), AND(E332='club records'!$F$20, F332&gt;='club records'!$G$20))), "CR", " ")</f>
        <v xml:space="preserve"> </v>
      </c>
      <c r="Z332" s="6" t="str">
        <f>IF(AND(B332="shot 3", E332='club records'!$F$36, F332&gt;='club records'!$G$36), "CR", " ")</f>
        <v xml:space="preserve"> </v>
      </c>
      <c r="AA332" s="6" t="str">
        <f>IF(AND(B332="shot 4", E332='club records'!$F$37, F332&gt;='club records'!$G$37), "CR", " ")</f>
        <v xml:space="preserve"> </v>
      </c>
      <c r="AB332" s="6" t="str">
        <f>IF(AND(B332="shot 5", E332='club records'!$F$38, F332&gt;='club records'!$G$38), "CR", " ")</f>
        <v xml:space="preserve"> </v>
      </c>
      <c r="AC332" s="6" t="str">
        <f>IF(AND(B332="shot 6", E332='club records'!$F$39, F332&gt;='club records'!$G$39), "CR", " ")</f>
        <v xml:space="preserve"> </v>
      </c>
      <c r="AD332" s="6" t="str">
        <f>IF(AND(B332="shot 7.26", E332='club records'!$F$40, F332&gt;='club records'!$G$40), "CR", " ")</f>
        <v xml:space="preserve"> </v>
      </c>
      <c r="AE332" s="6" t="str">
        <f>IF(AND(B332="60H",OR(AND(E332='club records'!$J$1,F332&lt;='club records'!$K$1),AND(E332='club records'!$J$2,F332&lt;='club records'!$K$2),AND(E332='club records'!$J$3,F332&lt;='club records'!$K$3),AND(E332='club records'!$J$4,F332&lt;='club records'!$K$4),AND(E332='club records'!$J$5,F332&lt;='club records'!$K$5))),"CR"," ")</f>
        <v xml:space="preserve"> </v>
      </c>
      <c r="AF332" s="7" t="str">
        <f>IF(AND(B332="4x200", OR(AND(E332='club records'!$N$6, F332&lt;='club records'!$O$6), AND(E332='club records'!$N$7, F332&lt;='club records'!$O$7), AND(E332='club records'!$N$8, F332&lt;='club records'!$O$8), AND(E332='club records'!$N$9, F332&lt;='club records'!$O$9), AND(E332='club records'!$N$10, F332&lt;='club records'!$O$10))), "CR", " ")</f>
        <v xml:space="preserve"> </v>
      </c>
      <c r="AG332" s="7" t="str">
        <f>IF(AND(B332="4x300", AND(E332='club records'!$N$11, F332&lt;='club records'!$O$11)), "CR", " ")</f>
        <v xml:space="preserve"> </v>
      </c>
      <c r="AH332" s="7" t="str">
        <f>IF(AND(B332="4x400", OR(AND(E332='club records'!$N$12, F332&lt;='club records'!$O$12), AND(E332='club records'!$N$13, F332&lt;='club records'!$O$13), AND(E332='club records'!$N$14, F332&lt;='club records'!$O$14), AND(E332='club records'!$N$15, F332&lt;='club records'!$O$15))), "CR", " ")</f>
        <v xml:space="preserve"> </v>
      </c>
      <c r="AI332" s="7" t="str">
        <f>IF(AND(B332="pentathlon", OR(AND(E332='club records'!$N$21, F332&gt;='club records'!$O$21), AND(E332='club records'!$N$22, F332&gt;='club records'!$O$22),AND(E332='club records'!$N$23, F332&gt;='club records'!$O$23),AND(E332='club records'!$N$24, F332&gt;='club records'!$O$24))), "CR", " ")</f>
        <v xml:space="preserve"> </v>
      </c>
      <c r="AJ332" s="7" t="str">
        <f>IF(AND(B332="heptathlon", OR(AND(E332='club records'!$N$26, F332&gt;='club records'!$O$26), AND(E332='club records'!$N$27, F332&gt;='club records'!$O$27))), "CR", " ")</f>
        <v xml:space="preserve"> </v>
      </c>
    </row>
    <row r="333" spans="1:36" ht="14.5" x14ac:dyDescent="0.35">
      <c r="A333" s="1" t="str">
        <f>E333</f>
        <v>U13</v>
      </c>
      <c r="E333" s="11" t="s">
        <v>13</v>
      </c>
      <c r="J333" s="7" t="str">
        <f>IF(OR(K333="CR", L333="CR", M333="CR", N333="CR", O333="CR", P333="CR", Q333="CR", R333="CR", S333="CR", T333="CR",U333="CR", V333="CR", W333="CR", X333="CR", Y333="CR", Z333="CR", AA333="CR", AB333="CR", AC333="CR", AD333="CR", AE333="CR", AF333="CR", AG333="CR", AH333="CR", AI333="CR", AJ333="CR"), "***CLUB RECORD***", "")</f>
        <v/>
      </c>
      <c r="K333" s="7" t="str">
        <f>IF(AND(B333=60, OR(AND(E333='club records'!$B$6, F333&lt;='club records'!$C$6), AND(E333='club records'!$B$7, F333&lt;='club records'!$C$7), AND(E333='club records'!$B$8, F333&lt;='club records'!$C$8), AND(E333='club records'!$B$9, F333&lt;='club records'!$C$9), AND(E333='club records'!$B$10, F333&lt;='club records'!$C$10))), "CR", " ")</f>
        <v xml:space="preserve"> </v>
      </c>
      <c r="L333" s="7" t="str">
        <f>IF(AND(B333=200, OR(AND(E333='club records'!$B$11, F333&lt;='club records'!$C$11), AND(E333='club records'!$B$12, F333&lt;='club records'!$C$12), AND(E333='club records'!$B$13, F333&lt;='club records'!$C$13), AND(E333='club records'!$B$14, F333&lt;='club records'!$C$14), AND(E333='club records'!$B$15, F333&lt;='club records'!$C$15))), "CR", " ")</f>
        <v xml:space="preserve"> </v>
      </c>
      <c r="M333" s="7" t="str">
        <f>IF(AND(B333=300, OR(AND(E333='club records'!$B$5, F333&lt;='club records'!$C$5), AND(E333='club records'!$B$16, F333&lt;='club records'!$C$16), AND(E333='club records'!$B$17, F333&lt;='club records'!$C$17))), "CR", " ")</f>
        <v xml:space="preserve"> </v>
      </c>
      <c r="N333" s="7" t="str">
        <f>IF(AND(B333=400, OR(AND(E333='club records'!$B$18, F333&lt;='club records'!$C$18), AND(E333='club records'!$B$19, F333&lt;='club records'!$C$19), AND(E333='club records'!$B$20, F333&lt;='club records'!$C$20), AND(E333='club records'!$B$21, F333&lt;='club records'!$C$21))), "CR", " ")</f>
        <v xml:space="preserve"> </v>
      </c>
      <c r="O333" s="7" t="str">
        <f>IF(AND(B333=800, OR(AND(E333='club records'!$B$22, F333&lt;='club records'!$C$22), AND(E333='club records'!$B$23, F333&lt;='club records'!$C$23), AND(E333='club records'!$B$24, F333&lt;='club records'!$C$24), AND(E333='club records'!$B$25, F333&lt;='club records'!$C$25), AND(E333='club records'!$B$26, F333&lt;='club records'!$C$26))), "CR", " ")</f>
        <v xml:space="preserve"> </v>
      </c>
      <c r="P333" s="7" t="str">
        <f>IF(AND(B333=1000, OR(AND(E333='club records'!$B$27, F333&lt;='club records'!$C$27), AND(E333='club records'!$B$28, F333&lt;='club records'!$C$28))), "CR", " ")</f>
        <v xml:space="preserve"> </v>
      </c>
      <c r="Q333" s="7" t="str">
        <f>IF(AND(B333=1500, OR(AND(E333='club records'!$B$29, F333&lt;='club records'!$C$29), AND(E333='club records'!$B$30, F333&lt;='club records'!$C$30), AND(E333='club records'!$B$31, F333&lt;='club records'!$C$31), AND(E333='club records'!$B$32, F333&lt;='club records'!$C$32), AND(E333='club records'!$B$33, F333&lt;='club records'!$C$33))), "CR", " ")</f>
        <v xml:space="preserve"> </v>
      </c>
      <c r="R333" s="7" t="str">
        <f>IF(AND(B333="1600 (Mile)",OR(AND(E333='club records'!$B$34,F333&lt;='club records'!$C$34),AND(E333='club records'!$B$35,F333&lt;='club records'!$C$35),AND(E333='club records'!$B$36,F333&lt;='club records'!$C$36),AND(E333='club records'!$B$37,F333&lt;='club records'!$C$37))),"CR"," ")</f>
        <v xml:space="preserve"> </v>
      </c>
      <c r="S333" s="7" t="str">
        <f>IF(AND(B333=3000, OR(AND(E333='club records'!$B$38, F333&lt;='club records'!$C$38), AND(E333='club records'!$B$39, F333&lt;='club records'!$C$39), AND(E333='club records'!$B$40, F333&lt;='club records'!$C$40), AND(E333='club records'!$B$41, F333&lt;='club records'!$C$41))), "CR", " ")</f>
        <v xml:space="preserve"> </v>
      </c>
      <c r="T333" s="7" t="str">
        <f>IF(AND(B333=5000, OR(AND(E333='club records'!$B$42, F333&lt;='club records'!$C$42), AND(E333='club records'!$B$43, F333&lt;='club records'!$C$43))), "CR", " ")</f>
        <v xml:space="preserve"> </v>
      </c>
      <c r="U333" s="6" t="str">
        <f>IF(AND(B333=10000, OR(AND(E333='club records'!$B$44, F333&lt;='club records'!$C$44), AND(E333='club records'!$B$45, F333&lt;='club records'!$C$45))), "CR", " ")</f>
        <v xml:space="preserve"> </v>
      </c>
      <c r="V333" s="6" t="str">
        <f>IF(AND(B333="high jump", OR(AND(E333='club records'!$F$1, F333&gt;='club records'!$G$1), AND(E333='club records'!$F$2, F333&gt;='club records'!$G$2), AND(E333='club records'!$F$3, F333&gt;='club records'!$G$3), AND(E333='club records'!$F$4, F333&gt;='club records'!$G$4), AND(E333='club records'!$F$5, F333&gt;='club records'!$G$5))), "CR", " ")</f>
        <v xml:space="preserve"> </v>
      </c>
      <c r="W333" s="6" t="str">
        <f>IF(AND(B333="long jump", OR(AND(E333='club records'!$F$6, F333&gt;='club records'!$G$6), AND(E333='club records'!$F$7, F333&gt;='club records'!$G$7), AND(E333='club records'!$F$8, F333&gt;='club records'!$G$8), AND(E333='club records'!$F$9, F333&gt;='club records'!$G$9), AND(E333='club records'!$F$10, F333&gt;='club records'!$G$10))), "CR", " ")</f>
        <v xml:space="preserve"> </v>
      </c>
      <c r="X333" s="6" t="str">
        <f>IF(AND(B333="triple jump", OR(AND(E333='club records'!$F$11, F333&gt;='club records'!$G$11), AND(E333='club records'!$F$12, F333&gt;='club records'!$G$12), AND(E333='club records'!$F$13, F333&gt;='club records'!$G$13), AND(E333='club records'!$F$14, F333&gt;='club records'!$G$14), AND(E333='club records'!$F$15, F333&gt;='club records'!$G$15))), "CR", " ")</f>
        <v xml:space="preserve"> </v>
      </c>
      <c r="Y333" s="6" t="str">
        <f>IF(AND(B333="pole vault", OR(AND(E333='club records'!$F$16, F333&gt;='club records'!$G$16), AND(E333='club records'!$F$17, F333&gt;='club records'!$G$17), AND(E333='club records'!$F$18, F333&gt;='club records'!$G$18), AND(E333='club records'!$F$19, F333&gt;='club records'!$G$19), AND(E333='club records'!$F$20, F333&gt;='club records'!$G$20))), "CR", " ")</f>
        <v xml:space="preserve"> </v>
      </c>
      <c r="Z333" s="6" t="str">
        <f>IF(AND(B333="shot 3", E333='club records'!$F$36, F333&gt;='club records'!$G$36), "CR", " ")</f>
        <v xml:space="preserve"> </v>
      </c>
      <c r="AA333" s="6" t="str">
        <f>IF(AND(B333="shot 4", E333='club records'!$F$37, F333&gt;='club records'!$G$37), "CR", " ")</f>
        <v xml:space="preserve"> </v>
      </c>
      <c r="AB333" s="6" t="str">
        <f>IF(AND(B333="shot 5", E333='club records'!$F$38, F333&gt;='club records'!$G$38), "CR", " ")</f>
        <v xml:space="preserve"> </v>
      </c>
      <c r="AC333" s="6" t="str">
        <f>IF(AND(B333="shot 6", E333='club records'!$F$39, F333&gt;='club records'!$G$39), "CR", " ")</f>
        <v xml:space="preserve"> </v>
      </c>
      <c r="AD333" s="6" t="str">
        <f>IF(AND(B333="shot 7.26", E333='club records'!$F$40, F333&gt;='club records'!$G$40), "CR", " ")</f>
        <v xml:space="preserve"> </v>
      </c>
      <c r="AE333" s="6" t="str">
        <f>IF(AND(B333="60H",OR(AND(E333='club records'!$J$1,F333&lt;='club records'!$K$1),AND(E333='club records'!$J$2,F333&lt;='club records'!$K$2),AND(E333='club records'!$J$3,F333&lt;='club records'!$K$3),AND(E333='club records'!$J$4,F333&lt;='club records'!$K$4),AND(E333='club records'!$J$5,F333&lt;='club records'!$K$5))),"CR"," ")</f>
        <v xml:space="preserve"> </v>
      </c>
      <c r="AF333" s="7" t="str">
        <f>IF(AND(B333="4x200", OR(AND(E333='club records'!$N$6, F333&lt;='club records'!$O$6), AND(E333='club records'!$N$7, F333&lt;='club records'!$O$7), AND(E333='club records'!$N$8, F333&lt;='club records'!$O$8), AND(E333='club records'!$N$9, F333&lt;='club records'!$O$9), AND(E333='club records'!$N$10, F333&lt;='club records'!$O$10))), "CR", " ")</f>
        <v xml:space="preserve"> </v>
      </c>
      <c r="AG333" s="7" t="str">
        <f>IF(AND(B333="4x300", AND(E333='club records'!$N$11, F333&lt;='club records'!$O$11)), "CR", " ")</f>
        <v xml:space="preserve"> </v>
      </c>
      <c r="AH333" s="7" t="str">
        <f>IF(AND(B333="4x400", OR(AND(E333='club records'!$N$12, F333&lt;='club records'!$O$12), AND(E333='club records'!$N$13, F333&lt;='club records'!$O$13), AND(E333='club records'!$N$14, F333&lt;='club records'!$O$14), AND(E333='club records'!$N$15, F333&lt;='club records'!$O$15))), "CR", " ")</f>
        <v xml:space="preserve"> </v>
      </c>
      <c r="AI333" s="7" t="str">
        <f>IF(AND(B333="pentathlon", OR(AND(E333='club records'!$N$21, F333&gt;='club records'!$O$21), AND(E333='club records'!$N$22, F333&gt;='club records'!$O$22),AND(E333='club records'!$N$23, F333&gt;='club records'!$O$23),AND(E333='club records'!$N$24, F333&gt;='club records'!$O$24))), "CR", " ")</f>
        <v xml:space="preserve"> </v>
      </c>
      <c r="AJ333" s="7" t="str">
        <f>IF(AND(B333="heptathlon", OR(AND(E333='club records'!$N$26, F333&gt;='club records'!$O$26), AND(E333='club records'!$N$27, F333&gt;='club records'!$O$27))), "CR", " ")</f>
        <v xml:space="preserve"> </v>
      </c>
    </row>
    <row r="334" spans="1:36" ht="14.5" x14ac:dyDescent="0.35">
      <c r="A334" s="1" t="str">
        <f>E334</f>
        <v>U13</v>
      </c>
      <c r="E334" s="11" t="s">
        <v>13</v>
      </c>
      <c r="J334" s="7" t="str">
        <f>IF(OR(K334="CR", L334="CR", M334="CR", N334="CR", O334="CR", P334="CR", Q334="CR", R334="CR", S334="CR", T334="CR",U334="CR", V334="CR", W334="CR", X334="CR", Y334="CR", Z334="CR", AA334="CR", AB334="CR", AC334="CR", AD334="CR", AE334="CR", AF334="CR", AG334="CR", AH334="CR", AI334="CR", AJ334="CR"), "***CLUB RECORD***", "")</f>
        <v/>
      </c>
      <c r="K334" s="7" t="str">
        <f>IF(AND(B334=60, OR(AND(E334='club records'!$B$6, F334&lt;='club records'!$C$6), AND(E334='club records'!$B$7, F334&lt;='club records'!$C$7), AND(E334='club records'!$B$8, F334&lt;='club records'!$C$8), AND(E334='club records'!$B$9, F334&lt;='club records'!$C$9), AND(E334='club records'!$B$10, F334&lt;='club records'!$C$10))), "CR", " ")</f>
        <v xml:space="preserve"> </v>
      </c>
      <c r="L334" s="7" t="str">
        <f>IF(AND(B334=200, OR(AND(E334='club records'!$B$11, F334&lt;='club records'!$C$11), AND(E334='club records'!$B$12, F334&lt;='club records'!$C$12), AND(E334='club records'!$B$13, F334&lt;='club records'!$C$13), AND(E334='club records'!$B$14, F334&lt;='club records'!$C$14), AND(E334='club records'!$B$15, F334&lt;='club records'!$C$15))), "CR", " ")</f>
        <v xml:space="preserve"> </v>
      </c>
      <c r="M334" s="7" t="str">
        <f>IF(AND(B334=300, OR(AND(E334='club records'!$B$5, F334&lt;='club records'!$C$5), AND(E334='club records'!$B$16, F334&lt;='club records'!$C$16), AND(E334='club records'!$B$17, F334&lt;='club records'!$C$17))), "CR", " ")</f>
        <v xml:space="preserve"> </v>
      </c>
      <c r="N334" s="7" t="str">
        <f>IF(AND(B334=400, OR(AND(E334='club records'!$B$18, F334&lt;='club records'!$C$18), AND(E334='club records'!$B$19, F334&lt;='club records'!$C$19), AND(E334='club records'!$B$20, F334&lt;='club records'!$C$20), AND(E334='club records'!$B$21, F334&lt;='club records'!$C$21))), "CR", " ")</f>
        <v xml:space="preserve"> </v>
      </c>
      <c r="O334" s="7" t="str">
        <f>IF(AND(B334=800, OR(AND(E334='club records'!$B$22, F334&lt;='club records'!$C$22), AND(E334='club records'!$B$23, F334&lt;='club records'!$C$23), AND(E334='club records'!$B$24, F334&lt;='club records'!$C$24), AND(E334='club records'!$B$25, F334&lt;='club records'!$C$25), AND(E334='club records'!$B$26, F334&lt;='club records'!$C$26))), "CR", " ")</f>
        <v xml:space="preserve"> </v>
      </c>
      <c r="P334" s="7" t="str">
        <f>IF(AND(B334=1000, OR(AND(E334='club records'!$B$27, F334&lt;='club records'!$C$27), AND(E334='club records'!$B$28, F334&lt;='club records'!$C$28))), "CR", " ")</f>
        <v xml:space="preserve"> </v>
      </c>
      <c r="Q334" s="7" t="str">
        <f>IF(AND(B334=1500, OR(AND(E334='club records'!$B$29, F334&lt;='club records'!$C$29), AND(E334='club records'!$B$30, F334&lt;='club records'!$C$30), AND(E334='club records'!$B$31, F334&lt;='club records'!$C$31), AND(E334='club records'!$B$32, F334&lt;='club records'!$C$32), AND(E334='club records'!$B$33, F334&lt;='club records'!$C$33))), "CR", " ")</f>
        <v xml:space="preserve"> </v>
      </c>
      <c r="R334" s="7" t="str">
        <f>IF(AND(B334="1600 (Mile)",OR(AND(E334='club records'!$B$34,F334&lt;='club records'!$C$34),AND(E334='club records'!$B$35,F334&lt;='club records'!$C$35),AND(E334='club records'!$B$36,F334&lt;='club records'!$C$36),AND(E334='club records'!$B$37,F334&lt;='club records'!$C$37))),"CR"," ")</f>
        <v xml:space="preserve"> </v>
      </c>
      <c r="S334" s="7" t="str">
        <f>IF(AND(B334=3000, OR(AND(E334='club records'!$B$38, F334&lt;='club records'!$C$38), AND(E334='club records'!$B$39, F334&lt;='club records'!$C$39), AND(E334='club records'!$B$40, F334&lt;='club records'!$C$40), AND(E334='club records'!$B$41, F334&lt;='club records'!$C$41))), "CR", " ")</f>
        <v xml:space="preserve"> </v>
      </c>
      <c r="T334" s="7" t="str">
        <f>IF(AND(B334=5000, OR(AND(E334='club records'!$B$42, F334&lt;='club records'!$C$42), AND(E334='club records'!$B$43, F334&lt;='club records'!$C$43))), "CR", " ")</f>
        <v xml:space="preserve"> </v>
      </c>
      <c r="U334" s="6" t="str">
        <f>IF(AND(B334=10000, OR(AND(E334='club records'!$B$44, F334&lt;='club records'!$C$44), AND(E334='club records'!$B$45, F334&lt;='club records'!$C$45))), "CR", " ")</f>
        <v xml:space="preserve"> </v>
      </c>
      <c r="V334" s="6" t="str">
        <f>IF(AND(B334="high jump", OR(AND(E334='club records'!$F$1, F334&gt;='club records'!$G$1), AND(E334='club records'!$F$2, F334&gt;='club records'!$G$2), AND(E334='club records'!$F$3, F334&gt;='club records'!$G$3), AND(E334='club records'!$F$4, F334&gt;='club records'!$G$4), AND(E334='club records'!$F$5, F334&gt;='club records'!$G$5))), "CR", " ")</f>
        <v xml:space="preserve"> </v>
      </c>
      <c r="W334" s="6" t="str">
        <f>IF(AND(B334="long jump", OR(AND(E334='club records'!$F$6, F334&gt;='club records'!$G$6), AND(E334='club records'!$F$7, F334&gt;='club records'!$G$7), AND(E334='club records'!$F$8, F334&gt;='club records'!$G$8), AND(E334='club records'!$F$9, F334&gt;='club records'!$G$9), AND(E334='club records'!$F$10, F334&gt;='club records'!$G$10))), "CR", " ")</f>
        <v xml:space="preserve"> </v>
      </c>
      <c r="X334" s="6" t="str">
        <f>IF(AND(B334="triple jump", OR(AND(E334='club records'!$F$11, F334&gt;='club records'!$G$11), AND(E334='club records'!$F$12, F334&gt;='club records'!$G$12), AND(E334='club records'!$F$13, F334&gt;='club records'!$G$13), AND(E334='club records'!$F$14, F334&gt;='club records'!$G$14), AND(E334='club records'!$F$15, F334&gt;='club records'!$G$15))), "CR", " ")</f>
        <v xml:space="preserve"> </v>
      </c>
      <c r="Y334" s="6" t="str">
        <f>IF(AND(B334="pole vault", OR(AND(E334='club records'!$F$16, F334&gt;='club records'!$G$16), AND(E334='club records'!$F$17, F334&gt;='club records'!$G$17), AND(E334='club records'!$F$18, F334&gt;='club records'!$G$18), AND(E334='club records'!$F$19, F334&gt;='club records'!$G$19), AND(E334='club records'!$F$20, F334&gt;='club records'!$G$20))), "CR", " ")</f>
        <v xml:space="preserve"> </v>
      </c>
      <c r="Z334" s="6" t="str">
        <f>IF(AND(B334="shot 3", E334='club records'!$F$36, F334&gt;='club records'!$G$36), "CR", " ")</f>
        <v xml:space="preserve"> </v>
      </c>
      <c r="AA334" s="6" t="str">
        <f>IF(AND(B334="shot 4", E334='club records'!$F$37, F334&gt;='club records'!$G$37), "CR", " ")</f>
        <v xml:space="preserve"> </v>
      </c>
      <c r="AB334" s="6" t="str">
        <f>IF(AND(B334="shot 5", E334='club records'!$F$38, F334&gt;='club records'!$G$38), "CR", " ")</f>
        <v xml:space="preserve"> </v>
      </c>
      <c r="AC334" s="6" t="str">
        <f>IF(AND(B334="shot 6", E334='club records'!$F$39, F334&gt;='club records'!$G$39), "CR", " ")</f>
        <v xml:space="preserve"> </v>
      </c>
      <c r="AD334" s="6" t="str">
        <f>IF(AND(B334="shot 7.26", E334='club records'!$F$40, F334&gt;='club records'!$G$40), "CR", " ")</f>
        <v xml:space="preserve"> </v>
      </c>
      <c r="AE334" s="6" t="str">
        <f>IF(AND(B334="60H",OR(AND(E334='club records'!$J$1,F334&lt;='club records'!$K$1),AND(E334='club records'!$J$2,F334&lt;='club records'!$K$2),AND(E334='club records'!$J$3,F334&lt;='club records'!$K$3),AND(E334='club records'!$J$4,F334&lt;='club records'!$K$4),AND(E334='club records'!$J$5,F334&lt;='club records'!$K$5))),"CR"," ")</f>
        <v xml:space="preserve"> </v>
      </c>
      <c r="AF334" s="7" t="str">
        <f>IF(AND(B334="4x200", OR(AND(E334='club records'!$N$6, F334&lt;='club records'!$O$6), AND(E334='club records'!$N$7, F334&lt;='club records'!$O$7), AND(E334='club records'!$N$8, F334&lt;='club records'!$O$8), AND(E334='club records'!$N$9, F334&lt;='club records'!$O$9), AND(E334='club records'!$N$10, F334&lt;='club records'!$O$10))), "CR", " ")</f>
        <v xml:space="preserve"> </v>
      </c>
      <c r="AG334" s="7" t="str">
        <f>IF(AND(B334="4x300", AND(E334='club records'!$N$11, F334&lt;='club records'!$O$11)), "CR", " ")</f>
        <v xml:space="preserve"> </v>
      </c>
      <c r="AH334" s="7" t="str">
        <f>IF(AND(B334="4x400", OR(AND(E334='club records'!$N$12, F334&lt;='club records'!$O$12), AND(E334='club records'!$N$13, F334&lt;='club records'!$O$13), AND(E334='club records'!$N$14, F334&lt;='club records'!$O$14), AND(E334='club records'!$N$15, F334&lt;='club records'!$O$15))), "CR", " ")</f>
        <v xml:space="preserve"> </v>
      </c>
      <c r="AI334" s="7" t="str">
        <f>IF(AND(B334="pentathlon", OR(AND(E334='club records'!$N$21, F334&gt;='club records'!$O$21), AND(E334='club records'!$N$22, F334&gt;='club records'!$O$22),AND(E334='club records'!$N$23, F334&gt;='club records'!$O$23),AND(E334='club records'!$N$24, F334&gt;='club records'!$O$24))), "CR", " ")</f>
        <v xml:space="preserve"> </v>
      </c>
      <c r="AJ334" s="7" t="str">
        <f>IF(AND(B334="heptathlon", OR(AND(E334='club records'!$N$26, F334&gt;='club records'!$O$26), AND(E334='club records'!$N$27, F334&gt;='club records'!$O$27))), "CR", " ")</f>
        <v xml:space="preserve"> </v>
      </c>
    </row>
    <row r="335" spans="1:36" ht="15.75" customHeight="1" x14ac:dyDescent="0.35">
      <c r="A335" s="1" t="str">
        <f>E335</f>
        <v>U13</v>
      </c>
      <c r="E335" s="11" t="s">
        <v>13</v>
      </c>
      <c r="G335" s="16"/>
      <c r="J335" s="7" t="str">
        <f>IF(OR(K335="CR", L335="CR", M335="CR", N335="CR", O335="CR", P335="CR", Q335="CR", R335="CR", S335="CR", T335="CR",U335="CR", V335="CR", W335="CR", X335="CR", Y335="CR", Z335="CR", AA335="CR", AB335="CR", AC335="CR", AD335="CR", AE335="CR", AF335="CR", AG335="CR", AH335="CR", AI335="CR", AJ335="CR"), "***CLUB RECORD***", "")</f>
        <v/>
      </c>
      <c r="K335" s="7" t="str">
        <f>IF(AND(B335=60, OR(AND(E335='club records'!$B$6, F335&lt;='club records'!$C$6), AND(E335='club records'!$B$7, F335&lt;='club records'!$C$7), AND(E335='club records'!$B$8, F335&lt;='club records'!$C$8), AND(E335='club records'!$B$9, F335&lt;='club records'!$C$9), AND(E335='club records'!$B$10, F335&lt;='club records'!$C$10))), "CR", " ")</f>
        <v xml:space="preserve"> </v>
      </c>
      <c r="L335" s="7" t="str">
        <f>IF(AND(B335=200, OR(AND(E335='club records'!$B$11, F335&lt;='club records'!$C$11), AND(E335='club records'!$B$12, F335&lt;='club records'!$C$12), AND(E335='club records'!$B$13, F335&lt;='club records'!$C$13), AND(E335='club records'!$B$14, F335&lt;='club records'!$C$14), AND(E335='club records'!$B$15, F335&lt;='club records'!$C$15))), "CR", " ")</f>
        <v xml:space="preserve"> </v>
      </c>
      <c r="M335" s="7" t="str">
        <f>IF(AND(B335=300, OR(AND(E335='club records'!$B$5, F335&lt;='club records'!$C$5), AND(E335='club records'!$B$16, F335&lt;='club records'!$C$16), AND(E335='club records'!$B$17, F335&lt;='club records'!$C$17))), "CR", " ")</f>
        <v xml:space="preserve"> </v>
      </c>
      <c r="N335" s="7" t="str">
        <f>IF(AND(B335=400, OR(AND(E335='club records'!$B$18, F335&lt;='club records'!$C$18), AND(E335='club records'!$B$19, F335&lt;='club records'!$C$19), AND(E335='club records'!$B$20, F335&lt;='club records'!$C$20), AND(E335='club records'!$B$21, F335&lt;='club records'!$C$21))), "CR", " ")</f>
        <v xml:space="preserve"> </v>
      </c>
      <c r="O335" s="7" t="str">
        <f>IF(AND(B335=800, OR(AND(E335='club records'!$B$22, F335&lt;='club records'!$C$22), AND(E335='club records'!$B$23, F335&lt;='club records'!$C$23), AND(E335='club records'!$B$24, F335&lt;='club records'!$C$24), AND(E335='club records'!$B$25, F335&lt;='club records'!$C$25), AND(E335='club records'!$B$26, F335&lt;='club records'!$C$26))), "CR", " ")</f>
        <v xml:space="preserve"> </v>
      </c>
      <c r="P335" s="7" t="str">
        <f>IF(AND(B335=1000, OR(AND(E335='club records'!$B$27, F335&lt;='club records'!$C$27), AND(E335='club records'!$B$28, F335&lt;='club records'!$C$28))), "CR", " ")</f>
        <v xml:space="preserve"> </v>
      </c>
      <c r="Q335" s="7" t="str">
        <f>IF(AND(B335=1500, OR(AND(E335='club records'!$B$29, F335&lt;='club records'!$C$29), AND(E335='club records'!$B$30, F335&lt;='club records'!$C$30), AND(E335='club records'!$B$31, F335&lt;='club records'!$C$31), AND(E335='club records'!$B$32, F335&lt;='club records'!$C$32), AND(E335='club records'!$B$33, F335&lt;='club records'!$C$33))), "CR", " ")</f>
        <v xml:space="preserve"> </v>
      </c>
      <c r="R335" s="7" t="str">
        <f>IF(AND(B335="1600 (Mile)",OR(AND(E335='club records'!$B$34,F335&lt;='club records'!$C$34),AND(E335='club records'!$B$35,F335&lt;='club records'!$C$35),AND(E335='club records'!$B$36,F335&lt;='club records'!$C$36),AND(E335='club records'!$B$37,F335&lt;='club records'!$C$37))),"CR"," ")</f>
        <v xml:space="preserve"> </v>
      </c>
      <c r="S335" s="7" t="str">
        <f>IF(AND(B335=3000, OR(AND(E335='club records'!$B$38, F335&lt;='club records'!$C$38), AND(E335='club records'!$B$39, F335&lt;='club records'!$C$39), AND(E335='club records'!$B$40, F335&lt;='club records'!$C$40), AND(E335='club records'!$B$41, F335&lt;='club records'!$C$41))), "CR", " ")</f>
        <v xml:space="preserve"> </v>
      </c>
      <c r="T335" s="7" t="str">
        <f>IF(AND(B335=5000, OR(AND(E335='club records'!$B$42, F335&lt;='club records'!$C$42), AND(E335='club records'!$B$43, F335&lt;='club records'!$C$43))), "CR", " ")</f>
        <v xml:space="preserve"> </v>
      </c>
      <c r="U335" s="6" t="str">
        <f>IF(AND(B335=10000, OR(AND(E335='club records'!$B$44, F335&lt;='club records'!$C$44), AND(E335='club records'!$B$45, F335&lt;='club records'!$C$45))), "CR", " ")</f>
        <v xml:space="preserve"> </v>
      </c>
      <c r="V335" s="6" t="str">
        <f>IF(AND(B335="high jump", OR(AND(E335='club records'!$F$1, F335&gt;='club records'!$G$1), AND(E335='club records'!$F$2, F335&gt;='club records'!$G$2), AND(E335='club records'!$F$3, F335&gt;='club records'!$G$3), AND(E335='club records'!$F$4, F335&gt;='club records'!$G$4), AND(E335='club records'!$F$5, F335&gt;='club records'!$G$5))), "CR", " ")</f>
        <v xml:space="preserve"> </v>
      </c>
      <c r="W335" s="6" t="str">
        <f>IF(AND(B335="long jump", OR(AND(E335='club records'!$F$6, F335&gt;='club records'!$G$6), AND(E335='club records'!$F$7, F335&gt;='club records'!$G$7), AND(E335='club records'!$F$8, F335&gt;='club records'!$G$8), AND(E335='club records'!$F$9, F335&gt;='club records'!$G$9), AND(E335='club records'!$F$10, F335&gt;='club records'!$G$10))), "CR", " ")</f>
        <v xml:space="preserve"> </v>
      </c>
      <c r="X335" s="6" t="str">
        <f>IF(AND(B335="triple jump", OR(AND(E335='club records'!$F$11, F335&gt;='club records'!$G$11), AND(E335='club records'!$F$12, F335&gt;='club records'!$G$12), AND(E335='club records'!$F$13, F335&gt;='club records'!$G$13), AND(E335='club records'!$F$14, F335&gt;='club records'!$G$14), AND(E335='club records'!$F$15, F335&gt;='club records'!$G$15))), "CR", " ")</f>
        <v xml:space="preserve"> </v>
      </c>
      <c r="Y335" s="6" t="str">
        <f>IF(AND(B335="pole vault", OR(AND(E335='club records'!$F$16, F335&gt;='club records'!$G$16), AND(E335='club records'!$F$17, F335&gt;='club records'!$G$17), AND(E335='club records'!$F$18, F335&gt;='club records'!$G$18), AND(E335='club records'!$F$19, F335&gt;='club records'!$G$19), AND(E335='club records'!$F$20, F335&gt;='club records'!$G$20))), "CR", " ")</f>
        <v xml:space="preserve"> </v>
      </c>
      <c r="Z335" s="6" t="str">
        <f>IF(AND(B335="shot 3", E335='club records'!$F$36, F335&gt;='club records'!$G$36), "CR", " ")</f>
        <v xml:space="preserve"> </v>
      </c>
      <c r="AA335" s="6" t="str">
        <f>IF(AND(B335="shot 4", E335='club records'!$F$37, F335&gt;='club records'!$G$37), "CR", " ")</f>
        <v xml:space="preserve"> </v>
      </c>
      <c r="AB335" s="6" t="str">
        <f>IF(AND(B335="shot 5", E335='club records'!$F$38, F335&gt;='club records'!$G$38), "CR", " ")</f>
        <v xml:space="preserve"> </v>
      </c>
      <c r="AC335" s="6" t="str">
        <f>IF(AND(B335="shot 6", E335='club records'!$F$39, F335&gt;='club records'!$G$39), "CR", " ")</f>
        <v xml:space="preserve"> </v>
      </c>
      <c r="AD335" s="6" t="str">
        <f>IF(AND(B335="shot 7.26", E335='club records'!$F$40, F335&gt;='club records'!$G$40), "CR", " ")</f>
        <v xml:space="preserve"> </v>
      </c>
      <c r="AE335" s="6" t="str">
        <f>IF(AND(B335="60H",OR(AND(E335='club records'!$J$1,F335&lt;='club records'!$K$1),AND(E335='club records'!$J$2,F335&lt;='club records'!$K$2),AND(E335='club records'!$J$3,F335&lt;='club records'!$K$3),AND(E335='club records'!$J$4,F335&lt;='club records'!$K$4),AND(E335='club records'!$J$5,F335&lt;='club records'!$K$5))),"CR"," ")</f>
        <v xml:space="preserve"> </v>
      </c>
      <c r="AF335" s="7" t="str">
        <f>IF(AND(B335="4x200", OR(AND(E335='club records'!$N$6, F335&lt;='club records'!$O$6), AND(E335='club records'!$N$7, F335&lt;='club records'!$O$7), AND(E335='club records'!$N$8, F335&lt;='club records'!$O$8), AND(E335='club records'!$N$9, F335&lt;='club records'!$O$9), AND(E335='club records'!$N$10, F335&lt;='club records'!$O$10))), "CR", " ")</f>
        <v xml:space="preserve"> </v>
      </c>
      <c r="AG335" s="7" t="str">
        <f>IF(AND(B335="4x300", AND(E335='club records'!$N$11, F335&lt;='club records'!$O$11)), "CR", " ")</f>
        <v xml:space="preserve"> </v>
      </c>
      <c r="AH335" s="7" t="str">
        <f>IF(AND(B335="4x400", OR(AND(E335='club records'!$N$12, F335&lt;='club records'!$O$12), AND(E335='club records'!$N$13, F335&lt;='club records'!$O$13), AND(E335='club records'!$N$14, F335&lt;='club records'!$O$14), AND(E335='club records'!$N$15, F335&lt;='club records'!$O$15))), "CR", " ")</f>
        <v xml:space="preserve"> </v>
      </c>
      <c r="AI335" s="7" t="str">
        <f>IF(AND(B335="pentathlon", OR(AND(E335='club records'!$N$21, F335&gt;='club records'!$O$21), AND(E335='club records'!$N$22, F335&gt;='club records'!$O$22),AND(E335='club records'!$N$23, F335&gt;='club records'!$O$23),AND(E335='club records'!$N$24, F335&gt;='club records'!$O$24))), "CR", " ")</f>
        <v xml:space="preserve"> </v>
      </c>
      <c r="AJ335" s="7" t="str">
        <f>IF(AND(B335="heptathlon", OR(AND(E335='club records'!$N$26, F335&gt;='club records'!$O$26), AND(E335='club records'!$N$27, F335&gt;='club records'!$O$27))), "CR", " ")</f>
        <v xml:space="preserve"> </v>
      </c>
    </row>
    <row r="336" spans="1:36" ht="14.5" x14ac:dyDescent="0.35">
      <c r="A336" s="1" t="str">
        <f>E336</f>
        <v>U13</v>
      </c>
      <c r="E336" s="11" t="s">
        <v>13</v>
      </c>
      <c r="J336" s="7" t="str">
        <f>IF(OR(K336="CR", L336="CR", M336="CR", N336="CR", O336="CR", P336="CR", Q336="CR", R336="CR", S336="CR", T336="CR",U336="CR", V336="CR", W336="CR", X336="CR", Y336="CR", Z336="CR", AA336="CR", AB336="CR", AC336="CR", AD336="CR", AE336="CR", AF336="CR", AG336="CR", AH336="CR", AI336="CR", AJ336="CR"), "***CLUB RECORD***", "")</f>
        <v/>
      </c>
      <c r="K336" s="7" t="str">
        <f>IF(AND(B336=60, OR(AND(E336='club records'!$B$6, F336&lt;='club records'!$C$6), AND(E336='club records'!$B$7, F336&lt;='club records'!$C$7), AND(E336='club records'!$B$8, F336&lt;='club records'!$C$8), AND(E336='club records'!$B$9, F336&lt;='club records'!$C$9), AND(E336='club records'!$B$10, F336&lt;='club records'!$C$10))), "CR", " ")</f>
        <v xml:space="preserve"> </v>
      </c>
      <c r="L336" s="7" t="str">
        <f>IF(AND(B336=200, OR(AND(E336='club records'!$B$11, F336&lt;='club records'!$C$11), AND(E336='club records'!$B$12, F336&lt;='club records'!$C$12), AND(E336='club records'!$B$13, F336&lt;='club records'!$C$13), AND(E336='club records'!$B$14, F336&lt;='club records'!$C$14), AND(E336='club records'!$B$15, F336&lt;='club records'!$C$15))), "CR", " ")</f>
        <v xml:space="preserve"> </v>
      </c>
      <c r="M336" s="7" t="str">
        <f>IF(AND(B336=300, OR(AND(E336='club records'!$B$5, F336&lt;='club records'!$C$5), AND(E336='club records'!$B$16, F336&lt;='club records'!$C$16), AND(E336='club records'!$B$17, F336&lt;='club records'!$C$17))), "CR", " ")</f>
        <v xml:space="preserve"> </v>
      </c>
      <c r="N336" s="7" t="str">
        <f>IF(AND(B336=400, OR(AND(E336='club records'!$B$18, F336&lt;='club records'!$C$18), AND(E336='club records'!$B$19, F336&lt;='club records'!$C$19), AND(E336='club records'!$B$20, F336&lt;='club records'!$C$20), AND(E336='club records'!$B$21, F336&lt;='club records'!$C$21))), "CR", " ")</f>
        <v xml:space="preserve"> </v>
      </c>
      <c r="O336" s="7" t="str">
        <f>IF(AND(B336=800, OR(AND(E336='club records'!$B$22, F336&lt;='club records'!$C$22), AND(E336='club records'!$B$23, F336&lt;='club records'!$C$23), AND(E336='club records'!$B$24, F336&lt;='club records'!$C$24), AND(E336='club records'!$B$25, F336&lt;='club records'!$C$25), AND(E336='club records'!$B$26, F336&lt;='club records'!$C$26))), "CR", " ")</f>
        <v xml:space="preserve"> </v>
      </c>
      <c r="P336" s="7" t="str">
        <f>IF(AND(B336=1000, OR(AND(E336='club records'!$B$27, F336&lt;='club records'!$C$27), AND(E336='club records'!$B$28, F336&lt;='club records'!$C$28))), "CR", " ")</f>
        <v xml:space="preserve"> </v>
      </c>
      <c r="Q336" s="7" t="str">
        <f>IF(AND(B336=1500, OR(AND(E336='club records'!$B$29, F336&lt;='club records'!$C$29), AND(E336='club records'!$B$30, F336&lt;='club records'!$C$30), AND(E336='club records'!$B$31, F336&lt;='club records'!$C$31), AND(E336='club records'!$B$32, F336&lt;='club records'!$C$32), AND(E336='club records'!$B$33, F336&lt;='club records'!$C$33))), "CR", " ")</f>
        <v xml:space="preserve"> </v>
      </c>
      <c r="R336" s="7" t="str">
        <f>IF(AND(B336="1600 (Mile)",OR(AND(E336='club records'!$B$34,F336&lt;='club records'!$C$34),AND(E336='club records'!$B$35,F336&lt;='club records'!$C$35),AND(E336='club records'!$B$36,F336&lt;='club records'!$C$36),AND(E336='club records'!$B$37,F336&lt;='club records'!$C$37))),"CR"," ")</f>
        <v xml:space="preserve"> </v>
      </c>
      <c r="S336" s="7" t="str">
        <f>IF(AND(B336=3000, OR(AND(E336='club records'!$B$38, F336&lt;='club records'!$C$38), AND(E336='club records'!$B$39, F336&lt;='club records'!$C$39), AND(E336='club records'!$B$40, F336&lt;='club records'!$C$40), AND(E336='club records'!$B$41, F336&lt;='club records'!$C$41))), "CR", " ")</f>
        <v xml:space="preserve"> </v>
      </c>
      <c r="T336" s="7" t="str">
        <f>IF(AND(B336=5000, OR(AND(E336='club records'!$B$42, F336&lt;='club records'!$C$42), AND(E336='club records'!$B$43, F336&lt;='club records'!$C$43))), "CR", " ")</f>
        <v xml:space="preserve"> </v>
      </c>
      <c r="U336" s="6" t="str">
        <f>IF(AND(B336=10000, OR(AND(E336='club records'!$B$44, F336&lt;='club records'!$C$44), AND(E336='club records'!$B$45, F336&lt;='club records'!$C$45))), "CR", " ")</f>
        <v xml:space="preserve"> </v>
      </c>
      <c r="V336" s="6" t="str">
        <f>IF(AND(B336="high jump", OR(AND(E336='club records'!$F$1, F336&gt;='club records'!$G$1), AND(E336='club records'!$F$2, F336&gt;='club records'!$G$2), AND(E336='club records'!$F$3, F336&gt;='club records'!$G$3), AND(E336='club records'!$F$4, F336&gt;='club records'!$G$4), AND(E336='club records'!$F$5, F336&gt;='club records'!$G$5))), "CR", " ")</f>
        <v xml:space="preserve"> </v>
      </c>
      <c r="W336" s="6" t="str">
        <f>IF(AND(B336="long jump", OR(AND(E336='club records'!$F$6, F336&gt;='club records'!$G$6), AND(E336='club records'!$F$7, F336&gt;='club records'!$G$7), AND(E336='club records'!$F$8, F336&gt;='club records'!$G$8), AND(E336='club records'!$F$9, F336&gt;='club records'!$G$9), AND(E336='club records'!$F$10, F336&gt;='club records'!$G$10))), "CR", " ")</f>
        <v xml:space="preserve"> </v>
      </c>
      <c r="X336" s="6" t="str">
        <f>IF(AND(B336="triple jump", OR(AND(E336='club records'!$F$11, F336&gt;='club records'!$G$11), AND(E336='club records'!$F$12, F336&gt;='club records'!$G$12), AND(E336='club records'!$F$13, F336&gt;='club records'!$G$13), AND(E336='club records'!$F$14, F336&gt;='club records'!$G$14), AND(E336='club records'!$F$15, F336&gt;='club records'!$G$15))), "CR", " ")</f>
        <v xml:space="preserve"> </v>
      </c>
      <c r="Y336" s="6" t="str">
        <f>IF(AND(B336="pole vault", OR(AND(E336='club records'!$F$16, F336&gt;='club records'!$G$16), AND(E336='club records'!$F$17, F336&gt;='club records'!$G$17), AND(E336='club records'!$F$18, F336&gt;='club records'!$G$18), AND(E336='club records'!$F$19, F336&gt;='club records'!$G$19), AND(E336='club records'!$F$20, F336&gt;='club records'!$G$20))), "CR", " ")</f>
        <v xml:space="preserve"> </v>
      </c>
      <c r="Z336" s="6" t="str">
        <f>IF(AND(B336="shot 3", E336='club records'!$F$36, F336&gt;='club records'!$G$36), "CR", " ")</f>
        <v xml:space="preserve"> </v>
      </c>
      <c r="AA336" s="6" t="str">
        <f>IF(AND(B336="shot 4", E336='club records'!$F$37, F336&gt;='club records'!$G$37), "CR", " ")</f>
        <v xml:space="preserve"> </v>
      </c>
      <c r="AB336" s="6" t="str">
        <f>IF(AND(B336="shot 5", E336='club records'!$F$38, F336&gt;='club records'!$G$38), "CR", " ")</f>
        <v xml:space="preserve"> </v>
      </c>
      <c r="AC336" s="6" t="str">
        <f>IF(AND(B336="shot 6", E336='club records'!$F$39, F336&gt;='club records'!$G$39), "CR", " ")</f>
        <v xml:space="preserve"> </v>
      </c>
      <c r="AD336" s="6" t="str">
        <f>IF(AND(B336="shot 7.26", E336='club records'!$F$40, F336&gt;='club records'!$G$40), "CR", " ")</f>
        <v xml:space="preserve"> </v>
      </c>
      <c r="AE336" s="6" t="str">
        <f>IF(AND(B336="60H",OR(AND(E336='club records'!$J$1,F336&lt;='club records'!$K$1),AND(E336='club records'!$J$2,F336&lt;='club records'!$K$2),AND(E336='club records'!$J$3,F336&lt;='club records'!$K$3),AND(E336='club records'!$J$4,F336&lt;='club records'!$K$4),AND(E336='club records'!$J$5,F336&lt;='club records'!$K$5))),"CR"," ")</f>
        <v xml:space="preserve"> </v>
      </c>
      <c r="AF336" s="7" t="str">
        <f>IF(AND(B336="4x200", OR(AND(E336='club records'!$N$6, F336&lt;='club records'!$O$6), AND(E336='club records'!$N$7, F336&lt;='club records'!$O$7), AND(E336='club records'!$N$8, F336&lt;='club records'!$O$8), AND(E336='club records'!$N$9, F336&lt;='club records'!$O$9), AND(E336='club records'!$N$10, F336&lt;='club records'!$O$10))), "CR", " ")</f>
        <v xml:space="preserve"> </v>
      </c>
      <c r="AG336" s="7" t="str">
        <f>IF(AND(B336="4x300", AND(E336='club records'!$N$11, F336&lt;='club records'!$O$11)), "CR", " ")</f>
        <v xml:space="preserve"> </v>
      </c>
      <c r="AH336" s="7" t="str">
        <f>IF(AND(B336="4x400", OR(AND(E336='club records'!$N$12, F336&lt;='club records'!$O$12), AND(E336='club records'!$N$13, F336&lt;='club records'!$O$13), AND(E336='club records'!$N$14, F336&lt;='club records'!$O$14), AND(E336='club records'!$N$15, F336&lt;='club records'!$O$15))), "CR", " ")</f>
        <v xml:space="preserve"> </v>
      </c>
      <c r="AI336" s="7" t="str">
        <f>IF(AND(B336="pentathlon", OR(AND(E336='club records'!$N$21, F336&gt;='club records'!$O$21), AND(E336='club records'!$N$22, F336&gt;='club records'!$O$22),AND(E336='club records'!$N$23, F336&gt;='club records'!$O$23),AND(E336='club records'!$N$24, F336&gt;='club records'!$O$24))), "CR", " ")</f>
        <v xml:space="preserve"> </v>
      </c>
      <c r="AJ336" s="7" t="str">
        <f>IF(AND(B336="heptathlon", OR(AND(E336='club records'!$N$26, F336&gt;='club records'!$O$26), AND(E336='club records'!$N$27, F336&gt;='club records'!$O$27))), "CR", " ")</f>
        <v xml:space="preserve"> </v>
      </c>
    </row>
    <row r="337" spans="1:16306" ht="14.5" x14ac:dyDescent="0.35">
      <c r="A337" s="1" t="str">
        <f>E337</f>
        <v>U13</v>
      </c>
      <c r="E337" s="11" t="s">
        <v>13</v>
      </c>
      <c r="J337" s="7" t="str">
        <f>IF(OR(K337="CR", L337="CR", M337="CR", N337="CR", O337="CR", P337="CR", Q337="CR", R337="CR", S337="CR", T337="CR",U337="CR", V337="CR", W337="CR", X337="CR", Y337="CR", Z337="CR", AA337="CR", AB337="CR", AC337="CR", AD337="CR", AE337="CR", AF337="CR", AG337="CR", AH337="CR", AI337="CR", AJ337="CR"), "***CLUB RECORD***", "")</f>
        <v/>
      </c>
      <c r="K337" s="7" t="str">
        <f>IF(AND(B337=60, OR(AND(E337='club records'!$B$6, F337&lt;='club records'!$C$6), AND(E337='club records'!$B$7, F337&lt;='club records'!$C$7), AND(E337='club records'!$B$8, F337&lt;='club records'!$C$8), AND(E337='club records'!$B$9, F337&lt;='club records'!$C$9), AND(E337='club records'!$B$10, F337&lt;='club records'!$C$10))), "CR", " ")</f>
        <v xml:space="preserve"> </v>
      </c>
      <c r="L337" s="7" t="str">
        <f>IF(AND(B337=200, OR(AND(E337='club records'!$B$11, F337&lt;='club records'!$C$11), AND(E337='club records'!$B$12, F337&lt;='club records'!$C$12), AND(E337='club records'!$B$13, F337&lt;='club records'!$C$13), AND(E337='club records'!$B$14, F337&lt;='club records'!$C$14), AND(E337='club records'!$B$15, F337&lt;='club records'!$C$15))), "CR", " ")</f>
        <v xml:space="preserve"> </v>
      </c>
      <c r="M337" s="7" t="str">
        <f>IF(AND(B337=300, OR(AND(E337='club records'!$B$5, F337&lt;='club records'!$C$5), AND(E337='club records'!$B$16, F337&lt;='club records'!$C$16), AND(E337='club records'!$B$17, F337&lt;='club records'!$C$17))), "CR", " ")</f>
        <v xml:space="preserve"> </v>
      </c>
      <c r="N337" s="7" t="str">
        <f>IF(AND(B337=400, OR(AND(E337='club records'!$B$18, F337&lt;='club records'!$C$18), AND(E337='club records'!$B$19, F337&lt;='club records'!$C$19), AND(E337='club records'!$B$20, F337&lt;='club records'!$C$20), AND(E337='club records'!$B$21, F337&lt;='club records'!$C$21))), "CR", " ")</f>
        <v xml:space="preserve"> </v>
      </c>
      <c r="O337" s="7" t="str">
        <f>IF(AND(B337=800, OR(AND(E337='club records'!$B$22, F337&lt;='club records'!$C$22), AND(E337='club records'!$B$23, F337&lt;='club records'!$C$23), AND(E337='club records'!$B$24, F337&lt;='club records'!$C$24), AND(E337='club records'!$B$25, F337&lt;='club records'!$C$25), AND(E337='club records'!$B$26, F337&lt;='club records'!$C$26))), "CR", " ")</f>
        <v xml:space="preserve"> </v>
      </c>
      <c r="P337" s="7" t="str">
        <f>IF(AND(B337=1000, OR(AND(E337='club records'!$B$27, F337&lt;='club records'!$C$27), AND(E337='club records'!$B$28, F337&lt;='club records'!$C$28))), "CR", " ")</f>
        <v xml:space="preserve"> </v>
      </c>
      <c r="Q337" s="7" t="str">
        <f>IF(AND(B337=1500, OR(AND(E337='club records'!$B$29, F337&lt;='club records'!$C$29), AND(E337='club records'!$B$30, F337&lt;='club records'!$C$30), AND(E337='club records'!$B$31, F337&lt;='club records'!$C$31), AND(E337='club records'!$B$32, F337&lt;='club records'!$C$32), AND(E337='club records'!$B$33, F337&lt;='club records'!$C$33))), "CR", " ")</f>
        <v xml:space="preserve"> </v>
      </c>
      <c r="R337" s="7" t="str">
        <f>IF(AND(B337="1600 (Mile)",OR(AND(E337='club records'!$B$34,F337&lt;='club records'!$C$34),AND(E337='club records'!$B$35,F337&lt;='club records'!$C$35),AND(E337='club records'!$B$36,F337&lt;='club records'!$C$36),AND(E337='club records'!$B$37,F337&lt;='club records'!$C$37))),"CR"," ")</f>
        <v xml:space="preserve"> </v>
      </c>
      <c r="S337" s="7" t="str">
        <f>IF(AND(B337=3000, OR(AND(E337='club records'!$B$38, F337&lt;='club records'!$C$38), AND(E337='club records'!$B$39, F337&lt;='club records'!$C$39), AND(E337='club records'!$B$40, F337&lt;='club records'!$C$40), AND(E337='club records'!$B$41, F337&lt;='club records'!$C$41))), "CR", " ")</f>
        <v xml:space="preserve"> </v>
      </c>
      <c r="T337" s="7" t="str">
        <f>IF(AND(B337=5000, OR(AND(E337='club records'!$B$42, F337&lt;='club records'!$C$42), AND(E337='club records'!$B$43, F337&lt;='club records'!$C$43))), "CR", " ")</f>
        <v xml:space="preserve"> </v>
      </c>
      <c r="U337" s="6" t="str">
        <f>IF(AND(B337=10000, OR(AND(E337='club records'!$B$44, F337&lt;='club records'!$C$44), AND(E337='club records'!$B$45, F337&lt;='club records'!$C$45))), "CR", " ")</f>
        <v xml:space="preserve"> </v>
      </c>
      <c r="V337" s="6" t="str">
        <f>IF(AND(B337="high jump", OR(AND(E337='club records'!$F$1, F337&gt;='club records'!$G$1), AND(E337='club records'!$F$2, F337&gt;='club records'!$G$2), AND(E337='club records'!$F$3, F337&gt;='club records'!$G$3), AND(E337='club records'!$F$4, F337&gt;='club records'!$G$4), AND(E337='club records'!$F$5, F337&gt;='club records'!$G$5))), "CR", " ")</f>
        <v xml:space="preserve"> </v>
      </c>
      <c r="W337" s="6" t="str">
        <f>IF(AND(B337="long jump", OR(AND(E337='club records'!$F$6, F337&gt;='club records'!$G$6), AND(E337='club records'!$F$7, F337&gt;='club records'!$G$7), AND(E337='club records'!$F$8, F337&gt;='club records'!$G$8), AND(E337='club records'!$F$9, F337&gt;='club records'!$G$9), AND(E337='club records'!$F$10, F337&gt;='club records'!$G$10))), "CR", " ")</f>
        <v xml:space="preserve"> </v>
      </c>
      <c r="X337" s="6" t="str">
        <f>IF(AND(B337="triple jump", OR(AND(E337='club records'!$F$11, F337&gt;='club records'!$G$11), AND(E337='club records'!$F$12, F337&gt;='club records'!$G$12), AND(E337='club records'!$F$13, F337&gt;='club records'!$G$13), AND(E337='club records'!$F$14, F337&gt;='club records'!$G$14), AND(E337='club records'!$F$15, F337&gt;='club records'!$G$15))), "CR", " ")</f>
        <v xml:space="preserve"> </v>
      </c>
      <c r="Y337" s="6" t="str">
        <f>IF(AND(B337="pole vault", OR(AND(E337='club records'!$F$16, F337&gt;='club records'!$G$16), AND(E337='club records'!$F$17, F337&gt;='club records'!$G$17), AND(E337='club records'!$F$18, F337&gt;='club records'!$G$18), AND(E337='club records'!$F$19, F337&gt;='club records'!$G$19), AND(E337='club records'!$F$20, F337&gt;='club records'!$G$20))), "CR", " ")</f>
        <v xml:space="preserve"> </v>
      </c>
      <c r="Z337" s="6" t="str">
        <f>IF(AND(B337="shot 3", E337='club records'!$F$36, F337&gt;='club records'!$G$36), "CR", " ")</f>
        <v xml:space="preserve"> </v>
      </c>
      <c r="AA337" s="6" t="str">
        <f>IF(AND(B337="shot 4", E337='club records'!$F$37, F337&gt;='club records'!$G$37), "CR", " ")</f>
        <v xml:space="preserve"> </v>
      </c>
      <c r="AB337" s="6" t="str">
        <f>IF(AND(B337="shot 5", E337='club records'!$F$38, F337&gt;='club records'!$G$38), "CR", " ")</f>
        <v xml:space="preserve"> </v>
      </c>
      <c r="AC337" s="6" t="str">
        <f>IF(AND(B337="shot 6", E337='club records'!$F$39, F337&gt;='club records'!$G$39), "CR", " ")</f>
        <v xml:space="preserve"> </v>
      </c>
      <c r="AD337" s="6" t="str">
        <f>IF(AND(B337="shot 7.26", E337='club records'!$F$40, F337&gt;='club records'!$G$40), "CR", " ")</f>
        <v xml:space="preserve"> </v>
      </c>
      <c r="AE337" s="6" t="str">
        <f>IF(AND(B337="60H",OR(AND(E337='club records'!$J$1,F337&lt;='club records'!$K$1),AND(E337='club records'!$J$2,F337&lt;='club records'!$K$2),AND(E337='club records'!$J$3,F337&lt;='club records'!$K$3),AND(E337='club records'!$J$4,F337&lt;='club records'!$K$4),AND(E337='club records'!$J$5,F337&lt;='club records'!$K$5))),"CR"," ")</f>
        <v xml:space="preserve"> </v>
      </c>
      <c r="AF337" s="7" t="str">
        <f>IF(AND(B337="4x200", OR(AND(E337='club records'!$N$6, F337&lt;='club records'!$O$6), AND(E337='club records'!$N$7, F337&lt;='club records'!$O$7), AND(E337='club records'!$N$8, F337&lt;='club records'!$O$8), AND(E337='club records'!$N$9, F337&lt;='club records'!$O$9), AND(E337='club records'!$N$10, F337&lt;='club records'!$O$10))), "CR", " ")</f>
        <v xml:space="preserve"> </v>
      </c>
      <c r="AG337" s="7" t="str">
        <f>IF(AND(B337="4x300", AND(E337='club records'!$N$11, F337&lt;='club records'!$O$11)), "CR", " ")</f>
        <v xml:space="preserve"> </v>
      </c>
      <c r="AH337" s="7" t="str">
        <f>IF(AND(B337="4x400", OR(AND(E337='club records'!$N$12, F337&lt;='club records'!$O$12), AND(E337='club records'!$N$13, F337&lt;='club records'!$O$13), AND(E337='club records'!$N$14, F337&lt;='club records'!$O$14), AND(E337='club records'!$N$15, F337&lt;='club records'!$O$15))), "CR", " ")</f>
        <v xml:space="preserve"> </v>
      </c>
      <c r="AI337" s="7" t="str">
        <f>IF(AND(B337="pentathlon", OR(AND(E337='club records'!$N$21, F337&gt;='club records'!$O$21), AND(E337='club records'!$N$22, F337&gt;='club records'!$O$22),AND(E337='club records'!$N$23, F337&gt;='club records'!$O$23),AND(E337='club records'!$N$24, F337&gt;='club records'!$O$24))), "CR", " ")</f>
        <v xml:space="preserve"> </v>
      </c>
      <c r="AJ337" s="7" t="str">
        <f>IF(AND(B337="heptathlon", OR(AND(E337='club records'!$N$26, F337&gt;='club records'!$O$26), AND(E337='club records'!$N$27, F337&gt;='club records'!$O$27))), "CR", " ")</f>
        <v xml:space="preserve"> </v>
      </c>
    </row>
    <row r="338" spans="1:16306" ht="14.5" x14ac:dyDescent="0.35">
      <c r="A338" s="11" t="s">
        <v>13</v>
      </c>
      <c r="B338" s="21"/>
      <c r="C338" s="6"/>
      <c r="D338" s="6"/>
      <c r="E338" s="11" t="s">
        <v>13</v>
      </c>
      <c r="F338" s="24"/>
      <c r="G338" s="22"/>
      <c r="H338" s="6"/>
      <c r="I338" s="6"/>
      <c r="J338" s="7" t="str">
        <f>IF(OR(K338="CR", L338="CR", M338="CR", N338="CR", O338="CR", P338="CR", Q338="CR", R338="CR", S338="CR", T338="CR",U338="CR", V338="CR", W338="CR", X338="CR", Y338="CR", Z338="CR", AA338="CR", AB338="CR", AC338="CR", AD338="CR", AE338="CR", AF338="CR", AG338="CR", AH338="CR", AI338="CR", AJ338="CR"), "***CLUB RECORD***", "")</f>
        <v/>
      </c>
      <c r="K338" s="7" t="str">
        <f>IF(AND(B338=60, OR(AND(E338='club records'!$B$6, F338&lt;='club records'!$C$6), AND(E338='club records'!$B$7, F338&lt;='club records'!$C$7), AND(E338='club records'!$B$8, F338&lt;='club records'!$C$8), AND(E338='club records'!$B$9, F338&lt;='club records'!$C$9), AND(E338='club records'!$B$10, F338&lt;='club records'!$C$10))), "CR", " ")</f>
        <v xml:space="preserve"> </v>
      </c>
      <c r="L338" s="7" t="str">
        <f>IF(AND(B338=200, OR(AND(E338='club records'!$B$11, F338&lt;='club records'!$C$11), AND(E338='club records'!$B$12, F338&lt;='club records'!$C$12), AND(E338='club records'!$B$13, F338&lt;='club records'!$C$13), AND(E338='club records'!$B$14, F338&lt;='club records'!$C$14), AND(E338='club records'!$B$15, F338&lt;='club records'!$C$15))), "CR", " ")</f>
        <v xml:space="preserve"> </v>
      </c>
      <c r="M338" s="7" t="str">
        <f>IF(AND(B338=300, OR(AND(E338='club records'!$B$5, F338&lt;='club records'!$C$5), AND(E338='club records'!$B$16, F338&lt;='club records'!$C$16), AND(E338='club records'!$B$17, F338&lt;='club records'!$C$17))), "CR", " ")</f>
        <v xml:space="preserve"> </v>
      </c>
      <c r="N338" s="7" t="str">
        <f>IF(AND(B338=400, OR(AND(E338='club records'!$B$18, F338&lt;='club records'!$C$18), AND(E338='club records'!$B$19, F338&lt;='club records'!$C$19), AND(E338='club records'!$B$20, F338&lt;='club records'!$C$20), AND(E338='club records'!$B$21, F338&lt;='club records'!$C$21))), "CR", " ")</f>
        <v xml:space="preserve"> </v>
      </c>
      <c r="O338" s="7" t="str">
        <f>IF(AND(B338=800, OR(AND(E338='club records'!$B$22, F338&lt;='club records'!$C$22), AND(E338='club records'!$B$23, F338&lt;='club records'!$C$23), AND(E338='club records'!$B$24, F338&lt;='club records'!$C$24), AND(E338='club records'!$B$25, F338&lt;='club records'!$C$25), AND(E338='club records'!$B$26, F338&lt;='club records'!$C$26))), "CR", " ")</f>
        <v xml:space="preserve"> </v>
      </c>
      <c r="P338" s="7" t="str">
        <f>IF(AND(B338=1000, OR(AND(E338='club records'!$B$27, F338&lt;='club records'!$C$27), AND(E338='club records'!$B$28, F338&lt;='club records'!$C$28))), "CR", " ")</f>
        <v xml:space="preserve"> </v>
      </c>
      <c r="Q338" s="7" t="str">
        <f>IF(AND(B338=1500, OR(AND(E338='club records'!$B$29, F338&lt;='club records'!$C$29), AND(E338='club records'!$B$30, F338&lt;='club records'!$C$30), AND(E338='club records'!$B$31, F338&lt;='club records'!$C$31), AND(E338='club records'!$B$32, F338&lt;='club records'!$C$32), AND(E338='club records'!$B$33, F338&lt;='club records'!$C$33))), "CR", " ")</f>
        <v xml:space="preserve"> </v>
      </c>
      <c r="R338" s="7" t="str">
        <f>IF(AND(B338="1600 (Mile)",OR(AND(E338='club records'!$B$34,F338&lt;='club records'!$C$34),AND(E338='club records'!$B$35,F338&lt;='club records'!$C$35),AND(E338='club records'!$B$36,F338&lt;='club records'!$C$36),AND(E338='club records'!$B$37,F338&lt;='club records'!$C$37))),"CR"," ")</f>
        <v xml:space="preserve"> </v>
      </c>
      <c r="S338" s="7" t="str">
        <f>IF(AND(B338=3000, OR(AND(E338='club records'!$B$38, F338&lt;='club records'!$C$38), AND(E338='club records'!$B$39, F338&lt;='club records'!$C$39), AND(E338='club records'!$B$40, F338&lt;='club records'!$C$40), AND(E338='club records'!$B$41, F338&lt;='club records'!$C$41))), "CR", " ")</f>
        <v xml:space="preserve"> </v>
      </c>
      <c r="T338" s="7" t="str">
        <f>IF(AND(B338=5000, OR(AND(E338='club records'!$B$42, F338&lt;='club records'!$C$42), AND(E338='club records'!$B$43, F338&lt;='club records'!$C$43))), "CR", " ")</f>
        <v xml:space="preserve"> </v>
      </c>
      <c r="U338" s="6" t="str">
        <f>IF(AND(B338=10000, OR(AND(E338='club records'!$B$44, F338&lt;='club records'!$C$44), AND(E338='club records'!$B$45, F338&lt;='club records'!$C$45))), "CR", " ")</f>
        <v xml:space="preserve"> </v>
      </c>
      <c r="V338" s="6" t="str">
        <f>IF(AND(B338="high jump", OR(AND(E338='club records'!$F$1, F338&gt;='club records'!$G$1), AND(E338='club records'!$F$2, F338&gt;='club records'!$G$2), AND(E338='club records'!$F$3, F338&gt;='club records'!$G$3), AND(E338='club records'!$F$4, F338&gt;='club records'!$G$4), AND(E338='club records'!$F$5, F338&gt;='club records'!$G$5))), "CR", " ")</f>
        <v xml:space="preserve"> </v>
      </c>
      <c r="W338" s="6" t="str">
        <f>IF(AND(B338="long jump", OR(AND(E338='club records'!$F$6, F338&gt;='club records'!$G$6), AND(E338='club records'!$F$7, F338&gt;='club records'!$G$7), AND(E338='club records'!$F$8, F338&gt;='club records'!$G$8), AND(E338='club records'!$F$9, F338&gt;='club records'!$G$9), AND(E338='club records'!$F$10, F338&gt;='club records'!$G$10))), "CR", " ")</f>
        <v xml:space="preserve"> </v>
      </c>
      <c r="X338" s="6" t="str">
        <f>IF(AND(B338="triple jump", OR(AND(E338='club records'!$F$11, F338&gt;='club records'!$G$11), AND(E338='club records'!$F$12, F338&gt;='club records'!$G$12), AND(E338='club records'!$F$13, F338&gt;='club records'!$G$13), AND(E338='club records'!$F$14, F338&gt;='club records'!$G$14), AND(E338='club records'!$F$15, F338&gt;='club records'!$G$15))), "CR", " ")</f>
        <v xml:space="preserve"> </v>
      </c>
      <c r="Y338" s="6" t="str">
        <f>IF(AND(B338="pole vault", OR(AND(E338='club records'!$F$16, F338&gt;='club records'!$G$16), AND(E338='club records'!$F$17, F338&gt;='club records'!$G$17), AND(E338='club records'!$F$18, F338&gt;='club records'!$G$18), AND(E338='club records'!$F$19, F338&gt;='club records'!$G$19), AND(E338='club records'!$F$20, F338&gt;='club records'!$G$20))), "CR", " ")</f>
        <v xml:space="preserve"> </v>
      </c>
      <c r="Z338" s="6" t="str">
        <f>IF(AND(B338="shot 3", E338='club records'!$F$36, F338&gt;='club records'!$G$36), "CR", " ")</f>
        <v xml:space="preserve"> </v>
      </c>
      <c r="AA338" s="6" t="str">
        <f>IF(AND(B338="shot 4", E338='club records'!$F$37, F338&gt;='club records'!$G$37), "CR", " ")</f>
        <v xml:space="preserve"> </v>
      </c>
      <c r="AB338" s="6" t="str">
        <f>IF(AND(B338="shot 5", E338='club records'!$F$38, F338&gt;='club records'!$G$38), "CR", " ")</f>
        <v xml:space="preserve"> </v>
      </c>
      <c r="AC338" s="6" t="str">
        <f>IF(AND(B338="shot 6", E338='club records'!$F$39, F338&gt;='club records'!$G$39), "CR", " ")</f>
        <v xml:space="preserve"> </v>
      </c>
      <c r="AD338" s="6" t="str">
        <f>IF(AND(B338="shot 7.26", E338='club records'!$F$40, F338&gt;='club records'!$G$40), "CR", " ")</f>
        <v xml:space="preserve"> </v>
      </c>
      <c r="AE338" s="6" t="str">
        <f>IF(AND(B338="60H",OR(AND(E338='club records'!$J$1,F338&lt;='club records'!$K$1),AND(E338='club records'!$J$2,F338&lt;='club records'!$K$2),AND(E338='club records'!$J$3,F338&lt;='club records'!$K$3),AND(E338='club records'!$J$4,F338&lt;='club records'!$K$4),AND(E338='club records'!$J$5,F338&lt;='club records'!$K$5))),"CR"," ")</f>
        <v xml:space="preserve"> </v>
      </c>
      <c r="AF338" s="7" t="str">
        <f>IF(AND(B338="4x200", OR(AND(E338='club records'!$N$6, F338&lt;='club records'!$O$6), AND(E338='club records'!$N$7, F338&lt;='club records'!$O$7), AND(E338='club records'!$N$8, F338&lt;='club records'!$O$8), AND(E338='club records'!$N$9, F338&lt;='club records'!$O$9), AND(E338='club records'!$N$10, F338&lt;='club records'!$O$10))), "CR", " ")</f>
        <v xml:space="preserve"> </v>
      </c>
      <c r="AG338" s="7" t="str">
        <f>IF(AND(B338="4x300", AND(E338='club records'!$N$11, F338&lt;='club records'!$O$11)), "CR", " ")</f>
        <v xml:space="preserve"> </v>
      </c>
      <c r="AH338" s="7" t="str">
        <f>IF(AND(B338="4x400", OR(AND(E338='club records'!$N$12, F338&lt;='club records'!$O$12), AND(E338='club records'!$N$13, F338&lt;='club records'!$O$13), AND(E338='club records'!$N$14, F338&lt;='club records'!$O$14), AND(E338='club records'!$N$15, F338&lt;='club records'!$O$15))), "CR", " ")</f>
        <v xml:space="preserve"> </v>
      </c>
      <c r="AI338" s="7" t="str">
        <f>IF(AND(B338="pentathlon", OR(AND(E338='club records'!$N$21, F338&gt;='club records'!$O$21), AND(E338='club records'!$N$22, F338&gt;='club records'!$O$22),AND(E338='club records'!$N$23, F338&gt;='club records'!$O$23),AND(E338='club records'!$N$24, F338&gt;='club records'!$O$24))), "CR", " ")</f>
        <v xml:space="preserve"> </v>
      </c>
      <c r="AJ338" s="7" t="str">
        <f>IF(AND(B338="heptathlon", OR(AND(E338='club records'!$N$26, F338&gt;='club records'!$O$26), AND(E338='club records'!$N$27, F338&gt;='club records'!$O$27))), "CR", " ")</f>
        <v xml:space="preserve"> </v>
      </c>
    </row>
    <row r="339" spans="1:16306" s="2" customFormat="1" ht="14.5" x14ac:dyDescent="0.35">
      <c r="A339" s="1" t="str">
        <f>E339</f>
        <v>U15</v>
      </c>
      <c r="C339" s="1"/>
      <c r="D339" s="1"/>
      <c r="E339" s="11" t="s">
        <v>11</v>
      </c>
      <c r="F339" s="13"/>
      <c r="G339" s="16"/>
      <c r="H339" s="1"/>
      <c r="I339" s="1"/>
      <c r="J339" s="7" t="str">
        <f>IF(OR(K339="CR", L339="CR", M339="CR", N339="CR", O339="CR", P339="CR", Q339="CR", R339="CR", S339="CR", T339="CR",U339="CR", V339="CR", W339="CR", X339="CR", Y339="CR", Z339="CR", AA339="CR", AB339="CR", AC339="CR", AD339="CR", AE339="CR", AF339="CR", AG339="CR", AH339="CR", AI339="CR", AJ339="CR"), "***CLUB RECORD***", "")</f>
        <v/>
      </c>
      <c r="K339" s="7" t="str">
        <f>IF(AND(B339=60, OR(AND(E339='club records'!$B$6, F339&lt;='club records'!$C$6), AND(E339='club records'!$B$7, F339&lt;='club records'!$C$7), AND(E339='club records'!$B$8, F339&lt;='club records'!$C$8), AND(E339='club records'!$B$9, F339&lt;='club records'!$C$9), AND(E339='club records'!$B$10, F339&lt;='club records'!$C$10))), "CR", " ")</f>
        <v xml:space="preserve"> </v>
      </c>
      <c r="L339" s="7" t="str">
        <f>IF(AND(B339=200, OR(AND(E339='club records'!$B$11, F339&lt;='club records'!$C$11), AND(E339='club records'!$B$12, F339&lt;='club records'!$C$12), AND(E339='club records'!$B$13, F339&lt;='club records'!$C$13), AND(E339='club records'!$B$14, F339&lt;='club records'!$C$14), AND(E339='club records'!$B$15, F339&lt;='club records'!$C$15))), "CR", " ")</f>
        <v xml:space="preserve"> </v>
      </c>
      <c r="M339" s="7" t="str">
        <f>IF(AND(B339=300, OR(AND(E339='club records'!$B$5, F339&lt;='club records'!$C$5), AND(E339='club records'!$B$16, F339&lt;='club records'!$C$16), AND(E339='club records'!$B$17, F339&lt;='club records'!$C$17))), "CR", " ")</f>
        <v xml:space="preserve"> </v>
      </c>
      <c r="N339" s="7" t="str">
        <f>IF(AND(B339=400, OR(AND(E339='club records'!$B$18, F339&lt;='club records'!$C$18), AND(E339='club records'!$B$19, F339&lt;='club records'!$C$19), AND(E339='club records'!$B$20, F339&lt;='club records'!$C$20), AND(E339='club records'!$B$21, F339&lt;='club records'!$C$21))), "CR", " ")</f>
        <v xml:space="preserve"> </v>
      </c>
      <c r="O339" s="7" t="str">
        <f>IF(AND(B339=800, OR(AND(E339='club records'!$B$22, F339&lt;='club records'!$C$22), AND(E339='club records'!$B$23, F339&lt;='club records'!$C$23), AND(E339='club records'!$B$24, F339&lt;='club records'!$C$24), AND(E339='club records'!$B$25, F339&lt;='club records'!$C$25), AND(E339='club records'!$B$26, F339&lt;='club records'!$C$26))), "CR", " ")</f>
        <v xml:space="preserve"> </v>
      </c>
      <c r="P339" s="7" t="str">
        <f>IF(AND(B339=1000, OR(AND(E339='club records'!$B$27, F339&lt;='club records'!$C$27), AND(E339='club records'!$B$28, F339&lt;='club records'!$C$28))), "CR", " ")</f>
        <v xml:space="preserve"> </v>
      </c>
      <c r="Q339" s="7" t="str">
        <f>IF(AND(B339=1500, OR(AND(E339='club records'!$B$29, F339&lt;='club records'!$C$29), AND(E339='club records'!$B$30, F339&lt;='club records'!$C$30), AND(E339='club records'!$B$31, F339&lt;='club records'!$C$31), AND(E339='club records'!$B$32, F339&lt;='club records'!$C$32), AND(E339='club records'!$B$33, F339&lt;='club records'!$C$33))), "CR", " ")</f>
        <v xml:space="preserve"> </v>
      </c>
      <c r="R339" s="7" t="str">
        <f>IF(AND(B339="1600 (Mile)",OR(AND(E339='club records'!$B$34,F339&lt;='club records'!$C$34),AND(E339='club records'!$B$35,F339&lt;='club records'!$C$35),AND(E339='club records'!$B$36,F339&lt;='club records'!$C$36),AND(E339='club records'!$B$37,F339&lt;='club records'!$C$37))),"CR"," ")</f>
        <v xml:space="preserve"> </v>
      </c>
      <c r="S339" s="7" t="str">
        <f>IF(AND(B339=3000, OR(AND(E339='club records'!$B$38, F339&lt;='club records'!$C$38), AND(E339='club records'!$B$39, F339&lt;='club records'!$C$39), AND(E339='club records'!$B$40, F339&lt;='club records'!$C$40), AND(E339='club records'!$B$41, F339&lt;='club records'!$C$41))), "CR", " ")</f>
        <v xml:space="preserve"> </v>
      </c>
      <c r="T339" s="7" t="str">
        <f>IF(AND(B339=5000, OR(AND(E339='club records'!$B$42, F339&lt;='club records'!$C$42), AND(E339='club records'!$B$43, F339&lt;='club records'!$C$43))), "CR", " ")</f>
        <v xml:space="preserve"> </v>
      </c>
      <c r="U339" s="6" t="str">
        <f>IF(AND(B339=10000, OR(AND(E339='club records'!$B$44, F339&lt;='club records'!$C$44), AND(E339='club records'!$B$45, F339&lt;='club records'!$C$45))), "CR", " ")</f>
        <v xml:space="preserve"> </v>
      </c>
      <c r="V339" s="6" t="str">
        <f>IF(AND(B339="high jump", OR(AND(E339='club records'!$F$1, F339&gt;='club records'!$G$1), AND(E339='club records'!$F$2, F339&gt;='club records'!$G$2), AND(E339='club records'!$F$3, F339&gt;='club records'!$G$3), AND(E339='club records'!$F$4, F339&gt;='club records'!$G$4), AND(E339='club records'!$F$5, F339&gt;='club records'!$G$5))), "CR", " ")</f>
        <v xml:space="preserve"> </v>
      </c>
      <c r="W339" s="6" t="str">
        <f>IF(AND(B339="long jump", OR(AND(E339='club records'!$F$6, F339&gt;='club records'!$G$6), AND(E339='club records'!$F$7, F339&gt;='club records'!$G$7), AND(E339='club records'!$F$8, F339&gt;='club records'!$G$8), AND(E339='club records'!$F$9, F339&gt;='club records'!$G$9), AND(E339='club records'!$F$10, F339&gt;='club records'!$G$10))), "CR", " ")</f>
        <v xml:space="preserve"> </v>
      </c>
      <c r="X339" s="6" t="str">
        <f>IF(AND(B339="triple jump", OR(AND(E339='club records'!$F$11, F339&gt;='club records'!$G$11), AND(E339='club records'!$F$12, F339&gt;='club records'!$G$12), AND(E339='club records'!$F$13, F339&gt;='club records'!$G$13), AND(E339='club records'!$F$14, F339&gt;='club records'!$G$14), AND(E339='club records'!$F$15, F339&gt;='club records'!$G$15))), "CR", " ")</f>
        <v xml:space="preserve"> </v>
      </c>
      <c r="Y339" s="6" t="str">
        <f>IF(AND(B339="pole vault", OR(AND(E339='club records'!$F$16, F339&gt;='club records'!$G$16), AND(E339='club records'!$F$17, F339&gt;='club records'!$G$17), AND(E339='club records'!$F$18, F339&gt;='club records'!$G$18), AND(E339='club records'!$F$19, F339&gt;='club records'!$G$19), AND(E339='club records'!$F$20, F339&gt;='club records'!$G$20))), "CR", " ")</f>
        <v xml:space="preserve"> </v>
      </c>
      <c r="Z339" s="6" t="str">
        <f>IF(AND(B339="shot 3", E339='club records'!$F$36, F339&gt;='club records'!$G$36), "CR", " ")</f>
        <v xml:space="preserve"> </v>
      </c>
      <c r="AA339" s="6" t="str">
        <f>IF(AND(B339="shot 4", E339='club records'!$F$37, F339&gt;='club records'!$G$37), "CR", " ")</f>
        <v xml:space="preserve"> </v>
      </c>
      <c r="AB339" s="6" t="str">
        <f>IF(AND(B339="shot 5", E339='club records'!$F$38, F339&gt;='club records'!$G$38), "CR", " ")</f>
        <v xml:space="preserve"> </v>
      </c>
      <c r="AC339" s="6" t="str">
        <f>IF(AND(B339="shot 6", E339='club records'!$F$39, F339&gt;='club records'!$G$39), "CR", " ")</f>
        <v xml:space="preserve"> </v>
      </c>
      <c r="AD339" s="6" t="str">
        <f>IF(AND(B339="shot 7.26", E339='club records'!$F$40, F339&gt;='club records'!$G$40), "CR", " ")</f>
        <v xml:space="preserve"> </v>
      </c>
      <c r="AE339" s="6" t="str">
        <f>IF(AND(B339="60H",OR(AND(E339='club records'!$J$1,F339&lt;='club records'!$K$1),AND(E339='club records'!$J$2,F339&lt;='club records'!$K$2),AND(E339='club records'!$J$3,F339&lt;='club records'!$K$3),AND(E339='club records'!$J$4,F339&lt;='club records'!$K$4),AND(E339='club records'!$J$5,F339&lt;='club records'!$K$5))),"CR"," ")</f>
        <v xml:space="preserve"> </v>
      </c>
      <c r="AF339" s="7" t="str">
        <f>IF(AND(B339="4x200", OR(AND(E339='club records'!$N$6, F339&lt;='club records'!$O$6), AND(E339='club records'!$N$7, F339&lt;='club records'!$O$7), AND(E339='club records'!$N$8, F339&lt;='club records'!$O$8), AND(E339='club records'!$N$9, F339&lt;='club records'!$O$9), AND(E339='club records'!$N$10, F339&lt;='club records'!$O$10))), "CR", " ")</f>
        <v xml:space="preserve"> </v>
      </c>
      <c r="AG339" s="7" t="str">
        <f>IF(AND(B339="4x300", AND(E339='club records'!$N$11, F339&lt;='club records'!$O$11)), "CR", " ")</f>
        <v xml:space="preserve"> </v>
      </c>
      <c r="AH339" s="7" t="str">
        <f>IF(AND(B339="4x400", OR(AND(E339='club records'!$N$12, F339&lt;='club records'!$O$12), AND(E339='club records'!$N$13, F339&lt;='club records'!$O$13), AND(E339='club records'!$N$14, F339&lt;='club records'!$O$14), AND(E339='club records'!$N$15, F339&lt;='club records'!$O$15))), "CR", " ")</f>
        <v xml:space="preserve"> </v>
      </c>
      <c r="AI339" s="7" t="str">
        <f>IF(AND(B339="pentathlon", OR(AND(E339='club records'!$N$21, F339&gt;='club records'!$O$21), AND(E339='club records'!$N$22, F339&gt;='club records'!$O$22),AND(E339='club records'!$N$23, F339&gt;='club records'!$O$23),AND(E339='club records'!$N$24, F339&gt;='club records'!$O$24))), "CR", " ")</f>
        <v xml:space="preserve"> </v>
      </c>
      <c r="AJ339" s="7" t="str">
        <f>IF(AND(B339="heptathlon", OR(AND(E339='club records'!$N$26, F339&gt;='club records'!$O$26), AND(E339='club records'!$N$27, F339&gt;='club records'!$O$27))), "CR", " ")</f>
        <v xml:space="preserve"> </v>
      </c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  <c r="KE339" s="1"/>
      <c r="KF339" s="1"/>
      <c r="KG339" s="1"/>
      <c r="KH339" s="1"/>
      <c r="KI339" s="1"/>
      <c r="KJ339" s="1"/>
      <c r="KK339" s="1"/>
      <c r="KL339" s="1"/>
      <c r="KM339" s="1"/>
      <c r="KN339" s="1"/>
      <c r="KO339" s="1"/>
      <c r="KP339" s="1"/>
      <c r="KQ339" s="1"/>
      <c r="KR339" s="1"/>
      <c r="KS339" s="1"/>
      <c r="KT339" s="1"/>
      <c r="KU339" s="1"/>
      <c r="KV339" s="1"/>
      <c r="KW339" s="1"/>
      <c r="KX339" s="1"/>
      <c r="KY339" s="1"/>
      <c r="KZ339" s="1"/>
      <c r="LA339" s="1"/>
      <c r="LB339" s="1"/>
      <c r="LC339" s="1"/>
      <c r="LD339" s="1"/>
      <c r="LE339" s="1"/>
      <c r="LF339" s="1"/>
      <c r="LG339" s="1"/>
      <c r="LH339" s="1"/>
      <c r="LI339" s="1"/>
      <c r="LJ339" s="1"/>
      <c r="LK339" s="1"/>
      <c r="LL339" s="1"/>
      <c r="LM339" s="1"/>
      <c r="LN339" s="1"/>
      <c r="LO339" s="1"/>
      <c r="LP339" s="1"/>
      <c r="LQ339" s="1"/>
      <c r="LR339" s="1"/>
      <c r="LS339" s="1"/>
      <c r="LT339" s="1"/>
      <c r="LU339" s="1"/>
      <c r="LV339" s="1"/>
      <c r="LW339" s="1"/>
      <c r="LX339" s="1"/>
      <c r="LY339" s="1"/>
      <c r="LZ339" s="1"/>
      <c r="MA339" s="1"/>
      <c r="MB339" s="1"/>
      <c r="MC339" s="1"/>
      <c r="MD339" s="1"/>
      <c r="ME339" s="1"/>
      <c r="MF339" s="1"/>
      <c r="MG339" s="1"/>
      <c r="MH339" s="1"/>
      <c r="MI339" s="1"/>
      <c r="MJ339" s="1"/>
      <c r="MK339" s="1"/>
      <c r="ML339" s="1"/>
      <c r="MM339" s="1"/>
      <c r="MN339" s="1"/>
      <c r="MO339" s="1"/>
      <c r="MP339" s="1"/>
      <c r="MQ339" s="1"/>
      <c r="MR339" s="1"/>
      <c r="MS339" s="1"/>
      <c r="MT339" s="1"/>
      <c r="MU339" s="1"/>
      <c r="MV339" s="1"/>
      <c r="MW339" s="1"/>
      <c r="MX339" s="1"/>
      <c r="MY339" s="1"/>
      <c r="MZ339" s="1"/>
      <c r="NA339" s="1"/>
      <c r="NB339" s="1"/>
      <c r="NC339" s="1"/>
      <c r="ND339" s="1"/>
      <c r="NE339" s="1"/>
      <c r="NF339" s="1"/>
      <c r="NG339" s="1"/>
      <c r="NH339" s="1"/>
      <c r="NI339" s="1"/>
      <c r="NJ339" s="1"/>
      <c r="NK339" s="1"/>
      <c r="NL339" s="1"/>
      <c r="NM339" s="1"/>
      <c r="NN339" s="1"/>
      <c r="NO339" s="1"/>
      <c r="NP339" s="1"/>
      <c r="NQ339" s="1"/>
      <c r="NR339" s="1"/>
      <c r="NS339" s="1"/>
      <c r="NT339" s="1"/>
      <c r="NU339" s="1"/>
      <c r="NV339" s="1"/>
      <c r="NW339" s="1"/>
      <c r="NX339" s="1"/>
      <c r="NY339" s="1"/>
      <c r="NZ339" s="1"/>
      <c r="OA339" s="1"/>
      <c r="OB339" s="1"/>
      <c r="OC339" s="1"/>
      <c r="OD339" s="1"/>
      <c r="OE339" s="1"/>
      <c r="OF339" s="1"/>
      <c r="OG339" s="1"/>
      <c r="OH339" s="1"/>
      <c r="OI339" s="1"/>
      <c r="OJ339" s="1"/>
      <c r="OK339" s="1"/>
      <c r="OL339" s="1"/>
      <c r="OM339" s="1"/>
      <c r="ON339" s="1"/>
      <c r="OO339" s="1"/>
      <c r="OP339" s="1"/>
      <c r="OQ339" s="1"/>
      <c r="OR339" s="1"/>
      <c r="OS339" s="1"/>
      <c r="OT339" s="1"/>
      <c r="OU339" s="1"/>
      <c r="OV339" s="1"/>
      <c r="OW339" s="1"/>
      <c r="OX339" s="1"/>
      <c r="OY339" s="1"/>
      <c r="OZ339" s="1"/>
      <c r="PA339" s="1"/>
      <c r="PB339" s="1"/>
      <c r="PC339" s="1"/>
      <c r="PD339" s="1"/>
      <c r="PE339" s="1"/>
      <c r="PF339" s="1"/>
      <c r="PG339" s="1"/>
      <c r="PH339" s="1"/>
      <c r="PI339" s="1"/>
      <c r="PJ339" s="1"/>
      <c r="PK339" s="1"/>
      <c r="PL339" s="1"/>
      <c r="PM339" s="1"/>
      <c r="PN339" s="1"/>
      <c r="PO339" s="1"/>
      <c r="PP339" s="1"/>
      <c r="PQ339" s="1"/>
      <c r="PR339" s="1"/>
      <c r="PS339" s="1"/>
      <c r="PT339" s="1"/>
      <c r="PU339" s="1"/>
      <c r="PV339" s="1"/>
      <c r="PW339" s="1"/>
      <c r="PX339" s="1"/>
      <c r="PY339" s="1"/>
      <c r="PZ339" s="1"/>
      <c r="QA339" s="1"/>
      <c r="QB339" s="1"/>
      <c r="QC339" s="1"/>
      <c r="QD339" s="1"/>
      <c r="QE339" s="1"/>
      <c r="QF339" s="1"/>
      <c r="QG339" s="1"/>
      <c r="QH339" s="1"/>
      <c r="QI339" s="1"/>
      <c r="QJ339" s="1"/>
      <c r="QK339" s="1"/>
      <c r="QL339" s="1"/>
      <c r="QM339" s="1"/>
      <c r="QN339" s="1"/>
      <c r="QO339" s="1"/>
      <c r="QP339" s="1"/>
      <c r="QQ339" s="1"/>
      <c r="QR339" s="1"/>
      <c r="QS339" s="1"/>
      <c r="QT339" s="1"/>
      <c r="QU339" s="1"/>
      <c r="QV339" s="1"/>
      <c r="QW339" s="1"/>
      <c r="QX339" s="1"/>
      <c r="QY339" s="1"/>
      <c r="QZ339" s="1"/>
      <c r="RA339" s="1"/>
      <c r="RB339" s="1"/>
      <c r="RC339" s="1"/>
      <c r="RD339" s="1"/>
      <c r="RE339" s="1"/>
      <c r="RF339" s="1"/>
      <c r="RG339" s="1"/>
      <c r="RH339" s="1"/>
      <c r="RI339" s="1"/>
      <c r="RJ339" s="1"/>
      <c r="RK339" s="1"/>
      <c r="RL339" s="1"/>
      <c r="RM339" s="1"/>
      <c r="RN339" s="1"/>
      <c r="RO339" s="1"/>
      <c r="RP339" s="1"/>
      <c r="RQ339" s="1"/>
      <c r="RR339" s="1"/>
      <c r="RS339" s="1"/>
      <c r="RT339" s="1"/>
      <c r="RU339" s="1"/>
      <c r="RV339" s="1"/>
      <c r="RW339" s="1"/>
      <c r="RX339" s="1"/>
      <c r="RY339" s="1"/>
      <c r="RZ339" s="1"/>
      <c r="SA339" s="1"/>
      <c r="SB339" s="1"/>
      <c r="SC339" s="1"/>
      <c r="SD339" s="1"/>
      <c r="SE339" s="1"/>
      <c r="SF339" s="1"/>
      <c r="SG339" s="1"/>
      <c r="SH339" s="1"/>
      <c r="SI339" s="1"/>
      <c r="SJ339" s="1"/>
      <c r="SK339" s="1"/>
      <c r="SL339" s="1"/>
      <c r="SM339" s="1"/>
      <c r="SN339" s="1"/>
      <c r="SO339" s="1"/>
      <c r="SP339" s="1"/>
      <c r="SQ339" s="1"/>
      <c r="SR339" s="1"/>
      <c r="SS339" s="1"/>
      <c r="ST339" s="1"/>
      <c r="SU339" s="1"/>
      <c r="SV339" s="1"/>
      <c r="SW339" s="1"/>
      <c r="SX339" s="1"/>
      <c r="SY339" s="1"/>
      <c r="SZ339" s="1"/>
      <c r="TA339" s="1"/>
      <c r="TB339" s="1"/>
      <c r="TC339" s="1"/>
      <c r="TD339" s="1"/>
      <c r="TE339" s="1"/>
      <c r="TF339" s="1"/>
      <c r="TG339" s="1"/>
      <c r="TH339" s="1"/>
      <c r="TI339" s="1"/>
      <c r="TJ339" s="1"/>
      <c r="TK339" s="1"/>
      <c r="TL339" s="1"/>
      <c r="TM339" s="1"/>
      <c r="TN339" s="1"/>
      <c r="TO339" s="1"/>
      <c r="TP339" s="1"/>
      <c r="TQ339" s="1"/>
      <c r="TR339" s="1"/>
      <c r="TS339" s="1"/>
      <c r="TT339" s="1"/>
      <c r="TU339" s="1"/>
      <c r="TV339" s="1"/>
      <c r="TW339" s="1"/>
      <c r="TX339" s="1"/>
      <c r="TY339" s="1"/>
      <c r="TZ339" s="1"/>
      <c r="UA339" s="1"/>
      <c r="UB339" s="1"/>
      <c r="UC339" s="1"/>
      <c r="UD339" s="1"/>
      <c r="UE339" s="1"/>
      <c r="UF339" s="1"/>
      <c r="UG339" s="1"/>
      <c r="UH339" s="1"/>
      <c r="UI339" s="1"/>
      <c r="UJ339" s="1"/>
      <c r="UK339" s="1"/>
      <c r="UL339" s="1"/>
      <c r="UM339" s="1"/>
      <c r="UN339" s="1"/>
      <c r="UO339" s="1"/>
      <c r="UP339" s="1"/>
      <c r="UQ339" s="1"/>
      <c r="UR339" s="1"/>
      <c r="US339" s="1"/>
      <c r="UT339" s="1"/>
      <c r="UU339" s="1"/>
      <c r="UV339" s="1"/>
      <c r="UW339" s="1"/>
      <c r="UX339" s="1"/>
      <c r="UY339" s="1"/>
      <c r="UZ339" s="1"/>
      <c r="VA339" s="1"/>
      <c r="VB339" s="1"/>
      <c r="VC339" s="1"/>
      <c r="VD339" s="1"/>
      <c r="VE339" s="1"/>
      <c r="VF339" s="1"/>
      <c r="VG339" s="1"/>
      <c r="VH339" s="1"/>
      <c r="VI339" s="1"/>
      <c r="VJ339" s="1"/>
      <c r="VK339" s="1"/>
      <c r="VL339" s="1"/>
      <c r="VM339" s="1"/>
      <c r="VN339" s="1"/>
      <c r="VO339" s="1"/>
      <c r="VP339" s="1"/>
      <c r="VQ339" s="1"/>
      <c r="VR339" s="1"/>
      <c r="VS339" s="1"/>
      <c r="VT339" s="1"/>
      <c r="VU339" s="1"/>
      <c r="VV339" s="1"/>
      <c r="VW339" s="1"/>
      <c r="VX339" s="1"/>
      <c r="VY339" s="1"/>
      <c r="VZ339" s="1"/>
      <c r="WA339" s="1"/>
      <c r="WB339" s="1"/>
      <c r="WC339" s="1"/>
      <c r="WD339" s="1"/>
      <c r="WE339" s="1"/>
      <c r="WF339" s="1"/>
      <c r="WG339" s="1"/>
      <c r="WH339" s="1"/>
      <c r="WI339" s="1"/>
      <c r="WJ339" s="1"/>
      <c r="WK339" s="1"/>
      <c r="WL339" s="1"/>
      <c r="WM339" s="1"/>
      <c r="WN339" s="1"/>
      <c r="WO339" s="1"/>
      <c r="WP339" s="1"/>
      <c r="WQ339" s="1"/>
      <c r="WR339" s="1"/>
      <c r="WS339" s="1"/>
      <c r="WT339" s="1"/>
      <c r="WU339" s="1"/>
      <c r="WV339" s="1"/>
      <c r="WW339" s="1"/>
      <c r="WX339" s="1"/>
      <c r="WY339" s="1"/>
      <c r="WZ339" s="1"/>
      <c r="XA339" s="1"/>
      <c r="XB339" s="1"/>
      <c r="XC339" s="1"/>
      <c r="XD339" s="1"/>
      <c r="XE339" s="1"/>
      <c r="XF339" s="1"/>
      <c r="XG339" s="1"/>
      <c r="XH339" s="1"/>
      <c r="XI339" s="1"/>
      <c r="XJ339" s="1"/>
      <c r="XK339" s="1"/>
      <c r="XL339" s="1"/>
      <c r="XM339" s="1"/>
      <c r="XN339" s="1"/>
      <c r="XO339" s="1"/>
      <c r="XP339" s="1"/>
      <c r="XQ339" s="1"/>
      <c r="XR339" s="1"/>
      <c r="XS339" s="1"/>
      <c r="XT339" s="1"/>
      <c r="XU339" s="1"/>
      <c r="XV339" s="1"/>
      <c r="XW339" s="1"/>
      <c r="XX339" s="1"/>
      <c r="XY339" s="1"/>
      <c r="XZ339" s="1"/>
      <c r="YA339" s="1"/>
      <c r="YB339" s="1"/>
      <c r="YC339" s="1"/>
      <c r="YD339" s="1"/>
      <c r="YE339" s="1"/>
      <c r="YF339" s="1"/>
      <c r="YG339" s="1"/>
      <c r="YH339" s="1"/>
      <c r="YI339" s="1"/>
      <c r="YJ339" s="1"/>
      <c r="YK339" s="1"/>
      <c r="YL339" s="1"/>
      <c r="YM339" s="1"/>
      <c r="YN339" s="1"/>
      <c r="YO339" s="1"/>
      <c r="YP339" s="1"/>
      <c r="YQ339" s="1"/>
      <c r="YR339" s="1"/>
      <c r="YS339" s="1"/>
      <c r="YT339" s="1"/>
      <c r="YU339" s="1"/>
      <c r="YV339" s="1"/>
      <c r="YW339" s="1"/>
      <c r="YX339" s="1"/>
      <c r="YY339" s="1"/>
      <c r="YZ339" s="1"/>
      <c r="ZA339" s="1"/>
      <c r="ZB339" s="1"/>
      <c r="ZC339" s="1"/>
      <c r="ZD339" s="1"/>
      <c r="ZE339" s="1"/>
      <c r="ZF339" s="1"/>
      <c r="ZG339" s="1"/>
      <c r="ZH339" s="1"/>
      <c r="ZI339" s="1"/>
      <c r="ZJ339" s="1"/>
      <c r="ZK339" s="1"/>
      <c r="ZL339" s="1"/>
      <c r="ZM339" s="1"/>
      <c r="ZN339" s="1"/>
      <c r="ZO339" s="1"/>
      <c r="ZP339" s="1"/>
      <c r="ZQ339" s="1"/>
      <c r="ZR339" s="1"/>
      <c r="ZS339" s="1"/>
      <c r="ZT339" s="1"/>
      <c r="ZU339" s="1"/>
      <c r="ZV339" s="1"/>
      <c r="ZW339" s="1"/>
      <c r="ZX339" s="1"/>
      <c r="ZY339" s="1"/>
      <c r="ZZ339" s="1"/>
      <c r="AAA339" s="1"/>
      <c r="AAB339" s="1"/>
      <c r="AAC339" s="1"/>
      <c r="AAD339" s="1"/>
      <c r="AAE339" s="1"/>
      <c r="AAF339" s="1"/>
      <c r="AAG339" s="1"/>
      <c r="AAH339" s="1"/>
      <c r="AAI339" s="1"/>
      <c r="AAJ339" s="1"/>
      <c r="AAK339" s="1"/>
      <c r="AAL339" s="1"/>
      <c r="AAM339" s="1"/>
      <c r="AAN339" s="1"/>
      <c r="AAO339" s="1"/>
      <c r="AAP339" s="1"/>
      <c r="AAQ339" s="1"/>
      <c r="AAR339" s="1"/>
      <c r="AAS339" s="1"/>
      <c r="AAT339" s="1"/>
      <c r="AAU339" s="1"/>
      <c r="AAV339" s="1"/>
      <c r="AAW339" s="1"/>
      <c r="AAX339" s="1"/>
      <c r="AAY339" s="1"/>
      <c r="AAZ339" s="1"/>
      <c r="ABA339" s="1"/>
      <c r="ABB339" s="1"/>
      <c r="ABC339" s="1"/>
      <c r="ABD339" s="1"/>
      <c r="ABE339" s="1"/>
      <c r="ABF339" s="1"/>
      <c r="ABG339" s="1"/>
      <c r="ABH339" s="1"/>
      <c r="ABI339" s="1"/>
      <c r="ABJ339" s="1"/>
      <c r="ABK339" s="1"/>
      <c r="ABL339" s="1"/>
      <c r="ABM339" s="1"/>
      <c r="ABN339" s="1"/>
      <c r="ABO339" s="1"/>
      <c r="ABP339" s="1"/>
      <c r="ABQ339" s="1"/>
      <c r="ABR339" s="1"/>
      <c r="ABS339" s="1"/>
      <c r="ABT339" s="1"/>
      <c r="ABU339" s="1"/>
      <c r="ABV339" s="1"/>
      <c r="ABW339" s="1"/>
      <c r="ABX339" s="1"/>
      <c r="ABY339" s="1"/>
      <c r="ABZ339" s="1"/>
      <c r="ACA339" s="1"/>
      <c r="ACB339" s="1"/>
      <c r="ACC339" s="1"/>
      <c r="ACD339" s="1"/>
      <c r="ACE339" s="1"/>
      <c r="ACF339" s="1"/>
      <c r="ACG339" s="1"/>
      <c r="ACH339" s="1"/>
      <c r="ACI339" s="1"/>
      <c r="ACJ339" s="1"/>
      <c r="ACK339" s="1"/>
      <c r="ACL339" s="1"/>
      <c r="ACM339" s="1"/>
      <c r="ACN339" s="1"/>
      <c r="ACO339" s="1"/>
      <c r="ACP339" s="1"/>
      <c r="ACQ339" s="1"/>
      <c r="ACR339" s="1"/>
      <c r="ACS339" s="1"/>
      <c r="ACT339" s="1"/>
      <c r="ACU339" s="1"/>
      <c r="ACV339" s="1"/>
      <c r="ACW339" s="1"/>
      <c r="ACX339" s="1"/>
      <c r="ACY339" s="1"/>
      <c r="ACZ339" s="1"/>
      <c r="ADA339" s="1"/>
      <c r="ADB339" s="1"/>
      <c r="ADC339" s="1"/>
      <c r="ADD339" s="1"/>
      <c r="ADE339" s="1"/>
      <c r="ADF339" s="1"/>
      <c r="ADG339" s="1"/>
      <c r="ADH339" s="1"/>
      <c r="ADI339" s="1"/>
      <c r="ADJ339" s="1"/>
      <c r="ADK339" s="1"/>
      <c r="ADL339" s="1"/>
      <c r="ADM339" s="1"/>
      <c r="ADN339" s="1"/>
      <c r="ADO339" s="1"/>
      <c r="ADP339" s="1"/>
      <c r="ADQ339" s="1"/>
      <c r="ADR339" s="1"/>
      <c r="ADS339" s="1"/>
      <c r="ADT339" s="1"/>
      <c r="ADU339" s="1"/>
      <c r="ADV339" s="1"/>
      <c r="ADW339" s="1"/>
      <c r="ADX339" s="1"/>
      <c r="ADY339" s="1"/>
      <c r="ADZ339" s="1"/>
      <c r="AEA339" s="1"/>
      <c r="AEB339" s="1"/>
      <c r="AEC339" s="1"/>
      <c r="AED339" s="1"/>
      <c r="AEE339" s="1"/>
      <c r="AEF339" s="1"/>
      <c r="AEG339" s="1"/>
      <c r="AEH339" s="1"/>
      <c r="AEI339" s="1"/>
      <c r="AEJ339" s="1"/>
      <c r="AEK339" s="1"/>
      <c r="AEL339" s="1"/>
      <c r="AEM339" s="1"/>
      <c r="AEN339" s="1"/>
      <c r="AEO339" s="1"/>
      <c r="AEP339" s="1"/>
      <c r="AEQ339" s="1"/>
      <c r="AER339" s="1"/>
      <c r="AES339" s="1"/>
      <c r="AET339" s="1"/>
      <c r="AEU339" s="1"/>
      <c r="AEV339" s="1"/>
      <c r="AEW339" s="1"/>
      <c r="AEX339" s="1"/>
      <c r="AEY339" s="1"/>
      <c r="AEZ339" s="1"/>
      <c r="AFA339" s="1"/>
      <c r="AFB339" s="1"/>
      <c r="AFC339" s="1"/>
      <c r="AFD339" s="1"/>
      <c r="AFE339" s="1"/>
      <c r="AFF339" s="1"/>
      <c r="AFG339" s="1"/>
      <c r="AFH339" s="1"/>
      <c r="AFI339" s="1"/>
      <c r="AFJ339" s="1"/>
      <c r="AFK339" s="1"/>
      <c r="AFL339" s="1"/>
      <c r="AFM339" s="1"/>
      <c r="AFN339" s="1"/>
      <c r="AFO339" s="1"/>
      <c r="AFP339" s="1"/>
      <c r="AFQ339" s="1"/>
      <c r="AFR339" s="1"/>
      <c r="AFS339" s="1"/>
      <c r="AFT339" s="1"/>
      <c r="AFU339" s="1"/>
      <c r="AFV339" s="1"/>
      <c r="AFW339" s="1"/>
      <c r="AFX339" s="1"/>
      <c r="AFY339" s="1"/>
      <c r="AFZ339" s="1"/>
      <c r="AGA339" s="1"/>
      <c r="AGB339" s="1"/>
      <c r="AGC339" s="1"/>
      <c r="AGD339" s="1"/>
      <c r="AGE339" s="1"/>
      <c r="AGF339" s="1"/>
      <c r="AGG339" s="1"/>
      <c r="AGH339" s="1"/>
      <c r="AGI339" s="1"/>
      <c r="AGJ339" s="1"/>
      <c r="AGK339" s="1"/>
      <c r="AGL339" s="1"/>
      <c r="AGM339" s="1"/>
      <c r="AGN339" s="1"/>
      <c r="AGO339" s="1"/>
      <c r="AGP339" s="1"/>
      <c r="AGQ339" s="1"/>
      <c r="AGR339" s="1"/>
      <c r="AGS339" s="1"/>
      <c r="AGT339" s="1"/>
      <c r="AGU339" s="1"/>
      <c r="AGV339" s="1"/>
      <c r="AGW339" s="1"/>
      <c r="AGX339" s="1"/>
      <c r="AGY339" s="1"/>
      <c r="AGZ339" s="1"/>
      <c r="AHA339" s="1"/>
      <c r="AHB339" s="1"/>
      <c r="AHC339" s="1"/>
      <c r="AHD339" s="1"/>
      <c r="AHE339" s="1"/>
      <c r="AHF339" s="1"/>
      <c r="AHG339" s="1"/>
      <c r="AHH339" s="1"/>
      <c r="AHI339" s="1"/>
      <c r="AHJ339" s="1"/>
      <c r="AHK339" s="1"/>
      <c r="AHL339" s="1"/>
      <c r="AHM339" s="1"/>
      <c r="AHN339" s="1"/>
      <c r="AHO339" s="1"/>
      <c r="AHP339" s="1"/>
      <c r="AHQ339" s="1"/>
      <c r="AHR339" s="1"/>
      <c r="AHS339" s="1"/>
      <c r="AHT339" s="1"/>
      <c r="AHU339" s="1"/>
      <c r="AHV339" s="1"/>
      <c r="AHW339" s="1"/>
      <c r="AHX339" s="1"/>
      <c r="AHY339" s="1"/>
      <c r="AHZ339" s="1"/>
      <c r="AIA339" s="1"/>
      <c r="AIB339" s="1"/>
      <c r="AIC339" s="1"/>
      <c r="AID339" s="1"/>
      <c r="AIE339" s="1"/>
      <c r="AIF339" s="1"/>
      <c r="AIG339" s="1"/>
      <c r="AIH339" s="1"/>
      <c r="AII339" s="1"/>
      <c r="AIJ339" s="1"/>
      <c r="AIK339" s="1"/>
      <c r="AIL339" s="1"/>
      <c r="AIM339" s="1"/>
      <c r="AIN339" s="1"/>
      <c r="AIO339" s="1"/>
      <c r="AIP339" s="1"/>
      <c r="AIQ339" s="1"/>
      <c r="AIR339" s="1"/>
      <c r="AIS339" s="1"/>
      <c r="AIT339" s="1"/>
      <c r="AIU339" s="1"/>
      <c r="AIV339" s="1"/>
      <c r="AIW339" s="1"/>
      <c r="AIX339" s="1"/>
      <c r="AIY339" s="1"/>
      <c r="AIZ339" s="1"/>
      <c r="AJA339" s="1"/>
      <c r="AJB339" s="1"/>
      <c r="AJC339" s="1"/>
      <c r="AJD339" s="1"/>
      <c r="AJE339" s="1"/>
      <c r="AJF339" s="1"/>
      <c r="AJG339" s="1"/>
      <c r="AJH339" s="1"/>
      <c r="AJI339" s="1"/>
      <c r="AJJ339" s="1"/>
      <c r="AJK339" s="1"/>
      <c r="AJL339" s="1"/>
      <c r="AJM339" s="1"/>
      <c r="AJN339" s="1"/>
      <c r="AJO339" s="1"/>
      <c r="AJP339" s="1"/>
      <c r="AJQ339" s="1"/>
      <c r="AJR339" s="1"/>
      <c r="AJS339" s="1"/>
      <c r="AJT339" s="1"/>
      <c r="AJU339" s="1"/>
      <c r="AJV339" s="1"/>
      <c r="AJW339" s="1"/>
      <c r="AJX339" s="1"/>
      <c r="AJY339" s="1"/>
      <c r="AJZ339" s="1"/>
      <c r="AKA339" s="1"/>
      <c r="AKB339" s="1"/>
      <c r="AKC339" s="1"/>
      <c r="AKD339" s="1"/>
      <c r="AKE339" s="1"/>
      <c r="AKF339" s="1"/>
      <c r="AKG339" s="1"/>
      <c r="AKH339" s="1"/>
      <c r="AKI339" s="1"/>
      <c r="AKJ339" s="1"/>
      <c r="AKK339" s="1"/>
      <c r="AKL339" s="1"/>
      <c r="AKM339" s="1"/>
      <c r="AKN339" s="1"/>
      <c r="AKO339" s="1"/>
      <c r="AKP339" s="1"/>
      <c r="AKQ339" s="1"/>
      <c r="AKR339" s="1"/>
      <c r="AKS339" s="1"/>
      <c r="AKT339" s="1"/>
      <c r="AKU339" s="1"/>
      <c r="AKV339" s="1"/>
      <c r="AKW339" s="1"/>
      <c r="AKX339" s="1"/>
      <c r="AKY339" s="1"/>
      <c r="AKZ339" s="1"/>
      <c r="ALA339" s="1"/>
      <c r="ALB339" s="1"/>
      <c r="ALC339" s="1"/>
      <c r="ALD339" s="1"/>
      <c r="ALE339" s="1"/>
      <c r="ALF339" s="1"/>
      <c r="ALG339" s="1"/>
      <c r="ALH339" s="1"/>
      <c r="ALI339" s="1"/>
      <c r="ALJ339" s="1"/>
      <c r="ALK339" s="1"/>
      <c r="ALL339" s="1"/>
      <c r="ALM339" s="1"/>
      <c r="ALN339" s="1"/>
      <c r="ALO339" s="1"/>
      <c r="ALP339" s="1"/>
      <c r="ALQ339" s="1"/>
      <c r="ALR339" s="1"/>
      <c r="ALS339" s="1"/>
      <c r="ALT339" s="1"/>
      <c r="ALU339" s="1"/>
      <c r="ALV339" s="1"/>
      <c r="ALW339" s="1"/>
      <c r="ALX339" s="1"/>
      <c r="ALY339" s="1"/>
      <c r="ALZ339" s="1"/>
      <c r="AMA339" s="1"/>
      <c r="AMB339" s="1"/>
      <c r="AMC339" s="1"/>
      <c r="AMD339" s="1"/>
      <c r="AME339" s="1"/>
      <c r="AMF339" s="1"/>
      <c r="AMG339" s="1"/>
      <c r="AMH339" s="1"/>
      <c r="AMI339" s="1"/>
      <c r="AMJ339" s="1"/>
      <c r="AMK339" s="1"/>
      <c r="AML339" s="1"/>
      <c r="AMM339" s="1"/>
      <c r="AMN339" s="1"/>
      <c r="AMO339" s="1"/>
      <c r="AMP339" s="1"/>
      <c r="AMQ339" s="1"/>
      <c r="AMR339" s="1"/>
      <c r="AMS339" s="1"/>
      <c r="AMT339" s="1"/>
      <c r="AMU339" s="1"/>
      <c r="AMV339" s="1"/>
      <c r="AMW339" s="1"/>
      <c r="AMX339" s="1"/>
      <c r="AMY339" s="1"/>
      <c r="AMZ339" s="1"/>
      <c r="ANA339" s="1"/>
      <c r="ANB339" s="1"/>
      <c r="ANC339" s="1"/>
      <c r="AND339" s="1"/>
      <c r="ANE339" s="1"/>
      <c r="ANF339" s="1"/>
      <c r="ANG339" s="1"/>
      <c r="ANH339" s="1"/>
      <c r="ANI339" s="1"/>
      <c r="ANJ339" s="1"/>
      <c r="ANK339" s="1"/>
      <c r="ANL339" s="1"/>
      <c r="ANM339" s="1"/>
      <c r="ANN339" s="1"/>
      <c r="ANO339" s="1"/>
      <c r="ANP339" s="1"/>
      <c r="ANQ339" s="1"/>
      <c r="ANR339" s="1"/>
      <c r="ANS339" s="1"/>
      <c r="ANT339" s="1"/>
      <c r="ANU339" s="1"/>
      <c r="ANV339" s="1"/>
      <c r="ANW339" s="1"/>
      <c r="ANX339" s="1"/>
      <c r="ANY339" s="1"/>
      <c r="ANZ339" s="1"/>
      <c r="AOA339" s="1"/>
      <c r="AOB339" s="1"/>
      <c r="AOC339" s="1"/>
      <c r="AOD339" s="1"/>
      <c r="AOE339" s="1"/>
      <c r="AOF339" s="1"/>
      <c r="AOG339" s="1"/>
      <c r="AOH339" s="1"/>
      <c r="AOI339" s="1"/>
      <c r="AOJ339" s="1"/>
      <c r="AOK339" s="1"/>
      <c r="AOL339" s="1"/>
      <c r="AOM339" s="1"/>
      <c r="AON339" s="1"/>
      <c r="AOO339" s="1"/>
      <c r="AOP339" s="1"/>
      <c r="AOQ339" s="1"/>
      <c r="AOR339" s="1"/>
      <c r="AOS339" s="1"/>
      <c r="AOT339" s="1"/>
      <c r="AOU339" s="1"/>
      <c r="AOV339" s="1"/>
      <c r="AOW339" s="1"/>
      <c r="AOX339" s="1"/>
      <c r="AOY339" s="1"/>
      <c r="AOZ339" s="1"/>
      <c r="APA339" s="1"/>
      <c r="APB339" s="1"/>
      <c r="APC339" s="1"/>
      <c r="APD339" s="1"/>
      <c r="APE339" s="1"/>
      <c r="APF339" s="1"/>
      <c r="APG339" s="1"/>
      <c r="APH339" s="1"/>
      <c r="API339" s="1"/>
      <c r="APJ339" s="1"/>
      <c r="APK339" s="1"/>
      <c r="APL339" s="1"/>
      <c r="APM339" s="1"/>
      <c r="APN339" s="1"/>
      <c r="APO339" s="1"/>
      <c r="APP339" s="1"/>
      <c r="APQ339" s="1"/>
      <c r="APR339" s="1"/>
      <c r="APS339" s="1"/>
      <c r="APT339" s="1"/>
      <c r="APU339" s="1"/>
      <c r="APV339" s="1"/>
      <c r="APW339" s="1"/>
      <c r="APX339" s="1"/>
      <c r="APY339" s="1"/>
      <c r="APZ339" s="1"/>
      <c r="AQA339" s="1"/>
      <c r="AQB339" s="1"/>
      <c r="AQC339" s="1"/>
      <c r="AQD339" s="1"/>
      <c r="AQE339" s="1"/>
      <c r="AQF339" s="1"/>
      <c r="AQG339" s="1"/>
      <c r="AQH339" s="1"/>
      <c r="AQI339" s="1"/>
      <c r="AQJ339" s="1"/>
      <c r="AQK339" s="1"/>
      <c r="AQL339" s="1"/>
      <c r="AQM339" s="1"/>
      <c r="AQN339" s="1"/>
      <c r="AQO339" s="1"/>
      <c r="AQP339" s="1"/>
      <c r="AQQ339" s="1"/>
      <c r="AQR339" s="1"/>
      <c r="AQS339" s="1"/>
      <c r="AQT339" s="1"/>
      <c r="AQU339" s="1"/>
      <c r="AQV339" s="1"/>
      <c r="AQW339" s="1"/>
      <c r="AQX339" s="1"/>
      <c r="AQY339" s="1"/>
      <c r="AQZ339" s="1"/>
      <c r="ARA339" s="1"/>
      <c r="ARB339" s="1"/>
      <c r="ARC339" s="1"/>
      <c r="ARD339" s="1"/>
      <c r="ARE339" s="1"/>
      <c r="ARF339" s="1"/>
      <c r="ARG339" s="1"/>
      <c r="ARH339" s="1"/>
      <c r="ARI339" s="1"/>
      <c r="ARJ339" s="1"/>
      <c r="ARK339" s="1"/>
      <c r="ARL339" s="1"/>
      <c r="ARM339" s="1"/>
      <c r="ARN339" s="1"/>
      <c r="ARO339" s="1"/>
      <c r="ARP339" s="1"/>
      <c r="ARQ339" s="1"/>
      <c r="ARR339" s="1"/>
      <c r="ARS339" s="1"/>
      <c r="ART339" s="1"/>
      <c r="ARU339" s="1"/>
      <c r="ARV339" s="1"/>
      <c r="ARW339" s="1"/>
      <c r="ARX339" s="1"/>
      <c r="ARY339" s="1"/>
      <c r="ARZ339" s="1"/>
      <c r="ASA339" s="1"/>
      <c r="ASB339" s="1"/>
      <c r="ASC339" s="1"/>
      <c r="ASD339" s="1"/>
      <c r="ASE339" s="1"/>
      <c r="ASF339" s="1"/>
      <c r="ASG339" s="1"/>
      <c r="ASH339" s="1"/>
      <c r="ASI339" s="1"/>
      <c r="ASJ339" s="1"/>
      <c r="ASK339" s="1"/>
      <c r="ASL339" s="1"/>
      <c r="ASM339" s="1"/>
      <c r="ASN339" s="1"/>
      <c r="ASO339" s="1"/>
      <c r="ASP339" s="1"/>
      <c r="ASQ339" s="1"/>
      <c r="ASR339" s="1"/>
      <c r="ASS339" s="1"/>
      <c r="AST339" s="1"/>
      <c r="ASU339" s="1"/>
      <c r="ASV339" s="1"/>
      <c r="ASW339" s="1"/>
      <c r="ASX339" s="1"/>
      <c r="ASY339" s="1"/>
      <c r="ASZ339" s="1"/>
      <c r="ATA339" s="1"/>
      <c r="ATB339" s="1"/>
      <c r="ATC339" s="1"/>
      <c r="ATD339" s="1"/>
      <c r="ATE339" s="1"/>
      <c r="ATF339" s="1"/>
      <c r="ATG339" s="1"/>
      <c r="ATH339" s="1"/>
      <c r="ATI339" s="1"/>
      <c r="ATJ339" s="1"/>
      <c r="ATK339" s="1"/>
      <c r="ATL339" s="1"/>
      <c r="ATM339" s="1"/>
      <c r="ATN339" s="1"/>
      <c r="ATO339" s="1"/>
      <c r="ATP339" s="1"/>
      <c r="ATQ339" s="1"/>
      <c r="ATR339" s="1"/>
      <c r="ATS339" s="1"/>
      <c r="ATT339" s="1"/>
      <c r="ATU339" s="1"/>
      <c r="ATV339" s="1"/>
      <c r="ATW339" s="1"/>
      <c r="ATX339" s="1"/>
      <c r="ATY339" s="1"/>
      <c r="ATZ339" s="1"/>
      <c r="AUA339" s="1"/>
      <c r="AUB339" s="1"/>
      <c r="AUC339" s="1"/>
      <c r="AUD339" s="1"/>
      <c r="AUE339" s="1"/>
      <c r="AUF339" s="1"/>
      <c r="AUG339" s="1"/>
      <c r="AUH339" s="1"/>
      <c r="AUI339" s="1"/>
      <c r="AUJ339" s="1"/>
      <c r="AUK339" s="1"/>
      <c r="AUL339" s="1"/>
      <c r="AUM339" s="1"/>
      <c r="AUN339" s="1"/>
      <c r="AUO339" s="1"/>
      <c r="AUP339" s="1"/>
      <c r="AUQ339" s="1"/>
      <c r="AUR339" s="1"/>
      <c r="AUS339" s="1"/>
      <c r="AUT339" s="1"/>
      <c r="AUU339" s="1"/>
      <c r="AUV339" s="1"/>
      <c r="AUW339" s="1"/>
      <c r="AUX339" s="1"/>
      <c r="AUY339" s="1"/>
      <c r="AUZ339" s="1"/>
      <c r="AVA339" s="1"/>
      <c r="AVB339" s="1"/>
      <c r="AVC339" s="1"/>
      <c r="AVD339" s="1"/>
      <c r="AVE339" s="1"/>
      <c r="AVF339" s="1"/>
      <c r="AVG339" s="1"/>
      <c r="AVH339" s="1"/>
      <c r="AVI339" s="1"/>
      <c r="AVJ339" s="1"/>
      <c r="AVK339" s="1"/>
      <c r="AVL339" s="1"/>
      <c r="AVM339" s="1"/>
      <c r="AVN339" s="1"/>
      <c r="AVO339" s="1"/>
      <c r="AVP339" s="1"/>
      <c r="AVQ339" s="1"/>
      <c r="AVR339" s="1"/>
      <c r="AVS339" s="1"/>
      <c r="AVT339" s="1"/>
      <c r="AVU339" s="1"/>
      <c r="AVV339" s="1"/>
      <c r="AVW339" s="1"/>
      <c r="AVX339" s="1"/>
      <c r="AVY339" s="1"/>
      <c r="AVZ339" s="1"/>
      <c r="AWA339" s="1"/>
      <c r="AWB339" s="1"/>
      <c r="AWC339" s="1"/>
      <c r="AWD339" s="1"/>
      <c r="AWE339" s="1"/>
      <c r="AWF339" s="1"/>
      <c r="AWG339" s="1"/>
      <c r="AWH339" s="1"/>
      <c r="AWI339" s="1"/>
      <c r="AWJ339" s="1"/>
      <c r="AWK339" s="1"/>
      <c r="AWL339" s="1"/>
      <c r="AWM339" s="1"/>
      <c r="AWN339" s="1"/>
      <c r="AWO339" s="1"/>
      <c r="AWP339" s="1"/>
      <c r="AWQ339" s="1"/>
      <c r="AWR339" s="1"/>
      <c r="AWS339" s="1"/>
      <c r="AWT339" s="1"/>
      <c r="AWU339" s="1"/>
      <c r="AWV339" s="1"/>
      <c r="AWW339" s="1"/>
      <c r="AWX339" s="1"/>
      <c r="AWY339" s="1"/>
      <c r="AWZ339" s="1"/>
      <c r="AXA339" s="1"/>
      <c r="AXB339" s="1"/>
      <c r="AXC339" s="1"/>
      <c r="AXD339" s="1"/>
      <c r="AXE339" s="1"/>
      <c r="AXF339" s="1"/>
      <c r="AXG339" s="1"/>
      <c r="AXH339" s="1"/>
      <c r="AXI339" s="1"/>
      <c r="AXJ339" s="1"/>
      <c r="AXK339" s="1"/>
      <c r="AXL339" s="1"/>
      <c r="AXM339" s="1"/>
      <c r="AXN339" s="1"/>
      <c r="AXO339" s="1"/>
      <c r="AXP339" s="1"/>
      <c r="AXQ339" s="1"/>
      <c r="AXR339" s="1"/>
      <c r="AXS339" s="1"/>
      <c r="AXT339" s="1"/>
      <c r="AXU339" s="1"/>
      <c r="AXV339" s="1"/>
      <c r="AXW339" s="1"/>
      <c r="AXX339" s="1"/>
      <c r="AXY339" s="1"/>
      <c r="AXZ339" s="1"/>
      <c r="AYA339" s="1"/>
      <c r="AYB339" s="1"/>
      <c r="AYC339" s="1"/>
      <c r="AYD339" s="1"/>
      <c r="AYE339" s="1"/>
      <c r="AYF339" s="1"/>
      <c r="AYG339" s="1"/>
      <c r="AYH339" s="1"/>
      <c r="AYI339" s="1"/>
      <c r="AYJ339" s="1"/>
      <c r="AYK339" s="1"/>
      <c r="AYL339" s="1"/>
      <c r="AYM339" s="1"/>
      <c r="AYN339" s="1"/>
      <c r="AYO339" s="1"/>
      <c r="AYP339" s="1"/>
      <c r="AYQ339" s="1"/>
      <c r="AYR339" s="1"/>
      <c r="AYS339" s="1"/>
      <c r="AYT339" s="1"/>
      <c r="AYU339" s="1"/>
      <c r="AYV339" s="1"/>
      <c r="AYW339" s="1"/>
      <c r="AYX339" s="1"/>
      <c r="AYY339" s="1"/>
      <c r="AYZ339" s="1"/>
      <c r="AZA339" s="1"/>
      <c r="AZB339" s="1"/>
      <c r="AZC339" s="1"/>
      <c r="AZD339" s="1"/>
      <c r="AZE339" s="1"/>
      <c r="AZF339" s="1"/>
      <c r="AZG339" s="1"/>
      <c r="AZH339" s="1"/>
      <c r="AZI339" s="1"/>
      <c r="AZJ339" s="1"/>
      <c r="AZK339" s="1"/>
      <c r="AZL339" s="1"/>
      <c r="AZM339" s="1"/>
      <c r="AZN339" s="1"/>
      <c r="AZO339" s="1"/>
      <c r="AZP339" s="1"/>
      <c r="AZQ339" s="1"/>
      <c r="AZR339" s="1"/>
      <c r="AZS339" s="1"/>
      <c r="AZT339" s="1"/>
      <c r="AZU339" s="1"/>
      <c r="AZV339" s="1"/>
      <c r="AZW339" s="1"/>
      <c r="AZX339" s="1"/>
      <c r="AZY339" s="1"/>
      <c r="AZZ339" s="1"/>
      <c r="BAA339" s="1"/>
      <c r="BAB339" s="1"/>
      <c r="BAC339" s="1"/>
      <c r="BAD339" s="1"/>
      <c r="BAE339" s="1"/>
      <c r="BAF339" s="1"/>
      <c r="BAG339" s="1"/>
      <c r="BAH339" s="1"/>
      <c r="BAI339" s="1"/>
      <c r="BAJ339" s="1"/>
      <c r="BAK339" s="1"/>
      <c r="BAL339" s="1"/>
      <c r="BAM339" s="1"/>
      <c r="BAN339" s="1"/>
      <c r="BAO339" s="1"/>
      <c r="BAP339" s="1"/>
      <c r="BAQ339" s="1"/>
      <c r="BAR339" s="1"/>
      <c r="BAS339" s="1"/>
      <c r="BAT339" s="1"/>
      <c r="BAU339" s="1"/>
      <c r="BAV339" s="1"/>
      <c r="BAW339" s="1"/>
      <c r="BAX339" s="1"/>
      <c r="BAY339" s="1"/>
      <c r="BAZ339" s="1"/>
      <c r="BBA339" s="1"/>
      <c r="BBB339" s="1"/>
      <c r="BBC339" s="1"/>
      <c r="BBD339" s="1"/>
      <c r="BBE339" s="1"/>
      <c r="BBF339" s="1"/>
      <c r="BBG339" s="1"/>
      <c r="BBH339" s="1"/>
      <c r="BBI339" s="1"/>
      <c r="BBJ339" s="1"/>
      <c r="BBK339" s="1"/>
      <c r="BBL339" s="1"/>
      <c r="BBM339" s="1"/>
      <c r="BBN339" s="1"/>
      <c r="BBO339" s="1"/>
      <c r="BBP339" s="1"/>
      <c r="BBQ339" s="1"/>
      <c r="BBR339" s="1"/>
      <c r="BBS339" s="1"/>
      <c r="BBT339" s="1"/>
      <c r="BBU339" s="1"/>
      <c r="BBV339" s="1"/>
      <c r="BBW339" s="1"/>
      <c r="BBX339" s="1"/>
      <c r="BBY339" s="1"/>
      <c r="BBZ339" s="1"/>
      <c r="BCA339" s="1"/>
      <c r="BCB339" s="1"/>
      <c r="BCC339" s="1"/>
      <c r="BCD339" s="1"/>
      <c r="BCE339" s="1"/>
      <c r="BCF339" s="1"/>
      <c r="BCG339" s="1"/>
      <c r="BCH339" s="1"/>
      <c r="BCI339" s="1"/>
      <c r="BCJ339" s="1"/>
      <c r="BCK339" s="1"/>
      <c r="BCL339" s="1"/>
      <c r="BCM339" s="1"/>
      <c r="BCN339" s="1"/>
      <c r="BCO339" s="1"/>
      <c r="BCP339" s="1"/>
      <c r="BCQ339" s="1"/>
      <c r="BCR339" s="1"/>
      <c r="BCS339" s="1"/>
      <c r="BCT339" s="1"/>
      <c r="BCU339" s="1"/>
      <c r="BCV339" s="1"/>
      <c r="BCW339" s="1"/>
      <c r="BCX339" s="1"/>
      <c r="BCY339" s="1"/>
      <c r="BCZ339" s="1"/>
      <c r="BDA339" s="1"/>
      <c r="BDB339" s="1"/>
      <c r="BDC339" s="1"/>
      <c r="BDD339" s="1"/>
      <c r="BDE339" s="1"/>
      <c r="BDF339" s="1"/>
      <c r="BDG339" s="1"/>
      <c r="BDH339" s="1"/>
      <c r="BDI339" s="1"/>
      <c r="BDJ339" s="1"/>
      <c r="BDK339" s="1"/>
      <c r="BDL339" s="1"/>
      <c r="BDM339" s="1"/>
      <c r="BDN339" s="1"/>
      <c r="BDO339" s="1"/>
      <c r="BDP339" s="1"/>
      <c r="BDQ339" s="1"/>
      <c r="BDR339" s="1"/>
      <c r="BDS339" s="1"/>
      <c r="BDT339" s="1"/>
      <c r="BDU339" s="1"/>
      <c r="BDV339" s="1"/>
      <c r="BDW339" s="1"/>
      <c r="BDX339" s="1"/>
      <c r="BDY339" s="1"/>
      <c r="BDZ339" s="1"/>
      <c r="BEA339" s="1"/>
      <c r="BEB339" s="1"/>
      <c r="BEC339" s="1"/>
      <c r="BED339" s="1"/>
      <c r="BEE339" s="1"/>
      <c r="BEF339" s="1"/>
      <c r="BEG339" s="1"/>
      <c r="BEH339" s="1"/>
      <c r="BEI339" s="1"/>
      <c r="BEJ339" s="1"/>
      <c r="BEK339" s="1"/>
      <c r="BEL339" s="1"/>
      <c r="BEM339" s="1"/>
      <c r="BEN339" s="1"/>
      <c r="BEO339" s="1"/>
      <c r="BEP339" s="1"/>
      <c r="BEQ339" s="1"/>
      <c r="BER339" s="1"/>
      <c r="BES339" s="1"/>
      <c r="BET339" s="1"/>
      <c r="BEU339" s="1"/>
      <c r="BEV339" s="1"/>
      <c r="BEW339" s="1"/>
      <c r="BEX339" s="1"/>
      <c r="BEY339" s="1"/>
      <c r="BEZ339" s="1"/>
      <c r="BFA339" s="1"/>
      <c r="BFB339" s="1"/>
      <c r="BFC339" s="1"/>
      <c r="BFD339" s="1"/>
      <c r="BFE339" s="1"/>
      <c r="BFF339" s="1"/>
      <c r="BFG339" s="1"/>
      <c r="BFH339" s="1"/>
      <c r="BFI339" s="1"/>
      <c r="BFJ339" s="1"/>
      <c r="BFK339" s="1"/>
      <c r="BFL339" s="1"/>
      <c r="BFM339" s="1"/>
      <c r="BFN339" s="1"/>
      <c r="BFO339" s="1"/>
      <c r="BFP339" s="1"/>
      <c r="BFQ339" s="1"/>
      <c r="BFR339" s="1"/>
      <c r="BFS339" s="1"/>
      <c r="BFT339" s="1"/>
      <c r="BFU339" s="1"/>
      <c r="BFV339" s="1"/>
      <c r="BFW339" s="1"/>
      <c r="BFX339" s="1"/>
      <c r="BFY339" s="1"/>
      <c r="BFZ339" s="1"/>
      <c r="BGA339" s="1"/>
      <c r="BGB339" s="1"/>
      <c r="BGC339" s="1"/>
      <c r="BGD339" s="1"/>
      <c r="BGE339" s="1"/>
      <c r="BGF339" s="1"/>
      <c r="BGG339" s="1"/>
      <c r="BGH339" s="1"/>
      <c r="BGI339" s="1"/>
      <c r="BGJ339" s="1"/>
      <c r="BGK339" s="1"/>
      <c r="BGL339" s="1"/>
      <c r="BGM339" s="1"/>
      <c r="BGN339" s="1"/>
      <c r="BGO339" s="1"/>
      <c r="BGP339" s="1"/>
      <c r="BGQ339" s="1"/>
      <c r="BGR339" s="1"/>
      <c r="BGS339" s="1"/>
      <c r="BGT339" s="1"/>
      <c r="BGU339" s="1"/>
      <c r="BGV339" s="1"/>
      <c r="BGW339" s="1"/>
      <c r="BGX339" s="1"/>
      <c r="BGY339" s="1"/>
      <c r="BGZ339" s="1"/>
      <c r="BHA339" s="1"/>
      <c r="BHB339" s="1"/>
      <c r="BHC339" s="1"/>
      <c r="BHD339" s="1"/>
      <c r="BHE339" s="1"/>
      <c r="BHF339" s="1"/>
      <c r="BHG339" s="1"/>
      <c r="BHH339" s="1"/>
      <c r="BHI339" s="1"/>
      <c r="BHJ339" s="1"/>
      <c r="BHK339" s="1"/>
      <c r="BHL339" s="1"/>
      <c r="BHM339" s="1"/>
      <c r="BHN339" s="1"/>
      <c r="BHO339" s="1"/>
      <c r="BHP339" s="1"/>
      <c r="BHQ339" s="1"/>
      <c r="BHR339" s="1"/>
      <c r="BHS339" s="1"/>
      <c r="BHT339" s="1"/>
      <c r="BHU339" s="1"/>
      <c r="BHV339" s="1"/>
      <c r="BHW339" s="1"/>
      <c r="BHX339" s="1"/>
      <c r="BHY339" s="1"/>
      <c r="BHZ339" s="1"/>
      <c r="BIA339" s="1"/>
      <c r="BIB339" s="1"/>
      <c r="BIC339" s="1"/>
      <c r="BID339" s="1"/>
      <c r="BIE339" s="1"/>
      <c r="BIF339" s="1"/>
      <c r="BIG339" s="1"/>
      <c r="BIH339" s="1"/>
      <c r="BII339" s="1"/>
      <c r="BIJ339" s="1"/>
      <c r="BIK339" s="1"/>
      <c r="BIL339" s="1"/>
      <c r="BIM339" s="1"/>
      <c r="BIN339" s="1"/>
      <c r="BIO339" s="1"/>
      <c r="BIP339" s="1"/>
      <c r="BIQ339" s="1"/>
      <c r="BIR339" s="1"/>
      <c r="BIS339" s="1"/>
      <c r="BIT339" s="1"/>
      <c r="BIU339" s="1"/>
      <c r="BIV339" s="1"/>
      <c r="BIW339" s="1"/>
      <c r="BIX339" s="1"/>
      <c r="BIY339" s="1"/>
      <c r="BIZ339" s="1"/>
      <c r="BJA339" s="1"/>
      <c r="BJB339" s="1"/>
      <c r="BJC339" s="1"/>
      <c r="BJD339" s="1"/>
      <c r="BJE339" s="1"/>
      <c r="BJF339" s="1"/>
      <c r="BJG339" s="1"/>
      <c r="BJH339" s="1"/>
      <c r="BJI339" s="1"/>
      <c r="BJJ339" s="1"/>
      <c r="BJK339" s="1"/>
      <c r="BJL339" s="1"/>
      <c r="BJM339" s="1"/>
      <c r="BJN339" s="1"/>
      <c r="BJO339" s="1"/>
      <c r="BJP339" s="1"/>
      <c r="BJQ339" s="1"/>
      <c r="BJR339" s="1"/>
      <c r="BJS339" s="1"/>
      <c r="BJT339" s="1"/>
      <c r="BJU339" s="1"/>
      <c r="BJV339" s="1"/>
      <c r="BJW339" s="1"/>
      <c r="BJX339" s="1"/>
      <c r="BJY339" s="1"/>
      <c r="BJZ339" s="1"/>
      <c r="BKA339" s="1"/>
      <c r="BKB339" s="1"/>
      <c r="BKC339" s="1"/>
      <c r="BKD339" s="1"/>
      <c r="BKE339" s="1"/>
      <c r="BKF339" s="1"/>
      <c r="BKG339" s="1"/>
      <c r="BKH339" s="1"/>
      <c r="BKI339" s="1"/>
      <c r="BKJ339" s="1"/>
      <c r="BKK339" s="1"/>
      <c r="BKL339" s="1"/>
      <c r="BKM339" s="1"/>
      <c r="BKN339" s="1"/>
      <c r="BKO339" s="1"/>
      <c r="BKP339" s="1"/>
      <c r="BKQ339" s="1"/>
      <c r="BKR339" s="1"/>
      <c r="BKS339" s="1"/>
      <c r="BKT339" s="1"/>
      <c r="BKU339" s="1"/>
      <c r="BKV339" s="1"/>
      <c r="BKW339" s="1"/>
      <c r="BKX339" s="1"/>
      <c r="BKY339" s="1"/>
      <c r="BKZ339" s="1"/>
      <c r="BLA339" s="1"/>
      <c r="BLB339" s="1"/>
      <c r="BLC339" s="1"/>
      <c r="BLD339" s="1"/>
      <c r="BLE339" s="1"/>
      <c r="BLF339" s="1"/>
      <c r="BLG339" s="1"/>
      <c r="BLH339" s="1"/>
      <c r="BLI339" s="1"/>
      <c r="BLJ339" s="1"/>
      <c r="BLK339" s="1"/>
      <c r="BLL339" s="1"/>
      <c r="BLM339" s="1"/>
      <c r="BLN339" s="1"/>
      <c r="BLO339" s="1"/>
      <c r="BLP339" s="1"/>
      <c r="BLQ339" s="1"/>
      <c r="BLR339" s="1"/>
      <c r="BLS339" s="1"/>
      <c r="BLT339" s="1"/>
      <c r="BLU339" s="1"/>
      <c r="BLV339" s="1"/>
      <c r="BLW339" s="1"/>
      <c r="BLX339" s="1"/>
      <c r="BLY339" s="1"/>
      <c r="BLZ339" s="1"/>
      <c r="BMA339" s="1"/>
      <c r="BMB339" s="1"/>
      <c r="BMC339" s="1"/>
      <c r="BMD339" s="1"/>
      <c r="BME339" s="1"/>
      <c r="BMF339" s="1"/>
      <c r="BMG339" s="1"/>
      <c r="BMH339" s="1"/>
      <c r="BMI339" s="1"/>
      <c r="BMJ339" s="1"/>
      <c r="BMK339" s="1"/>
      <c r="BML339" s="1"/>
      <c r="BMM339" s="1"/>
      <c r="BMN339" s="1"/>
      <c r="BMO339" s="1"/>
      <c r="BMP339" s="1"/>
      <c r="BMQ339" s="1"/>
      <c r="BMR339" s="1"/>
      <c r="BMS339" s="1"/>
      <c r="BMT339" s="1"/>
      <c r="BMU339" s="1"/>
      <c r="BMV339" s="1"/>
      <c r="BMW339" s="1"/>
      <c r="BMX339" s="1"/>
      <c r="BMY339" s="1"/>
      <c r="BMZ339" s="1"/>
      <c r="BNA339" s="1"/>
      <c r="BNB339" s="1"/>
      <c r="BNC339" s="1"/>
      <c r="BND339" s="1"/>
      <c r="BNE339" s="1"/>
      <c r="BNF339" s="1"/>
      <c r="BNG339" s="1"/>
      <c r="BNH339" s="1"/>
      <c r="BNI339" s="1"/>
      <c r="BNJ339" s="1"/>
      <c r="BNK339" s="1"/>
      <c r="BNL339" s="1"/>
      <c r="BNM339" s="1"/>
      <c r="BNN339" s="1"/>
      <c r="BNO339" s="1"/>
      <c r="BNP339" s="1"/>
      <c r="BNQ339" s="1"/>
      <c r="BNR339" s="1"/>
      <c r="BNS339" s="1"/>
      <c r="BNT339" s="1"/>
      <c r="BNU339" s="1"/>
      <c r="BNV339" s="1"/>
      <c r="BNW339" s="1"/>
      <c r="BNX339" s="1"/>
      <c r="BNY339" s="1"/>
      <c r="BNZ339" s="1"/>
      <c r="BOA339" s="1"/>
      <c r="BOB339" s="1"/>
      <c r="BOC339" s="1"/>
      <c r="BOD339" s="1"/>
      <c r="BOE339" s="1"/>
      <c r="BOF339" s="1"/>
      <c r="BOG339" s="1"/>
      <c r="BOH339" s="1"/>
      <c r="BOI339" s="1"/>
      <c r="BOJ339" s="1"/>
      <c r="BOK339" s="1"/>
      <c r="BOL339" s="1"/>
      <c r="BOM339" s="1"/>
      <c r="BON339" s="1"/>
      <c r="BOO339" s="1"/>
      <c r="BOP339" s="1"/>
      <c r="BOQ339" s="1"/>
      <c r="BOR339" s="1"/>
      <c r="BOS339" s="1"/>
      <c r="BOT339" s="1"/>
      <c r="BOU339" s="1"/>
      <c r="BOV339" s="1"/>
      <c r="BOW339" s="1"/>
      <c r="BOX339" s="1"/>
      <c r="BOY339" s="1"/>
      <c r="BOZ339" s="1"/>
      <c r="BPA339" s="1"/>
      <c r="BPB339" s="1"/>
      <c r="BPC339" s="1"/>
      <c r="BPD339" s="1"/>
      <c r="BPE339" s="1"/>
      <c r="BPF339" s="1"/>
      <c r="BPG339" s="1"/>
      <c r="BPH339" s="1"/>
      <c r="BPI339" s="1"/>
      <c r="BPJ339" s="1"/>
      <c r="BPK339" s="1"/>
      <c r="BPL339" s="1"/>
      <c r="BPM339" s="1"/>
      <c r="BPN339" s="1"/>
      <c r="BPO339" s="1"/>
      <c r="BPP339" s="1"/>
      <c r="BPQ339" s="1"/>
      <c r="BPR339" s="1"/>
      <c r="BPS339" s="1"/>
      <c r="BPT339" s="1"/>
      <c r="BPU339" s="1"/>
      <c r="BPV339" s="1"/>
      <c r="BPW339" s="1"/>
      <c r="BPX339" s="1"/>
      <c r="BPY339" s="1"/>
      <c r="BPZ339" s="1"/>
      <c r="BQA339" s="1"/>
      <c r="BQB339" s="1"/>
      <c r="BQC339" s="1"/>
      <c r="BQD339" s="1"/>
      <c r="BQE339" s="1"/>
      <c r="BQF339" s="1"/>
      <c r="BQG339" s="1"/>
      <c r="BQH339" s="1"/>
      <c r="BQI339" s="1"/>
      <c r="BQJ339" s="1"/>
      <c r="BQK339" s="1"/>
      <c r="BQL339" s="1"/>
      <c r="BQM339" s="1"/>
      <c r="BQN339" s="1"/>
      <c r="BQO339" s="1"/>
      <c r="BQP339" s="1"/>
      <c r="BQQ339" s="1"/>
      <c r="BQR339" s="1"/>
      <c r="BQS339" s="1"/>
      <c r="BQT339" s="1"/>
      <c r="BQU339" s="1"/>
      <c r="BQV339" s="1"/>
      <c r="BQW339" s="1"/>
      <c r="BQX339" s="1"/>
      <c r="BQY339" s="1"/>
      <c r="BQZ339" s="1"/>
      <c r="BRA339" s="1"/>
      <c r="BRB339" s="1"/>
      <c r="BRC339" s="1"/>
      <c r="BRD339" s="1"/>
      <c r="BRE339" s="1"/>
      <c r="BRF339" s="1"/>
      <c r="BRG339" s="1"/>
      <c r="BRH339" s="1"/>
      <c r="BRI339" s="1"/>
      <c r="BRJ339" s="1"/>
      <c r="BRK339" s="1"/>
      <c r="BRL339" s="1"/>
      <c r="BRM339" s="1"/>
      <c r="BRN339" s="1"/>
      <c r="BRO339" s="1"/>
      <c r="BRP339" s="1"/>
      <c r="BRQ339" s="1"/>
      <c r="BRR339" s="1"/>
      <c r="BRS339" s="1"/>
      <c r="BRT339" s="1"/>
      <c r="BRU339" s="1"/>
      <c r="BRV339" s="1"/>
      <c r="BRW339" s="1"/>
      <c r="BRX339" s="1"/>
      <c r="BRY339" s="1"/>
      <c r="BRZ339" s="1"/>
      <c r="BSA339" s="1"/>
      <c r="BSB339" s="1"/>
      <c r="BSC339" s="1"/>
      <c r="BSD339" s="1"/>
      <c r="BSE339" s="1"/>
      <c r="BSF339" s="1"/>
      <c r="BSG339" s="1"/>
      <c r="BSH339" s="1"/>
      <c r="BSI339" s="1"/>
      <c r="BSJ339" s="1"/>
      <c r="BSK339" s="1"/>
      <c r="BSL339" s="1"/>
      <c r="BSM339" s="1"/>
      <c r="BSN339" s="1"/>
      <c r="BSO339" s="1"/>
      <c r="BSP339" s="1"/>
      <c r="BSQ339" s="1"/>
      <c r="BSR339" s="1"/>
      <c r="BSS339" s="1"/>
      <c r="BST339" s="1"/>
      <c r="BSU339" s="1"/>
      <c r="BSV339" s="1"/>
      <c r="BSW339" s="1"/>
      <c r="BSX339" s="1"/>
      <c r="BSY339" s="1"/>
      <c r="BSZ339" s="1"/>
      <c r="BTA339" s="1"/>
      <c r="BTB339" s="1"/>
      <c r="BTC339" s="1"/>
      <c r="BTD339" s="1"/>
      <c r="BTE339" s="1"/>
      <c r="BTF339" s="1"/>
      <c r="BTG339" s="1"/>
      <c r="BTH339" s="1"/>
      <c r="BTI339" s="1"/>
      <c r="BTJ339" s="1"/>
      <c r="BTK339" s="1"/>
      <c r="BTL339" s="1"/>
      <c r="BTM339" s="1"/>
      <c r="BTN339" s="1"/>
      <c r="BTO339" s="1"/>
      <c r="BTP339" s="1"/>
      <c r="BTQ339" s="1"/>
      <c r="BTR339" s="1"/>
      <c r="BTS339" s="1"/>
      <c r="BTT339" s="1"/>
      <c r="BTU339" s="1"/>
      <c r="BTV339" s="1"/>
      <c r="BTW339" s="1"/>
      <c r="BTX339" s="1"/>
      <c r="BTY339" s="1"/>
      <c r="BTZ339" s="1"/>
      <c r="BUA339" s="1"/>
      <c r="BUB339" s="1"/>
      <c r="BUC339" s="1"/>
      <c r="BUD339" s="1"/>
      <c r="BUE339" s="1"/>
      <c r="BUF339" s="1"/>
      <c r="BUG339" s="1"/>
      <c r="BUH339" s="1"/>
      <c r="BUI339" s="1"/>
      <c r="BUJ339" s="1"/>
      <c r="BUK339" s="1"/>
      <c r="BUL339" s="1"/>
      <c r="BUM339" s="1"/>
      <c r="BUN339" s="1"/>
      <c r="BUO339" s="1"/>
      <c r="BUP339" s="1"/>
      <c r="BUQ339" s="1"/>
      <c r="BUR339" s="1"/>
      <c r="BUS339" s="1"/>
      <c r="BUT339" s="1"/>
      <c r="BUU339" s="1"/>
      <c r="BUV339" s="1"/>
      <c r="BUW339" s="1"/>
      <c r="BUX339" s="1"/>
      <c r="BUY339" s="1"/>
      <c r="BUZ339" s="1"/>
      <c r="BVA339" s="1"/>
      <c r="BVB339" s="1"/>
      <c r="BVC339" s="1"/>
      <c r="BVD339" s="1"/>
      <c r="BVE339" s="1"/>
      <c r="BVF339" s="1"/>
      <c r="BVG339" s="1"/>
      <c r="BVH339" s="1"/>
      <c r="BVI339" s="1"/>
      <c r="BVJ339" s="1"/>
      <c r="BVK339" s="1"/>
      <c r="BVL339" s="1"/>
      <c r="BVM339" s="1"/>
      <c r="BVN339" s="1"/>
      <c r="BVO339" s="1"/>
      <c r="BVP339" s="1"/>
      <c r="BVQ339" s="1"/>
      <c r="BVR339" s="1"/>
      <c r="BVS339" s="1"/>
      <c r="BVT339" s="1"/>
      <c r="BVU339" s="1"/>
      <c r="BVV339" s="1"/>
      <c r="BVW339" s="1"/>
      <c r="BVX339" s="1"/>
      <c r="BVY339" s="1"/>
      <c r="BVZ339" s="1"/>
      <c r="BWA339" s="1"/>
      <c r="BWB339" s="1"/>
      <c r="BWC339" s="1"/>
      <c r="BWD339" s="1"/>
      <c r="BWE339" s="1"/>
      <c r="BWF339" s="1"/>
      <c r="BWG339" s="1"/>
      <c r="BWH339" s="1"/>
      <c r="BWI339" s="1"/>
      <c r="BWJ339" s="1"/>
      <c r="BWK339" s="1"/>
      <c r="BWL339" s="1"/>
      <c r="BWM339" s="1"/>
      <c r="BWN339" s="1"/>
      <c r="BWO339" s="1"/>
      <c r="BWP339" s="1"/>
      <c r="BWQ339" s="1"/>
      <c r="BWR339" s="1"/>
      <c r="BWS339" s="1"/>
      <c r="BWT339" s="1"/>
      <c r="BWU339" s="1"/>
      <c r="BWV339" s="1"/>
      <c r="BWW339" s="1"/>
      <c r="BWX339" s="1"/>
      <c r="BWY339" s="1"/>
      <c r="BWZ339" s="1"/>
      <c r="BXA339" s="1"/>
      <c r="BXB339" s="1"/>
      <c r="BXC339" s="1"/>
      <c r="BXD339" s="1"/>
      <c r="BXE339" s="1"/>
      <c r="BXF339" s="1"/>
      <c r="BXG339" s="1"/>
      <c r="BXH339" s="1"/>
      <c r="BXI339" s="1"/>
      <c r="BXJ339" s="1"/>
      <c r="BXK339" s="1"/>
      <c r="BXL339" s="1"/>
      <c r="BXM339" s="1"/>
      <c r="BXN339" s="1"/>
      <c r="BXO339" s="1"/>
      <c r="BXP339" s="1"/>
      <c r="BXQ339" s="1"/>
      <c r="BXR339" s="1"/>
      <c r="BXS339" s="1"/>
      <c r="BXT339" s="1"/>
      <c r="BXU339" s="1"/>
      <c r="BXV339" s="1"/>
      <c r="BXW339" s="1"/>
      <c r="BXX339" s="1"/>
      <c r="BXY339" s="1"/>
      <c r="BXZ339" s="1"/>
      <c r="BYA339" s="1"/>
      <c r="BYB339" s="1"/>
      <c r="BYC339" s="1"/>
      <c r="BYD339" s="1"/>
      <c r="BYE339" s="1"/>
      <c r="BYF339" s="1"/>
      <c r="BYG339" s="1"/>
      <c r="BYH339" s="1"/>
      <c r="BYI339" s="1"/>
      <c r="BYJ339" s="1"/>
      <c r="BYK339" s="1"/>
      <c r="BYL339" s="1"/>
      <c r="BYM339" s="1"/>
      <c r="BYN339" s="1"/>
      <c r="BYO339" s="1"/>
      <c r="BYP339" s="1"/>
      <c r="BYQ339" s="1"/>
      <c r="BYR339" s="1"/>
      <c r="BYS339" s="1"/>
      <c r="BYT339" s="1"/>
      <c r="BYU339" s="1"/>
      <c r="BYV339" s="1"/>
      <c r="BYW339" s="1"/>
      <c r="BYX339" s="1"/>
      <c r="BYY339" s="1"/>
      <c r="BYZ339" s="1"/>
      <c r="BZA339" s="1"/>
      <c r="BZB339" s="1"/>
      <c r="BZC339" s="1"/>
      <c r="BZD339" s="1"/>
      <c r="BZE339" s="1"/>
      <c r="BZF339" s="1"/>
      <c r="BZG339" s="1"/>
      <c r="BZH339" s="1"/>
      <c r="BZI339" s="1"/>
      <c r="BZJ339" s="1"/>
      <c r="BZK339" s="1"/>
      <c r="BZL339" s="1"/>
      <c r="BZM339" s="1"/>
      <c r="BZN339" s="1"/>
      <c r="BZO339" s="1"/>
      <c r="BZP339" s="1"/>
      <c r="BZQ339" s="1"/>
      <c r="BZR339" s="1"/>
      <c r="BZS339" s="1"/>
      <c r="BZT339" s="1"/>
      <c r="BZU339" s="1"/>
      <c r="BZV339" s="1"/>
      <c r="BZW339" s="1"/>
      <c r="BZX339" s="1"/>
      <c r="BZY339" s="1"/>
      <c r="BZZ339" s="1"/>
      <c r="CAA339" s="1"/>
      <c r="CAB339" s="1"/>
      <c r="CAC339" s="1"/>
      <c r="CAD339" s="1"/>
      <c r="CAE339" s="1"/>
      <c r="CAF339" s="1"/>
      <c r="CAG339" s="1"/>
      <c r="CAH339" s="1"/>
      <c r="CAI339" s="1"/>
      <c r="CAJ339" s="1"/>
      <c r="CAK339" s="1"/>
      <c r="CAL339" s="1"/>
      <c r="CAM339" s="1"/>
      <c r="CAN339" s="1"/>
      <c r="CAO339" s="1"/>
      <c r="CAP339" s="1"/>
      <c r="CAQ339" s="1"/>
      <c r="CAR339" s="1"/>
      <c r="CAS339" s="1"/>
      <c r="CAT339" s="1"/>
      <c r="CAU339" s="1"/>
      <c r="CAV339" s="1"/>
      <c r="CAW339" s="1"/>
      <c r="CAX339" s="1"/>
      <c r="CAY339" s="1"/>
      <c r="CAZ339" s="1"/>
      <c r="CBA339" s="1"/>
      <c r="CBB339" s="1"/>
      <c r="CBC339" s="1"/>
      <c r="CBD339" s="1"/>
      <c r="CBE339" s="1"/>
      <c r="CBF339" s="1"/>
      <c r="CBG339" s="1"/>
      <c r="CBH339" s="1"/>
      <c r="CBI339" s="1"/>
      <c r="CBJ339" s="1"/>
      <c r="CBK339" s="1"/>
      <c r="CBL339" s="1"/>
      <c r="CBM339" s="1"/>
      <c r="CBN339" s="1"/>
      <c r="CBO339" s="1"/>
      <c r="CBP339" s="1"/>
      <c r="CBQ339" s="1"/>
      <c r="CBR339" s="1"/>
      <c r="CBS339" s="1"/>
      <c r="CBT339" s="1"/>
      <c r="CBU339" s="1"/>
      <c r="CBV339" s="1"/>
      <c r="CBW339" s="1"/>
      <c r="CBX339" s="1"/>
      <c r="CBY339" s="1"/>
      <c r="CBZ339" s="1"/>
      <c r="CCA339" s="1"/>
      <c r="CCB339" s="1"/>
      <c r="CCC339" s="1"/>
      <c r="CCD339" s="1"/>
      <c r="CCE339" s="1"/>
      <c r="CCF339" s="1"/>
      <c r="CCG339" s="1"/>
      <c r="CCH339" s="1"/>
      <c r="CCI339" s="1"/>
      <c r="CCJ339" s="1"/>
      <c r="CCK339" s="1"/>
      <c r="CCL339" s="1"/>
      <c r="CCM339" s="1"/>
      <c r="CCN339" s="1"/>
      <c r="CCO339" s="1"/>
      <c r="CCP339" s="1"/>
      <c r="CCQ339" s="1"/>
      <c r="CCR339" s="1"/>
      <c r="CCS339" s="1"/>
      <c r="CCT339" s="1"/>
      <c r="CCU339" s="1"/>
      <c r="CCV339" s="1"/>
      <c r="CCW339" s="1"/>
      <c r="CCX339" s="1"/>
      <c r="CCY339" s="1"/>
      <c r="CCZ339" s="1"/>
      <c r="CDA339" s="1"/>
      <c r="CDB339" s="1"/>
      <c r="CDC339" s="1"/>
      <c r="CDD339" s="1"/>
      <c r="CDE339" s="1"/>
      <c r="CDF339" s="1"/>
      <c r="CDG339" s="1"/>
      <c r="CDH339" s="1"/>
      <c r="CDI339" s="1"/>
      <c r="CDJ339" s="1"/>
      <c r="CDK339" s="1"/>
      <c r="CDL339" s="1"/>
      <c r="CDM339" s="1"/>
      <c r="CDN339" s="1"/>
      <c r="CDO339" s="1"/>
      <c r="CDP339" s="1"/>
      <c r="CDQ339" s="1"/>
      <c r="CDR339" s="1"/>
      <c r="CDS339" s="1"/>
      <c r="CDT339" s="1"/>
      <c r="CDU339" s="1"/>
      <c r="CDV339" s="1"/>
      <c r="CDW339" s="1"/>
      <c r="CDX339" s="1"/>
      <c r="CDY339" s="1"/>
      <c r="CDZ339" s="1"/>
      <c r="CEA339" s="1"/>
      <c r="CEB339" s="1"/>
      <c r="CEC339" s="1"/>
      <c r="CED339" s="1"/>
      <c r="CEE339" s="1"/>
      <c r="CEF339" s="1"/>
      <c r="CEG339" s="1"/>
      <c r="CEH339" s="1"/>
      <c r="CEI339" s="1"/>
      <c r="CEJ339" s="1"/>
      <c r="CEK339" s="1"/>
      <c r="CEL339" s="1"/>
      <c r="CEM339" s="1"/>
      <c r="CEN339" s="1"/>
      <c r="CEO339" s="1"/>
      <c r="CEP339" s="1"/>
      <c r="CEQ339" s="1"/>
      <c r="CER339" s="1"/>
      <c r="CES339" s="1"/>
      <c r="CET339" s="1"/>
      <c r="CEU339" s="1"/>
      <c r="CEV339" s="1"/>
      <c r="CEW339" s="1"/>
      <c r="CEX339" s="1"/>
      <c r="CEY339" s="1"/>
      <c r="CEZ339" s="1"/>
      <c r="CFA339" s="1"/>
      <c r="CFB339" s="1"/>
      <c r="CFC339" s="1"/>
      <c r="CFD339" s="1"/>
      <c r="CFE339" s="1"/>
      <c r="CFF339" s="1"/>
      <c r="CFG339" s="1"/>
      <c r="CFH339" s="1"/>
      <c r="CFI339" s="1"/>
      <c r="CFJ339" s="1"/>
      <c r="CFK339" s="1"/>
      <c r="CFL339" s="1"/>
      <c r="CFM339" s="1"/>
      <c r="CFN339" s="1"/>
      <c r="CFO339" s="1"/>
      <c r="CFP339" s="1"/>
      <c r="CFQ339" s="1"/>
      <c r="CFR339" s="1"/>
      <c r="CFS339" s="1"/>
      <c r="CFT339" s="1"/>
      <c r="CFU339" s="1"/>
      <c r="CFV339" s="1"/>
      <c r="CFW339" s="1"/>
      <c r="CFX339" s="1"/>
      <c r="CFY339" s="1"/>
      <c r="CFZ339" s="1"/>
      <c r="CGA339" s="1"/>
      <c r="CGB339" s="1"/>
      <c r="CGC339" s="1"/>
      <c r="CGD339" s="1"/>
      <c r="CGE339" s="1"/>
      <c r="CGF339" s="1"/>
      <c r="CGG339" s="1"/>
      <c r="CGH339" s="1"/>
      <c r="CGI339" s="1"/>
      <c r="CGJ339" s="1"/>
      <c r="CGK339" s="1"/>
      <c r="CGL339" s="1"/>
      <c r="CGM339" s="1"/>
      <c r="CGN339" s="1"/>
      <c r="CGO339" s="1"/>
      <c r="CGP339" s="1"/>
      <c r="CGQ339" s="1"/>
      <c r="CGR339" s="1"/>
      <c r="CGS339" s="1"/>
      <c r="CGT339" s="1"/>
      <c r="CGU339" s="1"/>
      <c r="CGV339" s="1"/>
      <c r="CGW339" s="1"/>
      <c r="CGX339" s="1"/>
      <c r="CGY339" s="1"/>
      <c r="CGZ339" s="1"/>
      <c r="CHA339" s="1"/>
      <c r="CHB339" s="1"/>
      <c r="CHC339" s="1"/>
      <c r="CHD339" s="1"/>
      <c r="CHE339" s="1"/>
      <c r="CHF339" s="1"/>
      <c r="CHG339" s="1"/>
      <c r="CHH339" s="1"/>
      <c r="CHI339" s="1"/>
      <c r="CHJ339" s="1"/>
      <c r="CHK339" s="1"/>
      <c r="CHL339" s="1"/>
      <c r="CHM339" s="1"/>
      <c r="CHN339" s="1"/>
      <c r="CHO339" s="1"/>
      <c r="CHP339" s="1"/>
      <c r="CHQ339" s="1"/>
      <c r="CHR339" s="1"/>
      <c r="CHS339" s="1"/>
      <c r="CHT339" s="1"/>
      <c r="CHU339" s="1"/>
      <c r="CHV339" s="1"/>
      <c r="CHW339" s="1"/>
      <c r="CHX339" s="1"/>
      <c r="CHY339" s="1"/>
      <c r="CHZ339" s="1"/>
      <c r="CIA339" s="1"/>
      <c r="CIB339" s="1"/>
      <c r="CIC339" s="1"/>
      <c r="CID339" s="1"/>
      <c r="CIE339" s="1"/>
      <c r="CIF339" s="1"/>
      <c r="CIG339" s="1"/>
      <c r="CIH339" s="1"/>
      <c r="CII339" s="1"/>
      <c r="CIJ339" s="1"/>
      <c r="CIK339" s="1"/>
      <c r="CIL339" s="1"/>
      <c r="CIM339" s="1"/>
      <c r="CIN339" s="1"/>
      <c r="CIO339" s="1"/>
      <c r="CIP339" s="1"/>
      <c r="CIQ339" s="1"/>
      <c r="CIR339" s="1"/>
      <c r="CIS339" s="1"/>
      <c r="CIT339" s="1"/>
      <c r="CIU339" s="1"/>
      <c r="CIV339" s="1"/>
      <c r="CIW339" s="1"/>
      <c r="CIX339" s="1"/>
      <c r="CIY339" s="1"/>
      <c r="CIZ339" s="1"/>
      <c r="CJA339" s="1"/>
      <c r="CJB339" s="1"/>
      <c r="CJC339" s="1"/>
      <c r="CJD339" s="1"/>
      <c r="CJE339" s="1"/>
      <c r="CJF339" s="1"/>
      <c r="CJG339" s="1"/>
      <c r="CJH339" s="1"/>
      <c r="CJI339" s="1"/>
      <c r="CJJ339" s="1"/>
      <c r="CJK339" s="1"/>
      <c r="CJL339" s="1"/>
      <c r="CJM339" s="1"/>
      <c r="CJN339" s="1"/>
      <c r="CJO339" s="1"/>
      <c r="CJP339" s="1"/>
      <c r="CJQ339" s="1"/>
      <c r="CJR339" s="1"/>
      <c r="CJS339" s="1"/>
      <c r="CJT339" s="1"/>
      <c r="CJU339" s="1"/>
      <c r="CJV339" s="1"/>
      <c r="CJW339" s="1"/>
      <c r="CJX339" s="1"/>
      <c r="CJY339" s="1"/>
      <c r="CJZ339" s="1"/>
      <c r="CKA339" s="1"/>
      <c r="CKB339" s="1"/>
      <c r="CKC339" s="1"/>
      <c r="CKD339" s="1"/>
      <c r="CKE339" s="1"/>
      <c r="CKF339" s="1"/>
      <c r="CKG339" s="1"/>
      <c r="CKH339" s="1"/>
      <c r="CKI339" s="1"/>
      <c r="CKJ339" s="1"/>
      <c r="CKK339" s="1"/>
      <c r="CKL339" s="1"/>
      <c r="CKM339" s="1"/>
      <c r="CKN339" s="1"/>
      <c r="CKO339" s="1"/>
      <c r="CKP339" s="1"/>
      <c r="CKQ339" s="1"/>
      <c r="CKR339" s="1"/>
      <c r="CKS339" s="1"/>
      <c r="CKT339" s="1"/>
      <c r="CKU339" s="1"/>
      <c r="CKV339" s="1"/>
      <c r="CKW339" s="1"/>
      <c r="CKX339" s="1"/>
      <c r="CKY339" s="1"/>
      <c r="CKZ339" s="1"/>
      <c r="CLA339" s="1"/>
      <c r="CLB339" s="1"/>
      <c r="CLC339" s="1"/>
      <c r="CLD339" s="1"/>
      <c r="CLE339" s="1"/>
      <c r="CLF339" s="1"/>
      <c r="CLG339" s="1"/>
      <c r="CLH339" s="1"/>
      <c r="CLI339" s="1"/>
      <c r="CLJ339" s="1"/>
      <c r="CLK339" s="1"/>
      <c r="CLL339" s="1"/>
      <c r="CLM339" s="1"/>
      <c r="CLN339" s="1"/>
      <c r="CLO339" s="1"/>
      <c r="CLP339" s="1"/>
      <c r="CLQ339" s="1"/>
      <c r="CLR339" s="1"/>
      <c r="CLS339" s="1"/>
      <c r="CLT339" s="1"/>
      <c r="CLU339" s="1"/>
      <c r="CLV339" s="1"/>
      <c r="CLW339" s="1"/>
      <c r="CLX339" s="1"/>
      <c r="CLY339" s="1"/>
      <c r="CLZ339" s="1"/>
      <c r="CMA339" s="1"/>
      <c r="CMB339" s="1"/>
      <c r="CMC339" s="1"/>
      <c r="CMD339" s="1"/>
      <c r="CME339" s="1"/>
      <c r="CMF339" s="1"/>
      <c r="CMG339" s="1"/>
      <c r="CMH339" s="1"/>
      <c r="CMI339" s="1"/>
      <c r="CMJ339" s="1"/>
      <c r="CMK339" s="1"/>
      <c r="CML339" s="1"/>
      <c r="CMM339" s="1"/>
      <c r="CMN339" s="1"/>
      <c r="CMO339" s="1"/>
      <c r="CMP339" s="1"/>
      <c r="CMQ339" s="1"/>
      <c r="CMR339" s="1"/>
      <c r="CMS339" s="1"/>
      <c r="CMT339" s="1"/>
      <c r="CMU339" s="1"/>
      <c r="CMV339" s="1"/>
      <c r="CMW339" s="1"/>
      <c r="CMX339" s="1"/>
      <c r="CMY339" s="1"/>
      <c r="CMZ339" s="1"/>
      <c r="CNA339" s="1"/>
      <c r="CNB339" s="1"/>
      <c r="CNC339" s="1"/>
      <c r="CND339" s="1"/>
      <c r="CNE339" s="1"/>
      <c r="CNF339" s="1"/>
      <c r="CNG339" s="1"/>
      <c r="CNH339" s="1"/>
      <c r="CNI339" s="1"/>
      <c r="CNJ339" s="1"/>
      <c r="CNK339" s="1"/>
      <c r="CNL339" s="1"/>
      <c r="CNM339" s="1"/>
      <c r="CNN339" s="1"/>
      <c r="CNO339" s="1"/>
      <c r="CNP339" s="1"/>
      <c r="CNQ339" s="1"/>
      <c r="CNR339" s="1"/>
      <c r="CNS339" s="1"/>
      <c r="CNT339" s="1"/>
      <c r="CNU339" s="1"/>
      <c r="CNV339" s="1"/>
      <c r="CNW339" s="1"/>
      <c r="CNX339" s="1"/>
      <c r="CNY339" s="1"/>
      <c r="CNZ339" s="1"/>
      <c r="COA339" s="1"/>
      <c r="COB339" s="1"/>
      <c r="COC339" s="1"/>
      <c r="COD339" s="1"/>
      <c r="COE339" s="1"/>
      <c r="COF339" s="1"/>
      <c r="COG339" s="1"/>
      <c r="COH339" s="1"/>
      <c r="COI339" s="1"/>
      <c r="COJ339" s="1"/>
      <c r="COK339" s="1"/>
      <c r="COL339" s="1"/>
      <c r="COM339" s="1"/>
      <c r="CON339" s="1"/>
      <c r="COO339" s="1"/>
      <c r="COP339" s="1"/>
      <c r="COQ339" s="1"/>
      <c r="COR339" s="1"/>
      <c r="COS339" s="1"/>
      <c r="COT339" s="1"/>
      <c r="COU339" s="1"/>
      <c r="COV339" s="1"/>
      <c r="COW339" s="1"/>
      <c r="COX339" s="1"/>
      <c r="COY339" s="1"/>
      <c r="COZ339" s="1"/>
      <c r="CPA339" s="1"/>
      <c r="CPB339" s="1"/>
      <c r="CPC339" s="1"/>
      <c r="CPD339" s="1"/>
      <c r="CPE339" s="1"/>
      <c r="CPF339" s="1"/>
      <c r="CPG339" s="1"/>
      <c r="CPH339" s="1"/>
      <c r="CPI339" s="1"/>
      <c r="CPJ339" s="1"/>
      <c r="CPK339" s="1"/>
      <c r="CPL339" s="1"/>
      <c r="CPM339" s="1"/>
      <c r="CPN339" s="1"/>
      <c r="CPO339" s="1"/>
      <c r="CPP339" s="1"/>
      <c r="CPQ339" s="1"/>
      <c r="CPR339" s="1"/>
      <c r="CPS339" s="1"/>
      <c r="CPT339" s="1"/>
      <c r="CPU339" s="1"/>
      <c r="CPV339" s="1"/>
      <c r="CPW339" s="1"/>
      <c r="CPX339" s="1"/>
      <c r="CPY339" s="1"/>
      <c r="CPZ339" s="1"/>
      <c r="CQA339" s="1"/>
      <c r="CQB339" s="1"/>
      <c r="CQC339" s="1"/>
      <c r="CQD339" s="1"/>
      <c r="CQE339" s="1"/>
      <c r="CQF339" s="1"/>
      <c r="CQG339" s="1"/>
      <c r="CQH339" s="1"/>
      <c r="CQI339" s="1"/>
      <c r="CQJ339" s="1"/>
      <c r="CQK339" s="1"/>
      <c r="CQL339" s="1"/>
      <c r="CQM339" s="1"/>
      <c r="CQN339" s="1"/>
      <c r="CQO339" s="1"/>
      <c r="CQP339" s="1"/>
      <c r="CQQ339" s="1"/>
      <c r="CQR339" s="1"/>
      <c r="CQS339" s="1"/>
      <c r="CQT339" s="1"/>
      <c r="CQU339" s="1"/>
      <c r="CQV339" s="1"/>
      <c r="CQW339" s="1"/>
      <c r="CQX339" s="1"/>
      <c r="CQY339" s="1"/>
      <c r="CQZ339" s="1"/>
      <c r="CRA339" s="1"/>
      <c r="CRB339" s="1"/>
      <c r="CRC339" s="1"/>
      <c r="CRD339" s="1"/>
      <c r="CRE339" s="1"/>
      <c r="CRF339" s="1"/>
      <c r="CRG339" s="1"/>
      <c r="CRH339" s="1"/>
      <c r="CRI339" s="1"/>
      <c r="CRJ339" s="1"/>
      <c r="CRK339" s="1"/>
      <c r="CRL339" s="1"/>
      <c r="CRM339" s="1"/>
      <c r="CRN339" s="1"/>
      <c r="CRO339" s="1"/>
      <c r="CRP339" s="1"/>
      <c r="CRQ339" s="1"/>
      <c r="CRR339" s="1"/>
      <c r="CRS339" s="1"/>
      <c r="CRT339" s="1"/>
      <c r="CRU339" s="1"/>
      <c r="CRV339" s="1"/>
      <c r="CRW339" s="1"/>
      <c r="CRX339" s="1"/>
      <c r="CRY339" s="1"/>
      <c r="CRZ339" s="1"/>
      <c r="CSA339" s="1"/>
      <c r="CSB339" s="1"/>
      <c r="CSC339" s="1"/>
      <c r="CSD339" s="1"/>
      <c r="CSE339" s="1"/>
      <c r="CSF339" s="1"/>
      <c r="CSG339" s="1"/>
      <c r="CSH339" s="1"/>
      <c r="CSI339" s="1"/>
      <c r="CSJ339" s="1"/>
      <c r="CSK339" s="1"/>
      <c r="CSL339" s="1"/>
      <c r="CSM339" s="1"/>
      <c r="CSN339" s="1"/>
      <c r="CSO339" s="1"/>
      <c r="CSP339" s="1"/>
      <c r="CSQ339" s="1"/>
      <c r="CSR339" s="1"/>
      <c r="CSS339" s="1"/>
      <c r="CST339" s="1"/>
      <c r="CSU339" s="1"/>
      <c r="CSV339" s="1"/>
      <c r="CSW339" s="1"/>
      <c r="CSX339" s="1"/>
      <c r="CSY339" s="1"/>
      <c r="CSZ339" s="1"/>
      <c r="CTA339" s="1"/>
      <c r="CTB339" s="1"/>
      <c r="CTC339" s="1"/>
      <c r="CTD339" s="1"/>
      <c r="CTE339" s="1"/>
      <c r="CTF339" s="1"/>
      <c r="CTG339" s="1"/>
      <c r="CTH339" s="1"/>
      <c r="CTI339" s="1"/>
      <c r="CTJ339" s="1"/>
      <c r="CTK339" s="1"/>
      <c r="CTL339" s="1"/>
      <c r="CTM339" s="1"/>
      <c r="CTN339" s="1"/>
      <c r="CTO339" s="1"/>
      <c r="CTP339" s="1"/>
      <c r="CTQ339" s="1"/>
      <c r="CTR339" s="1"/>
      <c r="CTS339" s="1"/>
      <c r="CTT339" s="1"/>
      <c r="CTU339" s="1"/>
      <c r="CTV339" s="1"/>
      <c r="CTW339" s="1"/>
      <c r="CTX339" s="1"/>
      <c r="CTY339" s="1"/>
      <c r="CTZ339" s="1"/>
      <c r="CUA339" s="1"/>
      <c r="CUB339" s="1"/>
      <c r="CUC339" s="1"/>
      <c r="CUD339" s="1"/>
      <c r="CUE339" s="1"/>
      <c r="CUF339" s="1"/>
      <c r="CUG339" s="1"/>
      <c r="CUH339" s="1"/>
      <c r="CUI339" s="1"/>
      <c r="CUJ339" s="1"/>
      <c r="CUK339" s="1"/>
      <c r="CUL339" s="1"/>
      <c r="CUM339" s="1"/>
      <c r="CUN339" s="1"/>
      <c r="CUO339" s="1"/>
      <c r="CUP339" s="1"/>
      <c r="CUQ339" s="1"/>
      <c r="CUR339" s="1"/>
      <c r="CUS339" s="1"/>
      <c r="CUT339" s="1"/>
      <c r="CUU339" s="1"/>
      <c r="CUV339" s="1"/>
      <c r="CUW339" s="1"/>
      <c r="CUX339" s="1"/>
      <c r="CUY339" s="1"/>
      <c r="CUZ339" s="1"/>
      <c r="CVA339" s="1"/>
      <c r="CVB339" s="1"/>
      <c r="CVC339" s="1"/>
      <c r="CVD339" s="1"/>
      <c r="CVE339" s="1"/>
      <c r="CVF339" s="1"/>
      <c r="CVG339" s="1"/>
      <c r="CVH339" s="1"/>
      <c r="CVI339" s="1"/>
      <c r="CVJ339" s="1"/>
      <c r="CVK339" s="1"/>
      <c r="CVL339" s="1"/>
      <c r="CVM339" s="1"/>
      <c r="CVN339" s="1"/>
      <c r="CVO339" s="1"/>
      <c r="CVP339" s="1"/>
      <c r="CVQ339" s="1"/>
      <c r="CVR339" s="1"/>
      <c r="CVS339" s="1"/>
      <c r="CVT339" s="1"/>
      <c r="CVU339" s="1"/>
      <c r="CVV339" s="1"/>
      <c r="CVW339" s="1"/>
      <c r="CVX339" s="1"/>
      <c r="CVY339" s="1"/>
      <c r="CVZ339" s="1"/>
      <c r="CWA339" s="1"/>
      <c r="CWB339" s="1"/>
      <c r="CWC339" s="1"/>
      <c r="CWD339" s="1"/>
      <c r="CWE339" s="1"/>
      <c r="CWF339" s="1"/>
      <c r="CWG339" s="1"/>
      <c r="CWH339" s="1"/>
      <c r="CWI339" s="1"/>
      <c r="CWJ339" s="1"/>
      <c r="CWK339" s="1"/>
      <c r="CWL339" s="1"/>
      <c r="CWM339" s="1"/>
      <c r="CWN339" s="1"/>
      <c r="CWO339" s="1"/>
      <c r="CWP339" s="1"/>
      <c r="CWQ339" s="1"/>
      <c r="CWR339" s="1"/>
      <c r="CWS339" s="1"/>
      <c r="CWT339" s="1"/>
      <c r="CWU339" s="1"/>
      <c r="CWV339" s="1"/>
      <c r="CWW339" s="1"/>
      <c r="CWX339" s="1"/>
      <c r="CWY339" s="1"/>
      <c r="CWZ339" s="1"/>
      <c r="CXA339" s="1"/>
      <c r="CXB339" s="1"/>
      <c r="CXC339" s="1"/>
      <c r="CXD339" s="1"/>
      <c r="CXE339" s="1"/>
      <c r="CXF339" s="1"/>
      <c r="CXG339" s="1"/>
      <c r="CXH339" s="1"/>
      <c r="CXI339" s="1"/>
      <c r="CXJ339" s="1"/>
      <c r="CXK339" s="1"/>
      <c r="CXL339" s="1"/>
      <c r="CXM339" s="1"/>
      <c r="CXN339" s="1"/>
      <c r="CXO339" s="1"/>
      <c r="CXP339" s="1"/>
      <c r="CXQ339" s="1"/>
      <c r="CXR339" s="1"/>
      <c r="CXS339" s="1"/>
      <c r="CXT339" s="1"/>
      <c r="CXU339" s="1"/>
      <c r="CXV339" s="1"/>
      <c r="CXW339" s="1"/>
      <c r="CXX339" s="1"/>
      <c r="CXY339" s="1"/>
      <c r="CXZ339" s="1"/>
      <c r="CYA339" s="1"/>
      <c r="CYB339" s="1"/>
      <c r="CYC339" s="1"/>
      <c r="CYD339" s="1"/>
      <c r="CYE339" s="1"/>
      <c r="CYF339" s="1"/>
      <c r="CYG339" s="1"/>
      <c r="CYH339" s="1"/>
      <c r="CYI339" s="1"/>
      <c r="CYJ339" s="1"/>
      <c r="CYK339" s="1"/>
      <c r="CYL339" s="1"/>
      <c r="CYM339" s="1"/>
      <c r="CYN339" s="1"/>
      <c r="CYO339" s="1"/>
      <c r="CYP339" s="1"/>
      <c r="CYQ339" s="1"/>
      <c r="CYR339" s="1"/>
      <c r="CYS339" s="1"/>
      <c r="CYT339" s="1"/>
      <c r="CYU339" s="1"/>
      <c r="CYV339" s="1"/>
      <c r="CYW339" s="1"/>
      <c r="CYX339" s="1"/>
      <c r="CYY339" s="1"/>
      <c r="CYZ339" s="1"/>
      <c r="CZA339" s="1"/>
      <c r="CZB339" s="1"/>
      <c r="CZC339" s="1"/>
      <c r="CZD339" s="1"/>
      <c r="CZE339" s="1"/>
      <c r="CZF339" s="1"/>
      <c r="CZG339" s="1"/>
      <c r="CZH339" s="1"/>
      <c r="CZI339" s="1"/>
      <c r="CZJ339" s="1"/>
      <c r="CZK339" s="1"/>
      <c r="CZL339" s="1"/>
      <c r="CZM339" s="1"/>
      <c r="CZN339" s="1"/>
      <c r="CZO339" s="1"/>
      <c r="CZP339" s="1"/>
      <c r="CZQ339" s="1"/>
      <c r="CZR339" s="1"/>
      <c r="CZS339" s="1"/>
      <c r="CZT339" s="1"/>
      <c r="CZU339" s="1"/>
      <c r="CZV339" s="1"/>
      <c r="CZW339" s="1"/>
      <c r="CZX339" s="1"/>
      <c r="CZY339" s="1"/>
      <c r="CZZ339" s="1"/>
      <c r="DAA339" s="1"/>
      <c r="DAB339" s="1"/>
      <c r="DAC339" s="1"/>
      <c r="DAD339" s="1"/>
      <c r="DAE339" s="1"/>
      <c r="DAF339" s="1"/>
      <c r="DAG339" s="1"/>
      <c r="DAH339" s="1"/>
      <c r="DAI339" s="1"/>
      <c r="DAJ339" s="1"/>
      <c r="DAK339" s="1"/>
      <c r="DAL339" s="1"/>
      <c r="DAM339" s="1"/>
      <c r="DAN339" s="1"/>
      <c r="DAO339" s="1"/>
      <c r="DAP339" s="1"/>
      <c r="DAQ339" s="1"/>
      <c r="DAR339" s="1"/>
      <c r="DAS339" s="1"/>
      <c r="DAT339" s="1"/>
      <c r="DAU339" s="1"/>
      <c r="DAV339" s="1"/>
      <c r="DAW339" s="1"/>
      <c r="DAX339" s="1"/>
      <c r="DAY339" s="1"/>
      <c r="DAZ339" s="1"/>
      <c r="DBA339" s="1"/>
      <c r="DBB339" s="1"/>
      <c r="DBC339" s="1"/>
      <c r="DBD339" s="1"/>
      <c r="DBE339" s="1"/>
      <c r="DBF339" s="1"/>
      <c r="DBG339" s="1"/>
      <c r="DBH339" s="1"/>
      <c r="DBI339" s="1"/>
      <c r="DBJ339" s="1"/>
      <c r="DBK339" s="1"/>
      <c r="DBL339" s="1"/>
      <c r="DBM339" s="1"/>
      <c r="DBN339" s="1"/>
      <c r="DBO339" s="1"/>
      <c r="DBP339" s="1"/>
      <c r="DBQ339" s="1"/>
      <c r="DBR339" s="1"/>
      <c r="DBS339" s="1"/>
      <c r="DBT339" s="1"/>
      <c r="DBU339" s="1"/>
      <c r="DBV339" s="1"/>
      <c r="DBW339" s="1"/>
      <c r="DBX339" s="1"/>
      <c r="DBY339" s="1"/>
      <c r="DBZ339" s="1"/>
      <c r="DCA339" s="1"/>
      <c r="DCB339" s="1"/>
      <c r="DCC339" s="1"/>
      <c r="DCD339" s="1"/>
      <c r="DCE339" s="1"/>
      <c r="DCF339" s="1"/>
      <c r="DCG339" s="1"/>
      <c r="DCH339" s="1"/>
      <c r="DCI339" s="1"/>
      <c r="DCJ339" s="1"/>
      <c r="DCK339" s="1"/>
      <c r="DCL339" s="1"/>
      <c r="DCM339" s="1"/>
      <c r="DCN339" s="1"/>
      <c r="DCO339" s="1"/>
      <c r="DCP339" s="1"/>
      <c r="DCQ339" s="1"/>
      <c r="DCR339" s="1"/>
      <c r="DCS339" s="1"/>
      <c r="DCT339" s="1"/>
      <c r="DCU339" s="1"/>
      <c r="DCV339" s="1"/>
      <c r="DCW339" s="1"/>
      <c r="DCX339" s="1"/>
      <c r="DCY339" s="1"/>
      <c r="DCZ339" s="1"/>
      <c r="DDA339" s="1"/>
      <c r="DDB339" s="1"/>
      <c r="DDC339" s="1"/>
      <c r="DDD339" s="1"/>
      <c r="DDE339" s="1"/>
      <c r="DDF339" s="1"/>
      <c r="DDG339" s="1"/>
      <c r="DDH339" s="1"/>
      <c r="DDI339" s="1"/>
      <c r="DDJ339" s="1"/>
      <c r="DDK339" s="1"/>
      <c r="DDL339" s="1"/>
      <c r="DDM339" s="1"/>
      <c r="DDN339" s="1"/>
      <c r="DDO339" s="1"/>
      <c r="DDP339" s="1"/>
      <c r="DDQ339" s="1"/>
      <c r="DDR339" s="1"/>
      <c r="DDS339" s="1"/>
      <c r="DDT339" s="1"/>
      <c r="DDU339" s="1"/>
      <c r="DDV339" s="1"/>
      <c r="DDW339" s="1"/>
      <c r="DDX339" s="1"/>
      <c r="DDY339" s="1"/>
      <c r="DDZ339" s="1"/>
      <c r="DEA339" s="1"/>
      <c r="DEB339" s="1"/>
      <c r="DEC339" s="1"/>
      <c r="DED339" s="1"/>
      <c r="DEE339" s="1"/>
      <c r="DEF339" s="1"/>
      <c r="DEG339" s="1"/>
      <c r="DEH339" s="1"/>
      <c r="DEI339" s="1"/>
      <c r="DEJ339" s="1"/>
      <c r="DEK339" s="1"/>
      <c r="DEL339" s="1"/>
      <c r="DEM339" s="1"/>
      <c r="DEN339" s="1"/>
      <c r="DEO339" s="1"/>
      <c r="DEP339" s="1"/>
      <c r="DEQ339" s="1"/>
      <c r="DER339" s="1"/>
      <c r="DES339" s="1"/>
      <c r="DET339" s="1"/>
      <c r="DEU339" s="1"/>
      <c r="DEV339" s="1"/>
      <c r="DEW339" s="1"/>
      <c r="DEX339" s="1"/>
      <c r="DEY339" s="1"/>
      <c r="DEZ339" s="1"/>
      <c r="DFA339" s="1"/>
      <c r="DFB339" s="1"/>
      <c r="DFC339" s="1"/>
      <c r="DFD339" s="1"/>
      <c r="DFE339" s="1"/>
      <c r="DFF339" s="1"/>
      <c r="DFG339" s="1"/>
      <c r="DFH339" s="1"/>
      <c r="DFI339" s="1"/>
      <c r="DFJ339" s="1"/>
      <c r="DFK339" s="1"/>
      <c r="DFL339" s="1"/>
      <c r="DFM339" s="1"/>
      <c r="DFN339" s="1"/>
      <c r="DFO339" s="1"/>
      <c r="DFP339" s="1"/>
      <c r="DFQ339" s="1"/>
      <c r="DFR339" s="1"/>
      <c r="DFS339" s="1"/>
      <c r="DFT339" s="1"/>
      <c r="DFU339" s="1"/>
      <c r="DFV339" s="1"/>
      <c r="DFW339" s="1"/>
      <c r="DFX339" s="1"/>
      <c r="DFY339" s="1"/>
      <c r="DFZ339" s="1"/>
      <c r="DGA339" s="1"/>
      <c r="DGB339" s="1"/>
      <c r="DGC339" s="1"/>
      <c r="DGD339" s="1"/>
      <c r="DGE339" s="1"/>
      <c r="DGF339" s="1"/>
      <c r="DGG339" s="1"/>
      <c r="DGH339" s="1"/>
      <c r="DGI339" s="1"/>
      <c r="DGJ339" s="1"/>
      <c r="DGK339" s="1"/>
      <c r="DGL339" s="1"/>
      <c r="DGM339" s="1"/>
      <c r="DGN339" s="1"/>
      <c r="DGO339" s="1"/>
      <c r="DGP339" s="1"/>
      <c r="DGQ339" s="1"/>
      <c r="DGR339" s="1"/>
      <c r="DGS339" s="1"/>
      <c r="DGT339" s="1"/>
      <c r="DGU339" s="1"/>
      <c r="DGV339" s="1"/>
      <c r="DGW339" s="1"/>
      <c r="DGX339" s="1"/>
      <c r="DGY339" s="1"/>
      <c r="DGZ339" s="1"/>
      <c r="DHA339" s="1"/>
      <c r="DHB339" s="1"/>
      <c r="DHC339" s="1"/>
      <c r="DHD339" s="1"/>
      <c r="DHE339" s="1"/>
      <c r="DHF339" s="1"/>
      <c r="DHG339" s="1"/>
      <c r="DHH339" s="1"/>
      <c r="DHI339" s="1"/>
      <c r="DHJ339" s="1"/>
      <c r="DHK339" s="1"/>
      <c r="DHL339" s="1"/>
      <c r="DHM339" s="1"/>
      <c r="DHN339" s="1"/>
      <c r="DHO339" s="1"/>
      <c r="DHP339" s="1"/>
      <c r="DHQ339" s="1"/>
      <c r="DHR339" s="1"/>
      <c r="DHS339" s="1"/>
      <c r="DHT339" s="1"/>
      <c r="DHU339" s="1"/>
      <c r="DHV339" s="1"/>
      <c r="DHW339" s="1"/>
      <c r="DHX339" s="1"/>
      <c r="DHY339" s="1"/>
      <c r="DHZ339" s="1"/>
      <c r="DIA339" s="1"/>
      <c r="DIB339" s="1"/>
      <c r="DIC339" s="1"/>
      <c r="DID339" s="1"/>
      <c r="DIE339" s="1"/>
      <c r="DIF339" s="1"/>
      <c r="DIG339" s="1"/>
      <c r="DIH339" s="1"/>
      <c r="DII339" s="1"/>
      <c r="DIJ339" s="1"/>
      <c r="DIK339" s="1"/>
      <c r="DIL339" s="1"/>
      <c r="DIM339" s="1"/>
      <c r="DIN339" s="1"/>
      <c r="DIO339" s="1"/>
      <c r="DIP339" s="1"/>
      <c r="DIQ339" s="1"/>
      <c r="DIR339" s="1"/>
      <c r="DIS339" s="1"/>
      <c r="DIT339" s="1"/>
      <c r="DIU339" s="1"/>
      <c r="DIV339" s="1"/>
      <c r="DIW339" s="1"/>
      <c r="DIX339" s="1"/>
      <c r="DIY339" s="1"/>
      <c r="DIZ339" s="1"/>
      <c r="DJA339" s="1"/>
      <c r="DJB339" s="1"/>
      <c r="DJC339" s="1"/>
      <c r="DJD339" s="1"/>
      <c r="DJE339" s="1"/>
      <c r="DJF339" s="1"/>
      <c r="DJG339" s="1"/>
      <c r="DJH339" s="1"/>
      <c r="DJI339" s="1"/>
      <c r="DJJ339" s="1"/>
      <c r="DJK339" s="1"/>
      <c r="DJL339" s="1"/>
      <c r="DJM339" s="1"/>
      <c r="DJN339" s="1"/>
      <c r="DJO339" s="1"/>
      <c r="DJP339" s="1"/>
      <c r="DJQ339" s="1"/>
      <c r="DJR339" s="1"/>
      <c r="DJS339" s="1"/>
      <c r="DJT339" s="1"/>
      <c r="DJU339" s="1"/>
      <c r="DJV339" s="1"/>
      <c r="DJW339" s="1"/>
      <c r="DJX339" s="1"/>
      <c r="DJY339" s="1"/>
      <c r="DJZ339" s="1"/>
      <c r="DKA339" s="1"/>
      <c r="DKB339" s="1"/>
      <c r="DKC339" s="1"/>
      <c r="DKD339" s="1"/>
      <c r="DKE339" s="1"/>
      <c r="DKF339" s="1"/>
      <c r="DKG339" s="1"/>
      <c r="DKH339" s="1"/>
      <c r="DKI339" s="1"/>
      <c r="DKJ339" s="1"/>
      <c r="DKK339" s="1"/>
      <c r="DKL339" s="1"/>
      <c r="DKM339" s="1"/>
      <c r="DKN339" s="1"/>
      <c r="DKO339" s="1"/>
      <c r="DKP339" s="1"/>
      <c r="DKQ339" s="1"/>
      <c r="DKR339" s="1"/>
      <c r="DKS339" s="1"/>
      <c r="DKT339" s="1"/>
      <c r="DKU339" s="1"/>
      <c r="DKV339" s="1"/>
      <c r="DKW339" s="1"/>
      <c r="DKX339" s="1"/>
      <c r="DKY339" s="1"/>
      <c r="DKZ339" s="1"/>
      <c r="DLA339" s="1"/>
      <c r="DLB339" s="1"/>
      <c r="DLC339" s="1"/>
      <c r="DLD339" s="1"/>
      <c r="DLE339" s="1"/>
      <c r="DLF339" s="1"/>
      <c r="DLG339" s="1"/>
      <c r="DLH339" s="1"/>
      <c r="DLI339" s="1"/>
      <c r="DLJ339" s="1"/>
      <c r="DLK339" s="1"/>
      <c r="DLL339" s="1"/>
      <c r="DLM339" s="1"/>
      <c r="DLN339" s="1"/>
      <c r="DLO339" s="1"/>
      <c r="DLP339" s="1"/>
      <c r="DLQ339" s="1"/>
      <c r="DLR339" s="1"/>
      <c r="DLS339" s="1"/>
      <c r="DLT339" s="1"/>
      <c r="DLU339" s="1"/>
      <c r="DLV339" s="1"/>
      <c r="DLW339" s="1"/>
      <c r="DLX339" s="1"/>
      <c r="DLY339" s="1"/>
      <c r="DLZ339" s="1"/>
      <c r="DMA339" s="1"/>
      <c r="DMB339" s="1"/>
      <c r="DMC339" s="1"/>
      <c r="DMD339" s="1"/>
      <c r="DME339" s="1"/>
      <c r="DMF339" s="1"/>
      <c r="DMG339" s="1"/>
      <c r="DMH339" s="1"/>
      <c r="DMI339" s="1"/>
      <c r="DMJ339" s="1"/>
      <c r="DMK339" s="1"/>
      <c r="DML339" s="1"/>
      <c r="DMM339" s="1"/>
      <c r="DMN339" s="1"/>
      <c r="DMO339" s="1"/>
      <c r="DMP339" s="1"/>
      <c r="DMQ339" s="1"/>
      <c r="DMR339" s="1"/>
      <c r="DMS339" s="1"/>
      <c r="DMT339" s="1"/>
      <c r="DMU339" s="1"/>
      <c r="DMV339" s="1"/>
      <c r="DMW339" s="1"/>
      <c r="DMX339" s="1"/>
      <c r="DMY339" s="1"/>
      <c r="DMZ339" s="1"/>
      <c r="DNA339" s="1"/>
      <c r="DNB339" s="1"/>
      <c r="DNC339" s="1"/>
      <c r="DND339" s="1"/>
      <c r="DNE339" s="1"/>
      <c r="DNF339" s="1"/>
      <c r="DNG339" s="1"/>
      <c r="DNH339" s="1"/>
      <c r="DNI339" s="1"/>
      <c r="DNJ339" s="1"/>
      <c r="DNK339" s="1"/>
      <c r="DNL339" s="1"/>
      <c r="DNM339" s="1"/>
      <c r="DNN339" s="1"/>
      <c r="DNO339" s="1"/>
      <c r="DNP339" s="1"/>
      <c r="DNQ339" s="1"/>
      <c r="DNR339" s="1"/>
      <c r="DNS339" s="1"/>
      <c r="DNT339" s="1"/>
      <c r="DNU339" s="1"/>
      <c r="DNV339" s="1"/>
      <c r="DNW339" s="1"/>
      <c r="DNX339" s="1"/>
      <c r="DNY339" s="1"/>
      <c r="DNZ339" s="1"/>
      <c r="DOA339" s="1"/>
      <c r="DOB339" s="1"/>
      <c r="DOC339" s="1"/>
      <c r="DOD339" s="1"/>
      <c r="DOE339" s="1"/>
      <c r="DOF339" s="1"/>
      <c r="DOG339" s="1"/>
      <c r="DOH339" s="1"/>
      <c r="DOI339" s="1"/>
      <c r="DOJ339" s="1"/>
      <c r="DOK339" s="1"/>
      <c r="DOL339" s="1"/>
      <c r="DOM339" s="1"/>
      <c r="DON339" s="1"/>
      <c r="DOO339" s="1"/>
      <c r="DOP339" s="1"/>
      <c r="DOQ339" s="1"/>
      <c r="DOR339" s="1"/>
      <c r="DOS339" s="1"/>
      <c r="DOT339" s="1"/>
      <c r="DOU339" s="1"/>
      <c r="DOV339" s="1"/>
      <c r="DOW339" s="1"/>
      <c r="DOX339" s="1"/>
      <c r="DOY339" s="1"/>
      <c r="DOZ339" s="1"/>
      <c r="DPA339" s="1"/>
      <c r="DPB339" s="1"/>
      <c r="DPC339" s="1"/>
      <c r="DPD339" s="1"/>
      <c r="DPE339" s="1"/>
      <c r="DPF339" s="1"/>
      <c r="DPG339" s="1"/>
      <c r="DPH339" s="1"/>
      <c r="DPI339" s="1"/>
      <c r="DPJ339" s="1"/>
      <c r="DPK339" s="1"/>
      <c r="DPL339" s="1"/>
      <c r="DPM339" s="1"/>
      <c r="DPN339" s="1"/>
      <c r="DPO339" s="1"/>
      <c r="DPP339" s="1"/>
      <c r="DPQ339" s="1"/>
      <c r="DPR339" s="1"/>
      <c r="DPS339" s="1"/>
      <c r="DPT339" s="1"/>
      <c r="DPU339" s="1"/>
      <c r="DPV339" s="1"/>
      <c r="DPW339" s="1"/>
      <c r="DPX339" s="1"/>
      <c r="DPY339" s="1"/>
      <c r="DPZ339" s="1"/>
      <c r="DQA339" s="1"/>
      <c r="DQB339" s="1"/>
      <c r="DQC339" s="1"/>
      <c r="DQD339" s="1"/>
      <c r="DQE339" s="1"/>
      <c r="DQF339" s="1"/>
      <c r="DQG339" s="1"/>
      <c r="DQH339" s="1"/>
      <c r="DQI339" s="1"/>
      <c r="DQJ339" s="1"/>
      <c r="DQK339" s="1"/>
      <c r="DQL339" s="1"/>
      <c r="DQM339" s="1"/>
      <c r="DQN339" s="1"/>
      <c r="DQO339" s="1"/>
      <c r="DQP339" s="1"/>
      <c r="DQQ339" s="1"/>
      <c r="DQR339" s="1"/>
      <c r="DQS339" s="1"/>
      <c r="DQT339" s="1"/>
      <c r="DQU339" s="1"/>
      <c r="DQV339" s="1"/>
      <c r="DQW339" s="1"/>
      <c r="DQX339" s="1"/>
      <c r="DQY339" s="1"/>
      <c r="DQZ339" s="1"/>
      <c r="DRA339" s="1"/>
      <c r="DRB339" s="1"/>
      <c r="DRC339" s="1"/>
      <c r="DRD339" s="1"/>
      <c r="DRE339" s="1"/>
      <c r="DRF339" s="1"/>
      <c r="DRG339" s="1"/>
      <c r="DRH339" s="1"/>
      <c r="DRI339" s="1"/>
      <c r="DRJ339" s="1"/>
      <c r="DRK339" s="1"/>
      <c r="DRL339" s="1"/>
      <c r="DRM339" s="1"/>
      <c r="DRN339" s="1"/>
      <c r="DRO339" s="1"/>
      <c r="DRP339" s="1"/>
      <c r="DRQ339" s="1"/>
      <c r="DRR339" s="1"/>
      <c r="DRS339" s="1"/>
      <c r="DRT339" s="1"/>
      <c r="DRU339" s="1"/>
      <c r="DRV339" s="1"/>
      <c r="DRW339" s="1"/>
      <c r="DRX339" s="1"/>
      <c r="DRY339" s="1"/>
      <c r="DRZ339" s="1"/>
      <c r="DSA339" s="1"/>
      <c r="DSB339" s="1"/>
      <c r="DSC339" s="1"/>
      <c r="DSD339" s="1"/>
      <c r="DSE339" s="1"/>
      <c r="DSF339" s="1"/>
      <c r="DSG339" s="1"/>
      <c r="DSH339" s="1"/>
      <c r="DSI339" s="1"/>
      <c r="DSJ339" s="1"/>
      <c r="DSK339" s="1"/>
      <c r="DSL339" s="1"/>
      <c r="DSM339" s="1"/>
      <c r="DSN339" s="1"/>
      <c r="DSO339" s="1"/>
      <c r="DSP339" s="1"/>
      <c r="DSQ339" s="1"/>
      <c r="DSR339" s="1"/>
      <c r="DSS339" s="1"/>
      <c r="DST339" s="1"/>
      <c r="DSU339" s="1"/>
      <c r="DSV339" s="1"/>
      <c r="DSW339" s="1"/>
      <c r="DSX339" s="1"/>
      <c r="DSY339" s="1"/>
      <c r="DSZ339" s="1"/>
      <c r="DTA339" s="1"/>
      <c r="DTB339" s="1"/>
      <c r="DTC339" s="1"/>
      <c r="DTD339" s="1"/>
      <c r="DTE339" s="1"/>
      <c r="DTF339" s="1"/>
      <c r="DTG339" s="1"/>
      <c r="DTH339" s="1"/>
      <c r="DTI339" s="1"/>
      <c r="DTJ339" s="1"/>
      <c r="DTK339" s="1"/>
      <c r="DTL339" s="1"/>
      <c r="DTM339" s="1"/>
      <c r="DTN339" s="1"/>
      <c r="DTO339" s="1"/>
      <c r="DTP339" s="1"/>
      <c r="DTQ339" s="1"/>
      <c r="DTR339" s="1"/>
      <c r="DTS339" s="1"/>
      <c r="DTT339" s="1"/>
      <c r="DTU339" s="1"/>
      <c r="DTV339" s="1"/>
      <c r="DTW339" s="1"/>
      <c r="DTX339" s="1"/>
      <c r="DTY339" s="1"/>
      <c r="DTZ339" s="1"/>
      <c r="DUA339" s="1"/>
      <c r="DUB339" s="1"/>
      <c r="DUC339" s="1"/>
      <c r="DUD339" s="1"/>
      <c r="DUE339" s="1"/>
      <c r="DUF339" s="1"/>
      <c r="DUG339" s="1"/>
      <c r="DUH339" s="1"/>
      <c r="DUI339" s="1"/>
      <c r="DUJ339" s="1"/>
      <c r="DUK339" s="1"/>
      <c r="DUL339" s="1"/>
      <c r="DUM339" s="1"/>
      <c r="DUN339" s="1"/>
      <c r="DUO339" s="1"/>
      <c r="DUP339" s="1"/>
      <c r="DUQ339" s="1"/>
      <c r="DUR339" s="1"/>
      <c r="DUS339" s="1"/>
      <c r="DUT339" s="1"/>
      <c r="DUU339" s="1"/>
      <c r="DUV339" s="1"/>
      <c r="DUW339" s="1"/>
      <c r="DUX339" s="1"/>
      <c r="DUY339" s="1"/>
      <c r="DUZ339" s="1"/>
      <c r="DVA339" s="1"/>
      <c r="DVB339" s="1"/>
      <c r="DVC339" s="1"/>
      <c r="DVD339" s="1"/>
      <c r="DVE339" s="1"/>
      <c r="DVF339" s="1"/>
      <c r="DVG339" s="1"/>
      <c r="DVH339" s="1"/>
      <c r="DVI339" s="1"/>
      <c r="DVJ339" s="1"/>
      <c r="DVK339" s="1"/>
      <c r="DVL339" s="1"/>
      <c r="DVM339" s="1"/>
      <c r="DVN339" s="1"/>
      <c r="DVO339" s="1"/>
      <c r="DVP339" s="1"/>
      <c r="DVQ339" s="1"/>
      <c r="DVR339" s="1"/>
      <c r="DVS339" s="1"/>
      <c r="DVT339" s="1"/>
      <c r="DVU339" s="1"/>
      <c r="DVV339" s="1"/>
      <c r="DVW339" s="1"/>
      <c r="DVX339" s="1"/>
      <c r="DVY339" s="1"/>
      <c r="DVZ339" s="1"/>
      <c r="DWA339" s="1"/>
      <c r="DWB339" s="1"/>
      <c r="DWC339" s="1"/>
      <c r="DWD339" s="1"/>
      <c r="DWE339" s="1"/>
      <c r="DWF339" s="1"/>
      <c r="DWG339" s="1"/>
      <c r="DWH339" s="1"/>
      <c r="DWI339" s="1"/>
      <c r="DWJ339" s="1"/>
      <c r="DWK339" s="1"/>
      <c r="DWL339" s="1"/>
      <c r="DWM339" s="1"/>
      <c r="DWN339" s="1"/>
      <c r="DWO339" s="1"/>
      <c r="DWP339" s="1"/>
      <c r="DWQ339" s="1"/>
      <c r="DWR339" s="1"/>
      <c r="DWS339" s="1"/>
      <c r="DWT339" s="1"/>
      <c r="DWU339" s="1"/>
      <c r="DWV339" s="1"/>
      <c r="DWW339" s="1"/>
      <c r="DWX339" s="1"/>
      <c r="DWY339" s="1"/>
      <c r="DWZ339" s="1"/>
      <c r="DXA339" s="1"/>
      <c r="DXB339" s="1"/>
      <c r="DXC339" s="1"/>
      <c r="DXD339" s="1"/>
      <c r="DXE339" s="1"/>
      <c r="DXF339" s="1"/>
      <c r="DXG339" s="1"/>
      <c r="DXH339" s="1"/>
      <c r="DXI339" s="1"/>
      <c r="DXJ339" s="1"/>
      <c r="DXK339" s="1"/>
      <c r="DXL339" s="1"/>
      <c r="DXM339" s="1"/>
      <c r="DXN339" s="1"/>
      <c r="DXO339" s="1"/>
      <c r="DXP339" s="1"/>
      <c r="DXQ339" s="1"/>
      <c r="DXR339" s="1"/>
      <c r="DXS339" s="1"/>
      <c r="DXT339" s="1"/>
      <c r="DXU339" s="1"/>
      <c r="DXV339" s="1"/>
      <c r="DXW339" s="1"/>
      <c r="DXX339" s="1"/>
      <c r="DXY339" s="1"/>
      <c r="DXZ339" s="1"/>
      <c r="DYA339" s="1"/>
      <c r="DYB339" s="1"/>
      <c r="DYC339" s="1"/>
      <c r="DYD339" s="1"/>
      <c r="DYE339" s="1"/>
      <c r="DYF339" s="1"/>
      <c r="DYG339" s="1"/>
      <c r="DYH339" s="1"/>
      <c r="DYI339" s="1"/>
      <c r="DYJ339" s="1"/>
      <c r="DYK339" s="1"/>
      <c r="DYL339" s="1"/>
      <c r="DYM339" s="1"/>
      <c r="DYN339" s="1"/>
      <c r="DYO339" s="1"/>
      <c r="DYP339" s="1"/>
      <c r="DYQ339" s="1"/>
      <c r="DYR339" s="1"/>
      <c r="DYS339" s="1"/>
      <c r="DYT339" s="1"/>
      <c r="DYU339" s="1"/>
      <c r="DYV339" s="1"/>
      <c r="DYW339" s="1"/>
      <c r="DYX339" s="1"/>
      <c r="DYY339" s="1"/>
      <c r="DYZ339" s="1"/>
      <c r="DZA339" s="1"/>
      <c r="DZB339" s="1"/>
      <c r="DZC339" s="1"/>
      <c r="DZD339" s="1"/>
      <c r="DZE339" s="1"/>
      <c r="DZF339" s="1"/>
      <c r="DZG339" s="1"/>
      <c r="DZH339" s="1"/>
      <c r="DZI339" s="1"/>
      <c r="DZJ339" s="1"/>
      <c r="DZK339" s="1"/>
      <c r="DZL339" s="1"/>
      <c r="DZM339" s="1"/>
      <c r="DZN339" s="1"/>
      <c r="DZO339" s="1"/>
      <c r="DZP339" s="1"/>
      <c r="DZQ339" s="1"/>
      <c r="DZR339" s="1"/>
      <c r="DZS339" s="1"/>
      <c r="DZT339" s="1"/>
      <c r="DZU339" s="1"/>
      <c r="DZV339" s="1"/>
      <c r="DZW339" s="1"/>
      <c r="DZX339" s="1"/>
      <c r="DZY339" s="1"/>
      <c r="DZZ339" s="1"/>
      <c r="EAA339" s="1"/>
      <c r="EAB339" s="1"/>
      <c r="EAC339" s="1"/>
      <c r="EAD339" s="1"/>
      <c r="EAE339" s="1"/>
      <c r="EAF339" s="1"/>
      <c r="EAG339" s="1"/>
      <c r="EAH339" s="1"/>
      <c r="EAI339" s="1"/>
      <c r="EAJ339" s="1"/>
      <c r="EAK339" s="1"/>
      <c r="EAL339" s="1"/>
      <c r="EAM339" s="1"/>
      <c r="EAN339" s="1"/>
      <c r="EAO339" s="1"/>
      <c r="EAP339" s="1"/>
      <c r="EAQ339" s="1"/>
      <c r="EAR339" s="1"/>
      <c r="EAS339" s="1"/>
      <c r="EAT339" s="1"/>
      <c r="EAU339" s="1"/>
      <c r="EAV339" s="1"/>
      <c r="EAW339" s="1"/>
      <c r="EAX339" s="1"/>
      <c r="EAY339" s="1"/>
      <c r="EAZ339" s="1"/>
      <c r="EBA339" s="1"/>
      <c r="EBB339" s="1"/>
      <c r="EBC339" s="1"/>
      <c r="EBD339" s="1"/>
      <c r="EBE339" s="1"/>
      <c r="EBF339" s="1"/>
      <c r="EBG339" s="1"/>
      <c r="EBH339" s="1"/>
      <c r="EBI339" s="1"/>
      <c r="EBJ339" s="1"/>
      <c r="EBK339" s="1"/>
      <c r="EBL339" s="1"/>
      <c r="EBM339" s="1"/>
      <c r="EBN339" s="1"/>
      <c r="EBO339" s="1"/>
      <c r="EBP339" s="1"/>
      <c r="EBQ339" s="1"/>
      <c r="EBR339" s="1"/>
      <c r="EBS339" s="1"/>
      <c r="EBT339" s="1"/>
      <c r="EBU339" s="1"/>
      <c r="EBV339" s="1"/>
      <c r="EBW339" s="1"/>
      <c r="EBX339" s="1"/>
      <c r="EBY339" s="1"/>
      <c r="EBZ339" s="1"/>
      <c r="ECA339" s="1"/>
      <c r="ECB339" s="1"/>
      <c r="ECC339" s="1"/>
      <c r="ECD339" s="1"/>
      <c r="ECE339" s="1"/>
      <c r="ECF339" s="1"/>
      <c r="ECG339" s="1"/>
      <c r="ECH339" s="1"/>
      <c r="ECI339" s="1"/>
      <c r="ECJ339" s="1"/>
      <c r="ECK339" s="1"/>
      <c r="ECL339" s="1"/>
      <c r="ECM339" s="1"/>
      <c r="ECN339" s="1"/>
      <c r="ECO339" s="1"/>
      <c r="ECP339" s="1"/>
      <c r="ECQ339" s="1"/>
      <c r="ECR339" s="1"/>
      <c r="ECS339" s="1"/>
      <c r="ECT339" s="1"/>
      <c r="ECU339" s="1"/>
      <c r="ECV339" s="1"/>
      <c r="ECW339" s="1"/>
      <c r="ECX339" s="1"/>
      <c r="ECY339" s="1"/>
      <c r="ECZ339" s="1"/>
      <c r="EDA339" s="1"/>
      <c r="EDB339" s="1"/>
      <c r="EDC339" s="1"/>
      <c r="EDD339" s="1"/>
      <c r="EDE339" s="1"/>
      <c r="EDF339" s="1"/>
      <c r="EDG339" s="1"/>
      <c r="EDH339" s="1"/>
      <c r="EDI339" s="1"/>
      <c r="EDJ339" s="1"/>
      <c r="EDK339" s="1"/>
      <c r="EDL339" s="1"/>
      <c r="EDM339" s="1"/>
      <c r="EDN339" s="1"/>
      <c r="EDO339" s="1"/>
      <c r="EDP339" s="1"/>
      <c r="EDQ339" s="1"/>
      <c r="EDR339" s="1"/>
      <c r="EDS339" s="1"/>
      <c r="EDT339" s="1"/>
      <c r="EDU339" s="1"/>
      <c r="EDV339" s="1"/>
      <c r="EDW339" s="1"/>
      <c r="EDX339" s="1"/>
      <c r="EDY339" s="1"/>
      <c r="EDZ339" s="1"/>
      <c r="EEA339" s="1"/>
      <c r="EEB339" s="1"/>
      <c r="EEC339" s="1"/>
      <c r="EED339" s="1"/>
      <c r="EEE339" s="1"/>
      <c r="EEF339" s="1"/>
      <c r="EEG339" s="1"/>
      <c r="EEH339" s="1"/>
      <c r="EEI339" s="1"/>
      <c r="EEJ339" s="1"/>
      <c r="EEK339" s="1"/>
      <c r="EEL339" s="1"/>
      <c r="EEM339" s="1"/>
      <c r="EEN339" s="1"/>
      <c r="EEO339" s="1"/>
      <c r="EEP339" s="1"/>
      <c r="EEQ339" s="1"/>
      <c r="EER339" s="1"/>
      <c r="EES339" s="1"/>
      <c r="EET339" s="1"/>
      <c r="EEU339" s="1"/>
      <c r="EEV339" s="1"/>
      <c r="EEW339" s="1"/>
      <c r="EEX339" s="1"/>
      <c r="EEY339" s="1"/>
      <c r="EEZ339" s="1"/>
      <c r="EFA339" s="1"/>
      <c r="EFB339" s="1"/>
      <c r="EFC339" s="1"/>
      <c r="EFD339" s="1"/>
      <c r="EFE339" s="1"/>
      <c r="EFF339" s="1"/>
      <c r="EFG339" s="1"/>
      <c r="EFH339" s="1"/>
      <c r="EFI339" s="1"/>
      <c r="EFJ339" s="1"/>
      <c r="EFK339" s="1"/>
      <c r="EFL339" s="1"/>
      <c r="EFM339" s="1"/>
      <c r="EFN339" s="1"/>
      <c r="EFO339" s="1"/>
      <c r="EFP339" s="1"/>
      <c r="EFQ339" s="1"/>
      <c r="EFR339" s="1"/>
      <c r="EFS339" s="1"/>
      <c r="EFT339" s="1"/>
      <c r="EFU339" s="1"/>
      <c r="EFV339" s="1"/>
      <c r="EFW339" s="1"/>
      <c r="EFX339" s="1"/>
      <c r="EFY339" s="1"/>
      <c r="EFZ339" s="1"/>
      <c r="EGA339" s="1"/>
      <c r="EGB339" s="1"/>
      <c r="EGC339" s="1"/>
      <c r="EGD339" s="1"/>
      <c r="EGE339" s="1"/>
      <c r="EGF339" s="1"/>
      <c r="EGG339" s="1"/>
      <c r="EGH339" s="1"/>
      <c r="EGI339" s="1"/>
      <c r="EGJ339" s="1"/>
      <c r="EGK339" s="1"/>
      <c r="EGL339" s="1"/>
      <c r="EGM339" s="1"/>
      <c r="EGN339" s="1"/>
      <c r="EGO339" s="1"/>
      <c r="EGP339" s="1"/>
      <c r="EGQ339" s="1"/>
      <c r="EGR339" s="1"/>
      <c r="EGS339" s="1"/>
      <c r="EGT339" s="1"/>
      <c r="EGU339" s="1"/>
      <c r="EGV339" s="1"/>
      <c r="EGW339" s="1"/>
      <c r="EGX339" s="1"/>
      <c r="EGY339" s="1"/>
      <c r="EGZ339" s="1"/>
      <c r="EHA339" s="1"/>
      <c r="EHB339" s="1"/>
      <c r="EHC339" s="1"/>
      <c r="EHD339" s="1"/>
      <c r="EHE339" s="1"/>
      <c r="EHF339" s="1"/>
      <c r="EHG339" s="1"/>
      <c r="EHH339" s="1"/>
      <c r="EHI339" s="1"/>
      <c r="EHJ339" s="1"/>
      <c r="EHK339" s="1"/>
      <c r="EHL339" s="1"/>
      <c r="EHM339" s="1"/>
      <c r="EHN339" s="1"/>
      <c r="EHO339" s="1"/>
      <c r="EHP339" s="1"/>
      <c r="EHQ339" s="1"/>
      <c r="EHR339" s="1"/>
      <c r="EHS339" s="1"/>
      <c r="EHT339" s="1"/>
      <c r="EHU339" s="1"/>
      <c r="EHV339" s="1"/>
      <c r="EHW339" s="1"/>
      <c r="EHX339" s="1"/>
      <c r="EHY339" s="1"/>
      <c r="EHZ339" s="1"/>
      <c r="EIA339" s="1"/>
      <c r="EIB339" s="1"/>
      <c r="EIC339" s="1"/>
      <c r="EID339" s="1"/>
      <c r="EIE339" s="1"/>
      <c r="EIF339" s="1"/>
      <c r="EIG339" s="1"/>
      <c r="EIH339" s="1"/>
      <c r="EII339" s="1"/>
      <c r="EIJ339" s="1"/>
      <c r="EIK339" s="1"/>
      <c r="EIL339" s="1"/>
      <c r="EIM339" s="1"/>
      <c r="EIN339" s="1"/>
      <c r="EIO339" s="1"/>
      <c r="EIP339" s="1"/>
      <c r="EIQ339" s="1"/>
      <c r="EIR339" s="1"/>
      <c r="EIS339" s="1"/>
      <c r="EIT339" s="1"/>
      <c r="EIU339" s="1"/>
      <c r="EIV339" s="1"/>
      <c r="EIW339" s="1"/>
      <c r="EIX339" s="1"/>
      <c r="EIY339" s="1"/>
      <c r="EIZ339" s="1"/>
      <c r="EJA339" s="1"/>
      <c r="EJB339" s="1"/>
      <c r="EJC339" s="1"/>
      <c r="EJD339" s="1"/>
      <c r="EJE339" s="1"/>
      <c r="EJF339" s="1"/>
      <c r="EJG339" s="1"/>
      <c r="EJH339" s="1"/>
      <c r="EJI339" s="1"/>
      <c r="EJJ339" s="1"/>
      <c r="EJK339" s="1"/>
      <c r="EJL339" s="1"/>
      <c r="EJM339" s="1"/>
      <c r="EJN339" s="1"/>
      <c r="EJO339" s="1"/>
      <c r="EJP339" s="1"/>
      <c r="EJQ339" s="1"/>
      <c r="EJR339" s="1"/>
      <c r="EJS339" s="1"/>
      <c r="EJT339" s="1"/>
      <c r="EJU339" s="1"/>
      <c r="EJV339" s="1"/>
      <c r="EJW339" s="1"/>
      <c r="EJX339" s="1"/>
      <c r="EJY339" s="1"/>
      <c r="EJZ339" s="1"/>
      <c r="EKA339" s="1"/>
      <c r="EKB339" s="1"/>
      <c r="EKC339" s="1"/>
      <c r="EKD339" s="1"/>
      <c r="EKE339" s="1"/>
      <c r="EKF339" s="1"/>
      <c r="EKG339" s="1"/>
      <c r="EKH339" s="1"/>
      <c r="EKI339" s="1"/>
      <c r="EKJ339" s="1"/>
      <c r="EKK339" s="1"/>
      <c r="EKL339" s="1"/>
      <c r="EKM339" s="1"/>
      <c r="EKN339" s="1"/>
      <c r="EKO339" s="1"/>
      <c r="EKP339" s="1"/>
      <c r="EKQ339" s="1"/>
      <c r="EKR339" s="1"/>
      <c r="EKS339" s="1"/>
      <c r="EKT339" s="1"/>
      <c r="EKU339" s="1"/>
      <c r="EKV339" s="1"/>
      <c r="EKW339" s="1"/>
      <c r="EKX339" s="1"/>
      <c r="EKY339" s="1"/>
      <c r="EKZ339" s="1"/>
      <c r="ELA339" s="1"/>
      <c r="ELB339" s="1"/>
      <c r="ELC339" s="1"/>
      <c r="ELD339" s="1"/>
      <c r="ELE339" s="1"/>
      <c r="ELF339" s="1"/>
      <c r="ELG339" s="1"/>
      <c r="ELH339" s="1"/>
      <c r="ELI339" s="1"/>
      <c r="ELJ339" s="1"/>
      <c r="ELK339" s="1"/>
      <c r="ELL339" s="1"/>
      <c r="ELM339" s="1"/>
      <c r="ELN339" s="1"/>
      <c r="ELO339" s="1"/>
      <c r="ELP339" s="1"/>
      <c r="ELQ339" s="1"/>
      <c r="ELR339" s="1"/>
      <c r="ELS339" s="1"/>
      <c r="ELT339" s="1"/>
      <c r="ELU339" s="1"/>
      <c r="ELV339" s="1"/>
      <c r="ELW339" s="1"/>
      <c r="ELX339" s="1"/>
      <c r="ELY339" s="1"/>
      <c r="ELZ339" s="1"/>
      <c r="EMA339" s="1"/>
      <c r="EMB339" s="1"/>
      <c r="EMC339" s="1"/>
      <c r="EMD339" s="1"/>
      <c r="EME339" s="1"/>
      <c r="EMF339" s="1"/>
      <c r="EMG339" s="1"/>
      <c r="EMH339" s="1"/>
      <c r="EMI339" s="1"/>
      <c r="EMJ339" s="1"/>
      <c r="EMK339" s="1"/>
      <c r="EML339" s="1"/>
      <c r="EMM339" s="1"/>
      <c r="EMN339" s="1"/>
      <c r="EMO339" s="1"/>
      <c r="EMP339" s="1"/>
      <c r="EMQ339" s="1"/>
      <c r="EMR339" s="1"/>
      <c r="EMS339" s="1"/>
      <c r="EMT339" s="1"/>
      <c r="EMU339" s="1"/>
      <c r="EMV339" s="1"/>
      <c r="EMW339" s="1"/>
      <c r="EMX339" s="1"/>
      <c r="EMY339" s="1"/>
      <c r="EMZ339" s="1"/>
      <c r="ENA339" s="1"/>
      <c r="ENB339" s="1"/>
      <c r="ENC339" s="1"/>
      <c r="END339" s="1"/>
      <c r="ENE339" s="1"/>
      <c r="ENF339" s="1"/>
      <c r="ENG339" s="1"/>
      <c r="ENH339" s="1"/>
      <c r="ENI339" s="1"/>
      <c r="ENJ339" s="1"/>
      <c r="ENK339" s="1"/>
      <c r="ENL339" s="1"/>
      <c r="ENM339" s="1"/>
      <c r="ENN339" s="1"/>
      <c r="ENO339" s="1"/>
      <c r="ENP339" s="1"/>
      <c r="ENQ339" s="1"/>
      <c r="ENR339" s="1"/>
      <c r="ENS339" s="1"/>
      <c r="ENT339" s="1"/>
      <c r="ENU339" s="1"/>
      <c r="ENV339" s="1"/>
      <c r="ENW339" s="1"/>
      <c r="ENX339" s="1"/>
      <c r="ENY339" s="1"/>
      <c r="ENZ339" s="1"/>
      <c r="EOA339" s="1"/>
      <c r="EOB339" s="1"/>
      <c r="EOC339" s="1"/>
      <c r="EOD339" s="1"/>
      <c r="EOE339" s="1"/>
      <c r="EOF339" s="1"/>
      <c r="EOG339" s="1"/>
      <c r="EOH339" s="1"/>
      <c r="EOI339" s="1"/>
      <c r="EOJ339" s="1"/>
      <c r="EOK339" s="1"/>
      <c r="EOL339" s="1"/>
      <c r="EOM339" s="1"/>
      <c r="EON339" s="1"/>
      <c r="EOO339" s="1"/>
      <c r="EOP339" s="1"/>
      <c r="EOQ339" s="1"/>
      <c r="EOR339" s="1"/>
      <c r="EOS339" s="1"/>
      <c r="EOT339" s="1"/>
      <c r="EOU339" s="1"/>
      <c r="EOV339" s="1"/>
      <c r="EOW339" s="1"/>
      <c r="EOX339" s="1"/>
      <c r="EOY339" s="1"/>
      <c r="EOZ339" s="1"/>
      <c r="EPA339" s="1"/>
      <c r="EPB339" s="1"/>
      <c r="EPC339" s="1"/>
      <c r="EPD339" s="1"/>
      <c r="EPE339" s="1"/>
      <c r="EPF339" s="1"/>
      <c r="EPG339" s="1"/>
      <c r="EPH339" s="1"/>
      <c r="EPI339" s="1"/>
      <c r="EPJ339" s="1"/>
      <c r="EPK339" s="1"/>
      <c r="EPL339" s="1"/>
      <c r="EPM339" s="1"/>
      <c r="EPN339" s="1"/>
      <c r="EPO339" s="1"/>
      <c r="EPP339" s="1"/>
      <c r="EPQ339" s="1"/>
      <c r="EPR339" s="1"/>
      <c r="EPS339" s="1"/>
      <c r="EPT339" s="1"/>
      <c r="EPU339" s="1"/>
      <c r="EPV339" s="1"/>
      <c r="EPW339" s="1"/>
      <c r="EPX339" s="1"/>
      <c r="EPY339" s="1"/>
      <c r="EPZ339" s="1"/>
      <c r="EQA339" s="1"/>
      <c r="EQB339" s="1"/>
      <c r="EQC339" s="1"/>
      <c r="EQD339" s="1"/>
      <c r="EQE339" s="1"/>
      <c r="EQF339" s="1"/>
      <c r="EQG339" s="1"/>
      <c r="EQH339" s="1"/>
      <c r="EQI339" s="1"/>
      <c r="EQJ339" s="1"/>
      <c r="EQK339" s="1"/>
      <c r="EQL339" s="1"/>
      <c r="EQM339" s="1"/>
      <c r="EQN339" s="1"/>
      <c r="EQO339" s="1"/>
      <c r="EQP339" s="1"/>
      <c r="EQQ339" s="1"/>
      <c r="EQR339" s="1"/>
      <c r="EQS339" s="1"/>
      <c r="EQT339" s="1"/>
      <c r="EQU339" s="1"/>
      <c r="EQV339" s="1"/>
      <c r="EQW339" s="1"/>
      <c r="EQX339" s="1"/>
      <c r="EQY339" s="1"/>
      <c r="EQZ339" s="1"/>
      <c r="ERA339" s="1"/>
      <c r="ERB339" s="1"/>
      <c r="ERC339" s="1"/>
      <c r="ERD339" s="1"/>
      <c r="ERE339" s="1"/>
      <c r="ERF339" s="1"/>
      <c r="ERG339" s="1"/>
      <c r="ERH339" s="1"/>
      <c r="ERI339" s="1"/>
      <c r="ERJ339" s="1"/>
      <c r="ERK339" s="1"/>
      <c r="ERL339" s="1"/>
      <c r="ERM339" s="1"/>
      <c r="ERN339" s="1"/>
      <c r="ERO339" s="1"/>
      <c r="ERP339" s="1"/>
      <c r="ERQ339" s="1"/>
      <c r="ERR339" s="1"/>
      <c r="ERS339" s="1"/>
      <c r="ERT339" s="1"/>
      <c r="ERU339" s="1"/>
      <c r="ERV339" s="1"/>
      <c r="ERW339" s="1"/>
      <c r="ERX339" s="1"/>
      <c r="ERY339" s="1"/>
      <c r="ERZ339" s="1"/>
      <c r="ESA339" s="1"/>
      <c r="ESB339" s="1"/>
      <c r="ESC339" s="1"/>
      <c r="ESD339" s="1"/>
      <c r="ESE339" s="1"/>
      <c r="ESF339" s="1"/>
      <c r="ESG339" s="1"/>
      <c r="ESH339" s="1"/>
      <c r="ESI339" s="1"/>
      <c r="ESJ339" s="1"/>
      <c r="ESK339" s="1"/>
      <c r="ESL339" s="1"/>
      <c r="ESM339" s="1"/>
      <c r="ESN339" s="1"/>
      <c r="ESO339" s="1"/>
      <c r="ESP339" s="1"/>
      <c r="ESQ339" s="1"/>
      <c r="ESR339" s="1"/>
      <c r="ESS339" s="1"/>
      <c r="EST339" s="1"/>
      <c r="ESU339" s="1"/>
      <c r="ESV339" s="1"/>
      <c r="ESW339" s="1"/>
      <c r="ESX339" s="1"/>
      <c r="ESY339" s="1"/>
      <c r="ESZ339" s="1"/>
      <c r="ETA339" s="1"/>
      <c r="ETB339" s="1"/>
      <c r="ETC339" s="1"/>
      <c r="ETD339" s="1"/>
      <c r="ETE339" s="1"/>
      <c r="ETF339" s="1"/>
      <c r="ETG339" s="1"/>
      <c r="ETH339" s="1"/>
      <c r="ETI339" s="1"/>
      <c r="ETJ339" s="1"/>
      <c r="ETK339" s="1"/>
      <c r="ETL339" s="1"/>
      <c r="ETM339" s="1"/>
      <c r="ETN339" s="1"/>
      <c r="ETO339" s="1"/>
      <c r="ETP339" s="1"/>
      <c r="ETQ339" s="1"/>
      <c r="ETR339" s="1"/>
      <c r="ETS339" s="1"/>
      <c r="ETT339" s="1"/>
      <c r="ETU339" s="1"/>
      <c r="ETV339" s="1"/>
      <c r="ETW339" s="1"/>
      <c r="ETX339" s="1"/>
      <c r="ETY339" s="1"/>
      <c r="ETZ339" s="1"/>
      <c r="EUA339" s="1"/>
      <c r="EUB339" s="1"/>
      <c r="EUC339" s="1"/>
      <c r="EUD339" s="1"/>
      <c r="EUE339" s="1"/>
      <c r="EUF339" s="1"/>
      <c r="EUG339" s="1"/>
      <c r="EUH339" s="1"/>
      <c r="EUI339" s="1"/>
      <c r="EUJ339" s="1"/>
      <c r="EUK339" s="1"/>
      <c r="EUL339" s="1"/>
      <c r="EUM339" s="1"/>
      <c r="EUN339" s="1"/>
      <c r="EUO339" s="1"/>
      <c r="EUP339" s="1"/>
      <c r="EUQ339" s="1"/>
      <c r="EUR339" s="1"/>
      <c r="EUS339" s="1"/>
      <c r="EUT339" s="1"/>
      <c r="EUU339" s="1"/>
      <c r="EUV339" s="1"/>
      <c r="EUW339" s="1"/>
      <c r="EUX339" s="1"/>
      <c r="EUY339" s="1"/>
      <c r="EUZ339" s="1"/>
      <c r="EVA339" s="1"/>
      <c r="EVB339" s="1"/>
      <c r="EVC339" s="1"/>
      <c r="EVD339" s="1"/>
      <c r="EVE339" s="1"/>
      <c r="EVF339" s="1"/>
      <c r="EVG339" s="1"/>
      <c r="EVH339" s="1"/>
      <c r="EVI339" s="1"/>
      <c r="EVJ339" s="1"/>
      <c r="EVK339" s="1"/>
      <c r="EVL339" s="1"/>
      <c r="EVM339" s="1"/>
      <c r="EVN339" s="1"/>
      <c r="EVO339" s="1"/>
      <c r="EVP339" s="1"/>
      <c r="EVQ339" s="1"/>
      <c r="EVR339" s="1"/>
      <c r="EVS339" s="1"/>
      <c r="EVT339" s="1"/>
      <c r="EVU339" s="1"/>
      <c r="EVV339" s="1"/>
      <c r="EVW339" s="1"/>
      <c r="EVX339" s="1"/>
      <c r="EVY339" s="1"/>
      <c r="EVZ339" s="1"/>
      <c r="EWA339" s="1"/>
      <c r="EWB339" s="1"/>
      <c r="EWC339" s="1"/>
      <c r="EWD339" s="1"/>
      <c r="EWE339" s="1"/>
      <c r="EWF339" s="1"/>
      <c r="EWG339" s="1"/>
      <c r="EWH339" s="1"/>
      <c r="EWI339" s="1"/>
      <c r="EWJ339" s="1"/>
      <c r="EWK339" s="1"/>
      <c r="EWL339" s="1"/>
      <c r="EWM339" s="1"/>
      <c r="EWN339" s="1"/>
      <c r="EWO339" s="1"/>
      <c r="EWP339" s="1"/>
      <c r="EWQ339" s="1"/>
      <c r="EWR339" s="1"/>
      <c r="EWS339" s="1"/>
      <c r="EWT339" s="1"/>
      <c r="EWU339" s="1"/>
      <c r="EWV339" s="1"/>
      <c r="EWW339" s="1"/>
      <c r="EWX339" s="1"/>
      <c r="EWY339" s="1"/>
      <c r="EWZ339" s="1"/>
      <c r="EXA339" s="1"/>
      <c r="EXB339" s="1"/>
      <c r="EXC339" s="1"/>
      <c r="EXD339" s="1"/>
      <c r="EXE339" s="1"/>
      <c r="EXF339" s="1"/>
      <c r="EXG339" s="1"/>
      <c r="EXH339" s="1"/>
      <c r="EXI339" s="1"/>
      <c r="EXJ339" s="1"/>
      <c r="EXK339" s="1"/>
      <c r="EXL339" s="1"/>
      <c r="EXM339" s="1"/>
      <c r="EXN339" s="1"/>
      <c r="EXO339" s="1"/>
      <c r="EXP339" s="1"/>
      <c r="EXQ339" s="1"/>
      <c r="EXR339" s="1"/>
      <c r="EXS339" s="1"/>
      <c r="EXT339" s="1"/>
      <c r="EXU339" s="1"/>
      <c r="EXV339" s="1"/>
      <c r="EXW339" s="1"/>
      <c r="EXX339" s="1"/>
      <c r="EXY339" s="1"/>
      <c r="EXZ339" s="1"/>
      <c r="EYA339" s="1"/>
      <c r="EYB339" s="1"/>
      <c r="EYC339" s="1"/>
      <c r="EYD339" s="1"/>
      <c r="EYE339" s="1"/>
      <c r="EYF339" s="1"/>
      <c r="EYG339" s="1"/>
      <c r="EYH339" s="1"/>
      <c r="EYI339" s="1"/>
      <c r="EYJ339" s="1"/>
      <c r="EYK339" s="1"/>
      <c r="EYL339" s="1"/>
      <c r="EYM339" s="1"/>
      <c r="EYN339" s="1"/>
      <c r="EYO339" s="1"/>
      <c r="EYP339" s="1"/>
      <c r="EYQ339" s="1"/>
      <c r="EYR339" s="1"/>
      <c r="EYS339" s="1"/>
      <c r="EYT339" s="1"/>
      <c r="EYU339" s="1"/>
      <c r="EYV339" s="1"/>
      <c r="EYW339" s="1"/>
      <c r="EYX339" s="1"/>
      <c r="EYY339" s="1"/>
      <c r="EYZ339" s="1"/>
      <c r="EZA339" s="1"/>
      <c r="EZB339" s="1"/>
      <c r="EZC339" s="1"/>
      <c r="EZD339" s="1"/>
      <c r="EZE339" s="1"/>
      <c r="EZF339" s="1"/>
      <c r="EZG339" s="1"/>
      <c r="EZH339" s="1"/>
      <c r="EZI339" s="1"/>
      <c r="EZJ339" s="1"/>
      <c r="EZK339" s="1"/>
      <c r="EZL339" s="1"/>
      <c r="EZM339" s="1"/>
      <c r="EZN339" s="1"/>
      <c r="EZO339" s="1"/>
      <c r="EZP339" s="1"/>
      <c r="EZQ339" s="1"/>
      <c r="EZR339" s="1"/>
      <c r="EZS339" s="1"/>
      <c r="EZT339" s="1"/>
      <c r="EZU339" s="1"/>
      <c r="EZV339" s="1"/>
      <c r="EZW339" s="1"/>
      <c r="EZX339" s="1"/>
      <c r="EZY339" s="1"/>
      <c r="EZZ339" s="1"/>
      <c r="FAA339" s="1"/>
      <c r="FAB339" s="1"/>
      <c r="FAC339" s="1"/>
      <c r="FAD339" s="1"/>
      <c r="FAE339" s="1"/>
      <c r="FAF339" s="1"/>
      <c r="FAG339" s="1"/>
      <c r="FAH339" s="1"/>
      <c r="FAI339" s="1"/>
      <c r="FAJ339" s="1"/>
      <c r="FAK339" s="1"/>
      <c r="FAL339" s="1"/>
      <c r="FAM339" s="1"/>
      <c r="FAN339" s="1"/>
      <c r="FAO339" s="1"/>
      <c r="FAP339" s="1"/>
      <c r="FAQ339" s="1"/>
      <c r="FAR339" s="1"/>
      <c r="FAS339" s="1"/>
      <c r="FAT339" s="1"/>
      <c r="FAU339" s="1"/>
      <c r="FAV339" s="1"/>
      <c r="FAW339" s="1"/>
      <c r="FAX339" s="1"/>
      <c r="FAY339" s="1"/>
      <c r="FAZ339" s="1"/>
      <c r="FBA339" s="1"/>
      <c r="FBB339" s="1"/>
      <c r="FBC339" s="1"/>
      <c r="FBD339" s="1"/>
      <c r="FBE339" s="1"/>
      <c r="FBF339" s="1"/>
      <c r="FBG339" s="1"/>
      <c r="FBH339" s="1"/>
      <c r="FBI339" s="1"/>
      <c r="FBJ339" s="1"/>
      <c r="FBK339" s="1"/>
      <c r="FBL339" s="1"/>
      <c r="FBM339" s="1"/>
      <c r="FBN339" s="1"/>
      <c r="FBO339" s="1"/>
      <c r="FBP339" s="1"/>
      <c r="FBQ339" s="1"/>
      <c r="FBR339" s="1"/>
      <c r="FBS339" s="1"/>
      <c r="FBT339" s="1"/>
      <c r="FBU339" s="1"/>
      <c r="FBV339" s="1"/>
      <c r="FBW339" s="1"/>
      <c r="FBX339" s="1"/>
      <c r="FBY339" s="1"/>
      <c r="FBZ339" s="1"/>
      <c r="FCA339" s="1"/>
      <c r="FCB339" s="1"/>
      <c r="FCC339" s="1"/>
      <c r="FCD339" s="1"/>
      <c r="FCE339" s="1"/>
      <c r="FCF339" s="1"/>
      <c r="FCG339" s="1"/>
      <c r="FCH339" s="1"/>
      <c r="FCI339" s="1"/>
      <c r="FCJ339" s="1"/>
      <c r="FCK339" s="1"/>
      <c r="FCL339" s="1"/>
      <c r="FCM339" s="1"/>
      <c r="FCN339" s="1"/>
      <c r="FCO339" s="1"/>
      <c r="FCP339" s="1"/>
      <c r="FCQ339" s="1"/>
      <c r="FCR339" s="1"/>
      <c r="FCS339" s="1"/>
      <c r="FCT339" s="1"/>
      <c r="FCU339" s="1"/>
      <c r="FCV339" s="1"/>
      <c r="FCW339" s="1"/>
      <c r="FCX339" s="1"/>
      <c r="FCY339" s="1"/>
      <c r="FCZ339" s="1"/>
      <c r="FDA339" s="1"/>
      <c r="FDB339" s="1"/>
      <c r="FDC339" s="1"/>
      <c r="FDD339" s="1"/>
      <c r="FDE339" s="1"/>
      <c r="FDF339" s="1"/>
      <c r="FDG339" s="1"/>
      <c r="FDH339" s="1"/>
      <c r="FDI339" s="1"/>
      <c r="FDJ339" s="1"/>
      <c r="FDK339" s="1"/>
      <c r="FDL339" s="1"/>
      <c r="FDM339" s="1"/>
      <c r="FDN339" s="1"/>
      <c r="FDO339" s="1"/>
      <c r="FDP339" s="1"/>
      <c r="FDQ339" s="1"/>
      <c r="FDR339" s="1"/>
      <c r="FDS339" s="1"/>
      <c r="FDT339" s="1"/>
      <c r="FDU339" s="1"/>
      <c r="FDV339" s="1"/>
      <c r="FDW339" s="1"/>
      <c r="FDX339" s="1"/>
      <c r="FDY339" s="1"/>
      <c r="FDZ339" s="1"/>
      <c r="FEA339" s="1"/>
      <c r="FEB339" s="1"/>
      <c r="FEC339" s="1"/>
      <c r="FED339" s="1"/>
      <c r="FEE339" s="1"/>
      <c r="FEF339" s="1"/>
      <c r="FEG339" s="1"/>
      <c r="FEH339" s="1"/>
      <c r="FEI339" s="1"/>
      <c r="FEJ339" s="1"/>
      <c r="FEK339" s="1"/>
      <c r="FEL339" s="1"/>
      <c r="FEM339" s="1"/>
      <c r="FEN339" s="1"/>
      <c r="FEO339" s="1"/>
      <c r="FEP339" s="1"/>
      <c r="FEQ339" s="1"/>
      <c r="FER339" s="1"/>
      <c r="FES339" s="1"/>
      <c r="FET339" s="1"/>
      <c r="FEU339" s="1"/>
      <c r="FEV339" s="1"/>
      <c r="FEW339" s="1"/>
      <c r="FEX339" s="1"/>
      <c r="FEY339" s="1"/>
      <c r="FEZ339" s="1"/>
      <c r="FFA339" s="1"/>
      <c r="FFB339" s="1"/>
      <c r="FFC339" s="1"/>
      <c r="FFD339" s="1"/>
      <c r="FFE339" s="1"/>
      <c r="FFF339" s="1"/>
      <c r="FFG339" s="1"/>
      <c r="FFH339" s="1"/>
      <c r="FFI339" s="1"/>
      <c r="FFJ339" s="1"/>
      <c r="FFK339" s="1"/>
      <c r="FFL339" s="1"/>
      <c r="FFM339" s="1"/>
      <c r="FFN339" s="1"/>
      <c r="FFO339" s="1"/>
      <c r="FFP339" s="1"/>
      <c r="FFQ339" s="1"/>
      <c r="FFR339" s="1"/>
      <c r="FFS339" s="1"/>
      <c r="FFT339" s="1"/>
      <c r="FFU339" s="1"/>
      <c r="FFV339" s="1"/>
      <c r="FFW339" s="1"/>
      <c r="FFX339" s="1"/>
      <c r="FFY339" s="1"/>
      <c r="FFZ339" s="1"/>
      <c r="FGA339" s="1"/>
      <c r="FGB339" s="1"/>
      <c r="FGC339" s="1"/>
      <c r="FGD339" s="1"/>
      <c r="FGE339" s="1"/>
      <c r="FGF339" s="1"/>
      <c r="FGG339" s="1"/>
      <c r="FGH339" s="1"/>
      <c r="FGI339" s="1"/>
      <c r="FGJ339" s="1"/>
      <c r="FGK339" s="1"/>
      <c r="FGL339" s="1"/>
      <c r="FGM339" s="1"/>
      <c r="FGN339" s="1"/>
      <c r="FGO339" s="1"/>
      <c r="FGP339" s="1"/>
      <c r="FGQ339" s="1"/>
      <c r="FGR339" s="1"/>
      <c r="FGS339" s="1"/>
      <c r="FGT339" s="1"/>
      <c r="FGU339" s="1"/>
      <c r="FGV339" s="1"/>
      <c r="FGW339" s="1"/>
      <c r="FGX339" s="1"/>
      <c r="FGY339" s="1"/>
      <c r="FGZ339" s="1"/>
      <c r="FHA339" s="1"/>
      <c r="FHB339" s="1"/>
      <c r="FHC339" s="1"/>
      <c r="FHD339" s="1"/>
      <c r="FHE339" s="1"/>
      <c r="FHF339" s="1"/>
      <c r="FHG339" s="1"/>
      <c r="FHH339" s="1"/>
      <c r="FHI339" s="1"/>
      <c r="FHJ339" s="1"/>
      <c r="FHK339" s="1"/>
      <c r="FHL339" s="1"/>
      <c r="FHM339" s="1"/>
      <c r="FHN339" s="1"/>
      <c r="FHO339" s="1"/>
      <c r="FHP339" s="1"/>
      <c r="FHQ339" s="1"/>
      <c r="FHR339" s="1"/>
      <c r="FHS339" s="1"/>
      <c r="FHT339" s="1"/>
      <c r="FHU339" s="1"/>
      <c r="FHV339" s="1"/>
      <c r="FHW339" s="1"/>
      <c r="FHX339" s="1"/>
      <c r="FHY339" s="1"/>
      <c r="FHZ339" s="1"/>
      <c r="FIA339" s="1"/>
      <c r="FIB339" s="1"/>
      <c r="FIC339" s="1"/>
      <c r="FID339" s="1"/>
      <c r="FIE339" s="1"/>
      <c r="FIF339" s="1"/>
      <c r="FIG339" s="1"/>
      <c r="FIH339" s="1"/>
      <c r="FII339" s="1"/>
      <c r="FIJ339" s="1"/>
      <c r="FIK339" s="1"/>
      <c r="FIL339" s="1"/>
      <c r="FIM339" s="1"/>
      <c r="FIN339" s="1"/>
      <c r="FIO339" s="1"/>
      <c r="FIP339" s="1"/>
      <c r="FIQ339" s="1"/>
      <c r="FIR339" s="1"/>
      <c r="FIS339" s="1"/>
      <c r="FIT339" s="1"/>
      <c r="FIU339" s="1"/>
      <c r="FIV339" s="1"/>
      <c r="FIW339" s="1"/>
      <c r="FIX339" s="1"/>
      <c r="FIY339" s="1"/>
      <c r="FIZ339" s="1"/>
      <c r="FJA339" s="1"/>
      <c r="FJB339" s="1"/>
      <c r="FJC339" s="1"/>
      <c r="FJD339" s="1"/>
      <c r="FJE339" s="1"/>
      <c r="FJF339" s="1"/>
      <c r="FJG339" s="1"/>
      <c r="FJH339" s="1"/>
      <c r="FJI339" s="1"/>
      <c r="FJJ339" s="1"/>
      <c r="FJK339" s="1"/>
      <c r="FJL339" s="1"/>
      <c r="FJM339" s="1"/>
      <c r="FJN339" s="1"/>
      <c r="FJO339" s="1"/>
      <c r="FJP339" s="1"/>
      <c r="FJQ339" s="1"/>
      <c r="FJR339" s="1"/>
      <c r="FJS339" s="1"/>
      <c r="FJT339" s="1"/>
      <c r="FJU339" s="1"/>
      <c r="FJV339" s="1"/>
      <c r="FJW339" s="1"/>
      <c r="FJX339" s="1"/>
      <c r="FJY339" s="1"/>
      <c r="FJZ339" s="1"/>
      <c r="FKA339" s="1"/>
      <c r="FKB339" s="1"/>
      <c r="FKC339" s="1"/>
      <c r="FKD339" s="1"/>
      <c r="FKE339" s="1"/>
      <c r="FKF339" s="1"/>
      <c r="FKG339" s="1"/>
      <c r="FKH339" s="1"/>
      <c r="FKI339" s="1"/>
      <c r="FKJ339" s="1"/>
      <c r="FKK339" s="1"/>
      <c r="FKL339" s="1"/>
      <c r="FKM339" s="1"/>
      <c r="FKN339" s="1"/>
      <c r="FKO339" s="1"/>
      <c r="FKP339" s="1"/>
      <c r="FKQ339" s="1"/>
      <c r="FKR339" s="1"/>
      <c r="FKS339" s="1"/>
      <c r="FKT339" s="1"/>
      <c r="FKU339" s="1"/>
      <c r="FKV339" s="1"/>
      <c r="FKW339" s="1"/>
      <c r="FKX339" s="1"/>
      <c r="FKY339" s="1"/>
      <c r="FKZ339" s="1"/>
      <c r="FLA339" s="1"/>
      <c r="FLB339" s="1"/>
      <c r="FLC339" s="1"/>
      <c r="FLD339" s="1"/>
      <c r="FLE339" s="1"/>
      <c r="FLF339" s="1"/>
      <c r="FLG339" s="1"/>
      <c r="FLH339" s="1"/>
      <c r="FLI339" s="1"/>
      <c r="FLJ339" s="1"/>
      <c r="FLK339" s="1"/>
      <c r="FLL339" s="1"/>
      <c r="FLM339" s="1"/>
      <c r="FLN339" s="1"/>
      <c r="FLO339" s="1"/>
      <c r="FLP339" s="1"/>
      <c r="FLQ339" s="1"/>
      <c r="FLR339" s="1"/>
      <c r="FLS339" s="1"/>
      <c r="FLT339" s="1"/>
      <c r="FLU339" s="1"/>
      <c r="FLV339" s="1"/>
      <c r="FLW339" s="1"/>
      <c r="FLX339" s="1"/>
      <c r="FLY339" s="1"/>
      <c r="FLZ339" s="1"/>
      <c r="FMA339" s="1"/>
      <c r="FMB339" s="1"/>
      <c r="FMC339" s="1"/>
      <c r="FMD339" s="1"/>
      <c r="FME339" s="1"/>
      <c r="FMF339" s="1"/>
      <c r="FMG339" s="1"/>
      <c r="FMH339" s="1"/>
      <c r="FMI339" s="1"/>
      <c r="FMJ339" s="1"/>
      <c r="FMK339" s="1"/>
      <c r="FML339" s="1"/>
      <c r="FMM339" s="1"/>
      <c r="FMN339" s="1"/>
      <c r="FMO339" s="1"/>
      <c r="FMP339" s="1"/>
      <c r="FMQ339" s="1"/>
      <c r="FMR339" s="1"/>
      <c r="FMS339" s="1"/>
      <c r="FMT339" s="1"/>
      <c r="FMU339" s="1"/>
      <c r="FMV339" s="1"/>
      <c r="FMW339" s="1"/>
      <c r="FMX339" s="1"/>
      <c r="FMY339" s="1"/>
      <c r="FMZ339" s="1"/>
      <c r="FNA339" s="1"/>
      <c r="FNB339" s="1"/>
      <c r="FNC339" s="1"/>
      <c r="FND339" s="1"/>
      <c r="FNE339" s="1"/>
      <c r="FNF339" s="1"/>
      <c r="FNG339" s="1"/>
      <c r="FNH339" s="1"/>
      <c r="FNI339" s="1"/>
      <c r="FNJ339" s="1"/>
      <c r="FNK339" s="1"/>
      <c r="FNL339" s="1"/>
      <c r="FNM339" s="1"/>
      <c r="FNN339" s="1"/>
      <c r="FNO339" s="1"/>
      <c r="FNP339" s="1"/>
      <c r="FNQ339" s="1"/>
      <c r="FNR339" s="1"/>
      <c r="FNS339" s="1"/>
      <c r="FNT339" s="1"/>
      <c r="FNU339" s="1"/>
      <c r="FNV339" s="1"/>
      <c r="FNW339" s="1"/>
      <c r="FNX339" s="1"/>
      <c r="FNY339" s="1"/>
      <c r="FNZ339" s="1"/>
      <c r="FOA339" s="1"/>
      <c r="FOB339" s="1"/>
      <c r="FOC339" s="1"/>
      <c r="FOD339" s="1"/>
      <c r="FOE339" s="1"/>
      <c r="FOF339" s="1"/>
      <c r="FOG339" s="1"/>
      <c r="FOH339" s="1"/>
      <c r="FOI339" s="1"/>
      <c r="FOJ339" s="1"/>
      <c r="FOK339" s="1"/>
      <c r="FOL339" s="1"/>
      <c r="FOM339" s="1"/>
      <c r="FON339" s="1"/>
      <c r="FOO339" s="1"/>
      <c r="FOP339" s="1"/>
      <c r="FOQ339" s="1"/>
      <c r="FOR339" s="1"/>
      <c r="FOS339" s="1"/>
      <c r="FOT339" s="1"/>
      <c r="FOU339" s="1"/>
      <c r="FOV339" s="1"/>
      <c r="FOW339" s="1"/>
      <c r="FOX339" s="1"/>
      <c r="FOY339" s="1"/>
      <c r="FOZ339" s="1"/>
      <c r="FPA339" s="1"/>
      <c r="FPB339" s="1"/>
      <c r="FPC339" s="1"/>
      <c r="FPD339" s="1"/>
      <c r="FPE339" s="1"/>
      <c r="FPF339" s="1"/>
      <c r="FPG339" s="1"/>
      <c r="FPH339" s="1"/>
      <c r="FPI339" s="1"/>
      <c r="FPJ339" s="1"/>
      <c r="FPK339" s="1"/>
      <c r="FPL339" s="1"/>
      <c r="FPM339" s="1"/>
      <c r="FPN339" s="1"/>
      <c r="FPO339" s="1"/>
      <c r="FPP339" s="1"/>
      <c r="FPQ339" s="1"/>
      <c r="FPR339" s="1"/>
      <c r="FPS339" s="1"/>
      <c r="FPT339" s="1"/>
      <c r="FPU339" s="1"/>
      <c r="FPV339" s="1"/>
      <c r="FPW339" s="1"/>
      <c r="FPX339" s="1"/>
      <c r="FPY339" s="1"/>
      <c r="FPZ339" s="1"/>
      <c r="FQA339" s="1"/>
      <c r="FQB339" s="1"/>
      <c r="FQC339" s="1"/>
      <c r="FQD339" s="1"/>
      <c r="FQE339" s="1"/>
      <c r="FQF339" s="1"/>
      <c r="FQG339" s="1"/>
      <c r="FQH339" s="1"/>
      <c r="FQI339" s="1"/>
      <c r="FQJ339" s="1"/>
      <c r="FQK339" s="1"/>
      <c r="FQL339" s="1"/>
      <c r="FQM339" s="1"/>
      <c r="FQN339" s="1"/>
      <c r="FQO339" s="1"/>
      <c r="FQP339" s="1"/>
      <c r="FQQ339" s="1"/>
      <c r="FQR339" s="1"/>
      <c r="FQS339" s="1"/>
      <c r="FQT339" s="1"/>
      <c r="FQU339" s="1"/>
      <c r="FQV339" s="1"/>
      <c r="FQW339" s="1"/>
      <c r="FQX339" s="1"/>
      <c r="FQY339" s="1"/>
      <c r="FQZ339" s="1"/>
      <c r="FRA339" s="1"/>
      <c r="FRB339" s="1"/>
      <c r="FRC339" s="1"/>
      <c r="FRD339" s="1"/>
      <c r="FRE339" s="1"/>
      <c r="FRF339" s="1"/>
      <c r="FRG339" s="1"/>
      <c r="FRH339" s="1"/>
      <c r="FRI339" s="1"/>
      <c r="FRJ339" s="1"/>
      <c r="FRK339" s="1"/>
      <c r="FRL339" s="1"/>
      <c r="FRM339" s="1"/>
      <c r="FRN339" s="1"/>
      <c r="FRO339" s="1"/>
      <c r="FRP339" s="1"/>
      <c r="FRQ339" s="1"/>
      <c r="FRR339" s="1"/>
      <c r="FRS339" s="1"/>
      <c r="FRT339" s="1"/>
      <c r="FRU339" s="1"/>
      <c r="FRV339" s="1"/>
      <c r="FRW339" s="1"/>
      <c r="FRX339" s="1"/>
      <c r="FRY339" s="1"/>
      <c r="FRZ339" s="1"/>
      <c r="FSA339" s="1"/>
      <c r="FSB339" s="1"/>
      <c r="FSC339" s="1"/>
      <c r="FSD339" s="1"/>
      <c r="FSE339" s="1"/>
      <c r="FSF339" s="1"/>
      <c r="FSG339" s="1"/>
      <c r="FSH339" s="1"/>
      <c r="FSI339" s="1"/>
      <c r="FSJ339" s="1"/>
      <c r="FSK339" s="1"/>
      <c r="FSL339" s="1"/>
      <c r="FSM339" s="1"/>
      <c r="FSN339" s="1"/>
      <c r="FSO339" s="1"/>
      <c r="FSP339" s="1"/>
      <c r="FSQ339" s="1"/>
      <c r="FSR339" s="1"/>
      <c r="FSS339" s="1"/>
      <c r="FST339" s="1"/>
      <c r="FSU339" s="1"/>
      <c r="FSV339" s="1"/>
      <c r="FSW339" s="1"/>
      <c r="FSX339" s="1"/>
      <c r="FSY339" s="1"/>
      <c r="FSZ339" s="1"/>
      <c r="FTA339" s="1"/>
      <c r="FTB339" s="1"/>
      <c r="FTC339" s="1"/>
      <c r="FTD339" s="1"/>
      <c r="FTE339" s="1"/>
      <c r="FTF339" s="1"/>
      <c r="FTG339" s="1"/>
      <c r="FTH339" s="1"/>
      <c r="FTI339" s="1"/>
      <c r="FTJ339" s="1"/>
      <c r="FTK339" s="1"/>
      <c r="FTL339" s="1"/>
      <c r="FTM339" s="1"/>
      <c r="FTN339" s="1"/>
      <c r="FTO339" s="1"/>
      <c r="FTP339" s="1"/>
      <c r="FTQ339" s="1"/>
      <c r="FTR339" s="1"/>
      <c r="FTS339" s="1"/>
      <c r="FTT339" s="1"/>
      <c r="FTU339" s="1"/>
      <c r="FTV339" s="1"/>
      <c r="FTW339" s="1"/>
      <c r="FTX339" s="1"/>
      <c r="FTY339" s="1"/>
      <c r="FTZ339" s="1"/>
      <c r="FUA339" s="1"/>
      <c r="FUB339" s="1"/>
      <c r="FUC339" s="1"/>
      <c r="FUD339" s="1"/>
      <c r="FUE339" s="1"/>
      <c r="FUF339" s="1"/>
      <c r="FUG339" s="1"/>
      <c r="FUH339" s="1"/>
      <c r="FUI339" s="1"/>
      <c r="FUJ339" s="1"/>
      <c r="FUK339" s="1"/>
      <c r="FUL339" s="1"/>
      <c r="FUM339" s="1"/>
      <c r="FUN339" s="1"/>
      <c r="FUO339" s="1"/>
      <c r="FUP339" s="1"/>
      <c r="FUQ339" s="1"/>
      <c r="FUR339" s="1"/>
      <c r="FUS339" s="1"/>
      <c r="FUT339" s="1"/>
      <c r="FUU339" s="1"/>
      <c r="FUV339" s="1"/>
      <c r="FUW339" s="1"/>
      <c r="FUX339" s="1"/>
      <c r="FUY339" s="1"/>
      <c r="FUZ339" s="1"/>
      <c r="FVA339" s="1"/>
      <c r="FVB339" s="1"/>
      <c r="FVC339" s="1"/>
      <c r="FVD339" s="1"/>
      <c r="FVE339" s="1"/>
      <c r="FVF339" s="1"/>
      <c r="FVG339" s="1"/>
      <c r="FVH339" s="1"/>
      <c r="FVI339" s="1"/>
      <c r="FVJ339" s="1"/>
      <c r="FVK339" s="1"/>
      <c r="FVL339" s="1"/>
      <c r="FVM339" s="1"/>
      <c r="FVN339" s="1"/>
      <c r="FVO339" s="1"/>
      <c r="FVP339" s="1"/>
      <c r="FVQ339" s="1"/>
      <c r="FVR339" s="1"/>
      <c r="FVS339" s="1"/>
      <c r="FVT339" s="1"/>
      <c r="FVU339" s="1"/>
      <c r="FVV339" s="1"/>
      <c r="FVW339" s="1"/>
      <c r="FVX339" s="1"/>
      <c r="FVY339" s="1"/>
      <c r="FVZ339" s="1"/>
      <c r="FWA339" s="1"/>
      <c r="FWB339" s="1"/>
      <c r="FWC339" s="1"/>
      <c r="FWD339" s="1"/>
      <c r="FWE339" s="1"/>
      <c r="FWF339" s="1"/>
      <c r="FWG339" s="1"/>
      <c r="FWH339" s="1"/>
      <c r="FWI339" s="1"/>
      <c r="FWJ339" s="1"/>
      <c r="FWK339" s="1"/>
      <c r="FWL339" s="1"/>
      <c r="FWM339" s="1"/>
      <c r="FWN339" s="1"/>
      <c r="FWO339" s="1"/>
      <c r="FWP339" s="1"/>
      <c r="FWQ339" s="1"/>
      <c r="FWR339" s="1"/>
      <c r="FWS339" s="1"/>
      <c r="FWT339" s="1"/>
      <c r="FWU339" s="1"/>
      <c r="FWV339" s="1"/>
      <c r="FWW339" s="1"/>
      <c r="FWX339" s="1"/>
      <c r="FWY339" s="1"/>
      <c r="FWZ339" s="1"/>
      <c r="FXA339" s="1"/>
      <c r="FXB339" s="1"/>
      <c r="FXC339" s="1"/>
      <c r="FXD339" s="1"/>
      <c r="FXE339" s="1"/>
      <c r="FXF339" s="1"/>
      <c r="FXG339" s="1"/>
      <c r="FXH339" s="1"/>
      <c r="FXI339" s="1"/>
      <c r="FXJ339" s="1"/>
      <c r="FXK339" s="1"/>
      <c r="FXL339" s="1"/>
      <c r="FXM339" s="1"/>
      <c r="FXN339" s="1"/>
      <c r="FXO339" s="1"/>
      <c r="FXP339" s="1"/>
      <c r="FXQ339" s="1"/>
      <c r="FXR339" s="1"/>
      <c r="FXS339" s="1"/>
      <c r="FXT339" s="1"/>
      <c r="FXU339" s="1"/>
      <c r="FXV339" s="1"/>
      <c r="FXW339" s="1"/>
      <c r="FXX339" s="1"/>
      <c r="FXY339" s="1"/>
      <c r="FXZ339" s="1"/>
      <c r="FYA339" s="1"/>
      <c r="FYB339" s="1"/>
      <c r="FYC339" s="1"/>
      <c r="FYD339" s="1"/>
      <c r="FYE339" s="1"/>
      <c r="FYF339" s="1"/>
      <c r="FYG339" s="1"/>
      <c r="FYH339" s="1"/>
      <c r="FYI339" s="1"/>
      <c r="FYJ339" s="1"/>
      <c r="FYK339" s="1"/>
      <c r="FYL339" s="1"/>
      <c r="FYM339" s="1"/>
      <c r="FYN339" s="1"/>
      <c r="FYO339" s="1"/>
      <c r="FYP339" s="1"/>
      <c r="FYQ339" s="1"/>
      <c r="FYR339" s="1"/>
      <c r="FYS339" s="1"/>
      <c r="FYT339" s="1"/>
      <c r="FYU339" s="1"/>
      <c r="FYV339" s="1"/>
      <c r="FYW339" s="1"/>
      <c r="FYX339" s="1"/>
      <c r="FYY339" s="1"/>
      <c r="FYZ339" s="1"/>
      <c r="FZA339" s="1"/>
      <c r="FZB339" s="1"/>
      <c r="FZC339" s="1"/>
      <c r="FZD339" s="1"/>
      <c r="FZE339" s="1"/>
      <c r="FZF339" s="1"/>
      <c r="FZG339" s="1"/>
      <c r="FZH339" s="1"/>
      <c r="FZI339" s="1"/>
      <c r="FZJ339" s="1"/>
      <c r="FZK339" s="1"/>
      <c r="FZL339" s="1"/>
      <c r="FZM339" s="1"/>
      <c r="FZN339" s="1"/>
      <c r="FZO339" s="1"/>
      <c r="FZP339" s="1"/>
      <c r="FZQ339" s="1"/>
      <c r="FZR339" s="1"/>
      <c r="FZS339" s="1"/>
      <c r="FZT339" s="1"/>
      <c r="FZU339" s="1"/>
      <c r="FZV339" s="1"/>
      <c r="FZW339" s="1"/>
      <c r="FZX339" s="1"/>
      <c r="FZY339" s="1"/>
      <c r="FZZ339" s="1"/>
      <c r="GAA339" s="1"/>
      <c r="GAB339" s="1"/>
      <c r="GAC339" s="1"/>
      <c r="GAD339" s="1"/>
      <c r="GAE339" s="1"/>
      <c r="GAF339" s="1"/>
      <c r="GAG339" s="1"/>
      <c r="GAH339" s="1"/>
      <c r="GAI339" s="1"/>
      <c r="GAJ339" s="1"/>
      <c r="GAK339" s="1"/>
      <c r="GAL339" s="1"/>
      <c r="GAM339" s="1"/>
      <c r="GAN339" s="1"/>
      <c r="GAO339" s="1"/>
      <c r="GAP339" s="1"/>
      <c r="GAQ339" s="1"/>
      <c r="GAR339" s="1"/>
      <c r="GAS339" s="1"/>
      <c r="GAT339" s="1"/>
      <c r="GAU339" s="1"/>
      <c r="GAV339" s="1"/>
      <c r="GAW339" s="1"/>
      <c r="GAX339" s="1"/>
      <c r="GAY339" s="1"/>
      <c r="GAZ339" s="1"/>
      <c r="GBA339" s="1"/>
      <c r="GBB339" s="1"/>
      <c r="GBC339" s="1"/>
      <c r="GBD339" s="1"/>
      <c r="GBE339" s="1"/>
      <c r="GBF339" s="1"/>
      <c r="GBG339" s="1"/>
      <c r="GBH339" s="1"/>
      <c r="GBI339" s="1"/>
      <c r="GBJ339" s="1"/>
      <c r="GBK339" s="1"/>
      <c r="GBL339" s="1"/>
      <c r="GBM339" s="1"/>
      <c r="GBN339" s="1"/>
      <c r="GBO339" s="1"/>
      <c r="GBP339" s="1"/>
      <c r="GBQ339" s="1"/>
      <c r="GBR339" s="1"/>
      <c r="GBS339" s="1"/>
      <c r="GBT339" s="1"/>
      <c r="GBU339" s="1"/>
      <c r="GBV339" s="1"/>
      <c r="GBW339" s="1"/>
      <c r="GBX339" s="1"/>
      <c r="GBY339" s="1"/>
      <c r="GBZ339" s="1"/>
      <c r="GCA339" s="1"/>
      <c r="GCB339" s="1"/>
      <c r="GCC339" s="1"/>
      <c r="GCD339" s="1"/>
      <c r="GCE339" s="1"/>
      <c r="GCF339" s="1"/>
      <c r="GCG339" s="1"/>
      <c r="GCH339" s="1"/>
      <c r="GCI339" s="1"/>
      <c r="GCJ339" s="1"/>
      <c r="GCK339" s="1"/>
      <c r="GCL339" s="1"/>
      <c r="GCM339" s="1"/>
      <c r="GCN339" s="1"/>
      <c r="GCO339" s="1"/>
      <c r="GCP339" s="1"/>
      <c r="GCQ339" s="1"/>
      <c r="GCR339" s="1"/>
      <c r="GCS339" s="1"/>
      <c r="GCT339" s="1"/>
      <c r="GCU339" s="1"/>
      <c r="GCV339" s="1"/>
      <c r="GCW339" s="1"/>
      <c r="GCX339" s="1"/>
      <c r="GCY339" s="1"/>
      <c r="GCZ339" s="1"/>
      <c r="GDA339" s="1"/>
      <c r="GDB339" s="1"/>
      <c r="GDC339" s="1"/>
      <c r="GDD339" s="1"/>
      <c r="GDE339" s="1"/>
      <c r="GDF339" s="1"/>
      <c r="GDG339" s="1"/>
      <c r="GDH339" s="1"/>
      <c r="GDI339" s="1"/>
      <c r="GDJ339" s="1"/>
      <c r="GDK339" s="1"/>
      <c r="GDL339" s="1"/>
      <c r="GDM339" s="1"/>
      <c r="GDN339" s="1"/>
      <c r="GDO339" s="1"/>
      <c r="GDP339" s="1"/>
      <c r="GDQ339" s="1"/>
      <c r="GDR339" s="1"/>
      <c r="GDS339" s="1"/>
      <c r="GDT339" s="1"/>
      <c r="GDU339" s="1"/>
      <c r="GDV339" s="1"/>
      <c r="GDW339" s="1"/>
      <c r="GDX339" s="1"/>
      <c r="GDY339" s="1"/>
      <c r="GDZ339" s="1"/>
      <c r="GEA339" s="1"/>
      <c r="GEB339" s="1"/>
      <c r="GEC339" s="1"/>
      <c r="GED339" s="1"/>
      <c r="GEE339" s="1"/>
      <c r="GEF339" s="1"/>
      <c r="GEG339" s="1"/>
      <c r="GEH339" s="1"/>
      <c r="GEI339" s="1"/>
      <c r="GEJ339" s="1"/>
      <c r="GEK339" s="1"/>
      <c r="GEL339" s="1"/>
      <c r="GEM339" s="1"/>
      <c r="GEN339" s="1"/>
      <c r="GEO339" s="1"/>
      <c r="GEP339" s="1"/>
      <c r="GEQ339" s="1"/>
      <c r="GER339" s="1"/>
      <c r="GES339" s="1"/>
      <c r="GET339" s="1"/>
      <c r="GEU339" s="1"/>
      <c r="GEV339" s="1"/>
      <c r="GEW339" s="1"/>
      <c r="GEX339" s="1"/>
      <c r="GEY339" s="1"/>
      <c r="GEZ339" s="1"/>
      <c r="GFA339" s="1"/>
      <c r="GFB339" s="1"/>
      <c r="GFC339" s="1"/>
      <c r="GFD339" s="1"/>
      <c r="GFE339" s="1"/>
      <c r="GFF339" s="1"/>
      <c r="GFG339" s="1"/>
      <c r="GFH339" s="1"/>
      <c r="GFI339" s="1"/>
      <c r="GFJ339" s="1"/>
      <c r="GFK339" s="1"/>
      <c r="GFL339" s="1"/>
      <c r="GFM339" s="1"/>
      <c r="GFN339" s="1"/>
      <c r="GFO339" s="1"/>
      <c r="GFP339" s="1"/>
      <c r="GFQ339" s="1"/>
      <c r="GFR339" s="1"/>
      <c r="GFS339" s="1"/>
      <c r="GFT339" s="1"/>
      <c r="GFU339" s="1"/>
      <c r="GFV339" s="1"/>
      <c r="GFW339" s="1"/>
      <c r="GFX339" s="1"/>
      <c r="GFY339" s="1"/>
      <c r="GFZ339" s="1"/>
      <c r="GGA339" s="1"/>
      <c r="GGB339" s="1"/>
      <c r="GGC339" s="1"/>
      <c r="GGD339" s="1"/>
      <c r="GGE339" s="1"/>
      <c r="GGF339" s="1"/>
      <c r="GGG339" s="1"/>
      <c r="GGH339" s="1"/>
      <c r="GGI339" s="1"/>
      <c r="GGJ339" s="1"/>
      <c r="GGK339" s="1"/>
      <c r="GGL339" s="1"/>
      <c r="GGM339" s="1"/>
      <c r="GGN339" s="1"/>
      <c r="GGO339" s="1"/>
      <c r="GGP339" s="1"/>
      <c r="GGQ339" s="1"/>
      <c r="GGR339" s="1"/>
      <c r="GGS339" s="1"/>
      <c r="GGT339" s="1"/>
      <c r="GGU339" s="1"/>
      <c r="GGV339" s="1"/>
      <c r="GGW339" s="1"/>
      <c r="GGX339" s="1"/>
      <c r="GGY339" s="1"/>
      <c r="GGZ339" s="1"/>
      <c r="GHA339" s="1"/>
      <c r="GHB339" s="1"/>
      <c r="GHC339" s="1"/>
      <c r="GHD339" s="1"/>
      <c r="GHE339" s="1"/>
      <c r="GHF339" s="1"/>
      <c r="GHG339" s="1"/>
      <c r="GHH339" s="1"/>
      <c r="GHI339" s="1"/>
      <c r="GHJ339" s="1"/>
      <c r="GHK339" s="1"/>
      <c r="GHL339" s="1"/>
      <c r="GHM339" s="1"/>
      <c r="GHN339" s="1"/>
      <c r="GHO339" s="1"/>
      <c r="GHP339" s="1"/>
      <c r="GHQ339" s="1"/>
      <c r="GHR339" s="1"/>
      <c r="GHS339" s="1"/>
      <c r="GHT339" s="1"/>
      <c r="GHU339" s="1"/>
      <c r="GHV339" s="1"/>
      <c r="GHW339" s="1"/>
      <c r="GHX339" s="1"/>
      <c r="GHY339" s="1"/>
      <c r="GHZ339" s="1"/>
      <c r="GIA339" s="1"/>
      <c r="GIB339" s="1"/>
      <c r="GIC339" s="1"/>
      <c r="GID339" s="1"/>
      <c r="GIE339" s="1"/>
      <c r="GIF339" s="1"/>
      <c r="GIG339" s="1"/>
      <c r="GIH339" s="1"/>
      <c r="GII339" s="1"/>
      <c r="GIJ339" s="1"/>
      <c r="GIK339" s="1"/>
      <c r="GIL339" s="1"/>
      <c r="GIM339" s="1"/>
      <c r="GIN339" s="1"/>
      <c r="GIO339" s="1"/>
      <c r="GIP339" s="1"/>
      <c r="GIQ339" s="1"/>
      <c r="GIR339" s="1"/>
      <c r="GIS339" s="1"/>
      <c r="GIT339" s="1"/>
      <c r="GIU339" s="1"/>
      <c r="GIV339" s="1"/>
      <c r="GIW339" s="1"/>
      <c r="GIX339" s="1"/>
      <c r="GIY339" s="1"/>
      <c r="GIZ339" s="1"/>
      <c r="GJA339" s="1"/>
      <c r="GJB339" s="1"/>
      <c r="GJC339" s="1"/>
      <c r="GJD339" s="1"/>
      <c r="GJE339" s="1"/>
      <c r="GJF339" s="1"/>
      <c r="GJG339" s="1"/>
      <c r="GJH339" s="1"/>
      <c r="GJI339" s="1"/>
      <c r="GJJ339" s="1"/>
      <c r="GJK339" s="1"/>
      <c r="GJL339" s="1"/>
      <c r="GJM339" s="1"/>
      <c r="GJN339" s="1"/>
      <c r="GJO339" s="1"/>
      <c r="GJP339" s="1"/>
      <c r="GJQ339" s="1"/>
      <c r="GJR339" s="1"/>
      <c r="GJS339" s="1"/>
      <c r="GJT339" s="1"/>
      <c r="GJU339" s="1"/>
      <c r="GJV339" s="1"/>
      <c r="GJW339" s="1"/>
      <c r="GJX339" s="1"/>
      <c r="GJY339" s="1"/>
      <c r="GJZ339" s="1"/>
      <c r="GKA339" s="1"/>
      <c r="GKB339" s="1"/>
      <c r="GKC339" s="1"/>
      <c r="GKD339" s="1"/>
      <c r="GKE339" s="1"/>
      <c r="GKF339" s="1"/>
      <c r="GKG339" s="1"/>
      <c r="GKH339" s="1"/>
      <c r="GKI339" s="1"/>
      <c r="GKJ339" s="1"/>
      <c r="GKK339" s="1"/>
      <c r="GKL339" s="1"/>
      <c r="GKM339" s="1"/>
      <c r="GKN339" s="1"/>
      <c r="GKO339" s="1"/>
      <c r="GKP339" s="1"/>
      <c r="GKQ339" s="1"/>
      <c r="GKR339" s="1"/>
      <c r="GKS339" s="1"/>
      <c r="GKT339" s="1"/>
      <c r="GKU339" s="1"/>
      <c r="GKV339" s="1"/>
      <c r="GKW339" s="1"/>
      <c r="GKX339" s="1"/>
      <c r="GKY339" s="1"/>
      <c r="GKZ339" s="1"/>
      <c r="GLA339" s="1"/>
      <c r="GLB339" s="1"/>
      <c r="GLC339" s="1"/>
      <c r="GLD339" s="1"/>
      <c r="GLE339" s="1"/>
      <c r="GLF339" s="1"/>
      <c r="GLG339" s="1"/>
      <c r="GLH339" s="1"/>
      <c r="GLI339" s="1"/>
      <c r="GLJ339" s="1"/>
      <c r="GLK339" s="1"/>
      <c r="GLL339" s="1"/>
      <c r="GLM339" s="1"/>
      <c r="GLN339" s="1"/>
      <c r="GLO339" s="1"/>
      <c r="GLP339" s="1"/>
      <c r="GLQ339" s="1"/>
      <c r="GLR339" s="1"/>
      <c r="GLS339" s="1"/>
      <c r="GLT339" s="1"/>
      <c r="GLU339" s="1"/>
      <c r="GLV339" s="1"/>
      <c r="GLW339" s="1"/>
      <c r="GLX339" s="1"/>
      <c r="GLY339" s="1"/>
      <c r="GLZ339" s="1"/>
      <c r="GMA339" s="1"/>
      <c r="GMB339" s="1"/>
      <c r="GMC339" s="1"/>
      <c r="GMD339" s="1"/>
      <c r="GME339" s="1"/>
      <c r="GMF339" s="1"/>
      <c r="GMG339" s="1"/>
      <c r="GMH339" s="1"/>
      <c r="GMI339" s="1"/>
      <c r="GMJ339" s="1"/>
      <c r="GMK339" s="1"/>
      <c r="GML339" s="1"/>
      <c r="GMM339" s="1"/>
      <c r="GMN339" s="1"/>
      <c r="GMO339" s="1"/>
      <c r="GMP339" s="1"/>
      <c r="GMQ339" s="1"/>
      <c r="GMR339" s="1"/>
      <c r="GMS339" s="1"/>
      <c r="GMT339" s="1"/>
      <c r="GMU339" s="1"/>
      <c r="GMV339" s="1"/>
      <c r="GMW339" s="1"/>
      <c r="GMX339" s="1"/>
      <c r="GMY339" s="1"/>
      <c r="GMZ339" s="1"/>
      <c r="GNA339" s="1"/>
      <c r="GNB339" s="1"/>
      <c r="GNC339" s="1"/>
      <c r="GND339" s="1"/>
      <c r="GNE339" s="1"/>
      <c r="GNF339" s="1"/>
      <c r="GNG339" s="1"/>
      <c r="GNH339" s="1"/>
      <c r="GNI339" s="1"/>
      <c r="GNJ339" s="1"/>
      <c r="GNK339" s="1"/>
      <c r="GNL339" s="1"/>
      <c r="GNM339" s="1"/>
      <c r="GNN339" s="1"/>
      <c r="GNO339" s="1"/>
      <c r="GNP339" s="1"/>
      <c r="GNQ339" s="1"/>
      <c r="GNR339" s="1"/>
      <c r="GNS339" s="1"/>
      <c r="GNT339" s="1"/>
      <c r="GNU339" s="1"/>
      <c r="GNV339" s="1"/>
      <c r="GNW339" s="1"/>
      <c r="GNX339" s="1"/>
      <c r="GNY339" s="1"/>
      <c r="GNZ339" s="1"/>
      <c r="GOA339" s="1"/>
      <c r="GOB339" s="1"/>
      <c r="GOC339" s="1"/>
      <c r="GOD339" s="1"/>
      <c r="GOE339" s="1"/>
      <c r="GOF339" s="1"/>
      <c r="GOG339" s="1"/>
      <c r="GOH339" s="1"/>
      <c r="GOI339" s="1"/>
      <c r="GOJ339" s="1"/>
      <c r="GOK339" s="1"/>
      <c r="GOL339" s="1"/>
      <c r="GOM339" s="1"/>
      <c r="GON339" s="1"/>
      <c r="GOO339" s="1"/>
      <c r="GOP339" s="1"/>
      <c r="GOQ339" s="1"/>
      <c r="GOR339" s="1"/>
      <c r="GOS339" s="1"/>
      <c r="GOT339" s="1"/>
      <c r="GOU339" s="1"/>
      <c r="GOV339" s="1"/>
      <c r="GOW339" s="1"/>
      <c r="GOX339" s="1"/>
      <c r="GOY339" s="1"/>
      <c r="GOZ339" s="1"/>
      <c r="GPA339" s="1"/>
      <c r="GPB339" s="1"/>
      <c r="GPC339" s="1"/>
      <c r="GPD339" s="1"/>
      <c r="GPE339" s="1"/>
      <c r="GPF339" s="1"/>
      <c r="GPG339" s="1"/>
      <c r="GPH339" s="1"/>
      <c r="GPI339" s="1"/>
      <c r="GPJ339" s="1"/>
      <c r="GPK339" s="1"/>
      <c r="GPL339" s="1"/>
      <c r="GPM339" s="1"/>
      <c r="GPN339" s="1"/>
      <c r="GPO339" s="1"/>
      <c r="GPP339" s="1"/>
      <c r="GPQ339" s="1"/>
      <c r="GPR339" s="1"/>
      <c r="GPS339" s="1"/>
      <c r="GPT339" s="1"/>
      <c r="GPU339" s="1"/>
      <c r="GPV339" s="1"/>
      <c r="GPW339" s="1"/>
      <c r="GPX339" s="1"/>
      <c r="GPY339" s="1"/>
      <c r="GPZ339" s="1"/>
      <c r="GQA339" s="1"/>
      <c r="GQB339" s="1"/>
      <c r="GQC339" s="1"/>
      <c r="GQD339" s="1"/>
      <c r="GQE339" s="1"/>
      <c r="GQF339" s="1"/>
      <c r="GQG339" s="1"/>
      <c r="GQH339" s="1"/>
      <c r="GQI339" s="1"/>
      <c r="GQJ339" s="1"/>
      <c r="GQK339" s="1"/>
      <c r="GQL339" s="1"/>
      <c r="GQM339" s="1"/>
      <c r="GQN339" s="1"/>
      <c r="GQO339" s="1"/>
      <c r="GQP339" s="1"/>
      <c r="GQQ339" s="1"/>
      <c r="GQR339" s="1"/>
      <c r="GQS339" s="1"/>
      <c r="GQT339" s="1"/>
      <c r="GQU339" s="1"/>
      <c r="GQV339" s="1"/>
      <c r="GQW339" s="1"/>
      <c r="GQX339" s="1"/>
      <c r="GQY339" s="1"/>
      <c r="GQZ339" s="1"/>
      <c r="GRA339" s="1"/>
      <c r="GRB339" s="1"/>
      <c r="GRC339" s="1"/>
      <c r="GRD339" s="1"/>
      <c r="GRE339" s="1"/>
      <c r="GRF339" s="1"/>
      <c r="GRG339" s="1"/>
      <c r="GRH339" s="1"/>
      <c r="GRI339" s="1"/>
      <c r="GRJ339" s="1"/>
      <c r="GRK339" s="1"/>
      <c r="GRL339" s="1"/>
      <c r="GRM339" s="1"/>
      <c r="GRN339" s="1"/>
      <c r="GRO339" s="1"/>
      <c r="GRP339" s="1"/>
      <c r="GRQ339" s="1"/>
      <c r="GRR339" s="1"/>
      <c r="GRS339" s="1"/>
      <c r="GRT339" s="1"/>
      <c r="GRU339" s="1"/>
      <c r="GRV339" s="1"/>
      <c r="GRW339" s="1"/>
      <c r="GRX339" s="1"/>
      <c r="GRY339" s="1"/>
      <c r="GRZ339" s="1"/>
      <c r="GSA339" s="1"/>
      <c r="GSB339" s="1"/>
      <c r="GSC339" s="1"/>
      <c r="GSD339" s="1"/>
      <c r="GSE339" s="1"/>
      <c r="GSF339" s="1"/>
      <c r="GSG339" s="1"/>
      <c r="GSH339" s="1"/>
      <c r="GSI339" s="1"/>
      <c r="GSJ339" s="1"/>
      <c r="GSK339" s="1"/>
      <c r="GSL339" s="1"/>
      <c r="GSM339" s="1"/>
      <c r="GSN339" s="1"/>
      <c r="GSO339" s="1"/>
      <c r="GSP339" s="1"/>
      <c r="GSQ339" s="1"/>
      <c r="GSR339" s="1"/>
      <c r="GSS339" s="1"/>
      <c r="GST339" s="1"/>
      <c r="GSU339" s="1"/>
      <c r="GSV339" s="1"/>
      <c r="GSW339" s="1"/>
      <c r="GSX339" s="1"/>
      <c r="GSY339" s="1"/>
      <c r="GSZ339" s="1"/>
      <c r="GTA339" s="1"/>
      <c r="GTB339" s="1"/>
      <c r="GTC339" s="1"/>
      <c r="GTD339" s="1"/>
      <c r="GTE339" s="1"/>
      <c r="GTF339" s="1"/>
      <c r="GTG339" s="1"/>
      <c r="GTH339" s="1"/>
      <c r="GTI339" s="1"/>
      <c r="GTJ339" s="1"/>
      <c r="GTK339" s="1"/>
      <c r="GTL339" s="1"/>
      <c r="GTM339" s="1"/>
      <c r="GTN339" s="1"/>
      <c r="GTO339" s="1"/>
      <c r="GTP339" s="1"/>
      <c r="GTQ339" s="1"/>
      <c r="GTR339" s="1"/>
      <c r="GTS339" s="1"/>
      <c r="GTT339" s="1"/>
      <c r="GTU339" s="1"/>
      <c r="GTV339" s="1"/>
      <c r="GTW339" s="1"/>
      <c r="GTX339" s="1"/>
      <c r="GTY339" s="1"/>
      <c r="GTZ339" s="1"/>
      <c r="GUA339" s="1"/>
      <c r="GUB339" s="1"/>
      <c r="GUC339" s="1"/>
      <c r="GUD339" s="1"/>
      <c r="GUE339" s="1"/>
      <c r="GUF339" s="1"/>
      <c r="GUG339" s="1"/>
      <c r="GUH339" s="1"/>
      <c r="GUI339" s="1"/>
      <c r="GUJ339" s="1"/>
      <c r="GUK339" s="1"/>
      <c r="GUL339" s="1"/>
      <c r="GUM339" s="1"/>
      <c r="GUN339" s="1"/>
      <c r="GUO339" s="1"/>
      <c r="GUP339" s="1"/>
      <c r="GUQ339" s="1"/>
      <c r="GUR339" s="1"/>
      <c r="GUS339" s="1"/>
      <c r="GUT339" s="1"/>
      <c r="GUU339" s="1"/>
      <c r="GUV339" s="1"/>
      <c r="GUW339" s="1"/>
      <c r="GUX339" s="1"/>
      <c r="GUY339" s="1"/>
      <c r="GUZ339" s="1"/>
      <c r="GVA339" s="1"/>
      <c r="GVB339" s="1"/>
      <c r="GVC339" s="1"/>
      <c r="GVD339" s="1"/>
      <c r="GVE339" s="1"/>
      <c r="GVF339" s="1"/>
      <c r="GVG339" s="1"/>
      <c r="GVH339" s="1"/>
      <c r="GVI339" s="1"/>
      <c r="GVJ339" s="1"/>
      <c r="GVK339" s="1"/>
      <c r="GVL339" s="1"/>
      <c r="GVM339" s="1"/>
      <c r="GVN339" s="1"/>
      <c r="GVO339" s="1"/>
      <c r="GVP339" s="1"/>
      <c r="GVQ339" s="1"/>
      <c r="GVR339" s="1"/>
      <c r="GVS339" s="1"/>
      <c r="GVT339" s="1"/>
      <c r="GVU339" s="1"/>
      <c r="GVV339" s="1"/>
      <c r="GVW339" s="1"/>
      <c r="GVX339" s="1"/>
      <c r="GVY339" s="1"/>
      <c r="GVZ339" s="1"/>
      <c r="GWA339" s="1"/>
      <c r="GWB339" s="1"/>
      <c r="GWC339" s="1"/>
      <c r="GWD339" s="1"/>
      <c r="GWE339" s="1"/>
      <c r="GWF339" s="1"/>
      <c r="GWG339" s="1"/>
      <c r="GWH339" s="1"/>
      <c r="GWI339" s="1"/>
      <c r="GWJ339" s="1"/>
      <c r="GWK339" s="1"/>
      <c r="GWL339" s="1"/>
      <c r="GWM339" s="1"/>
      <c r="GWN339" s="1"/>
      <c r="GWO339" s="1"/>
      <c r="GWP339" s="1"/>
      <c r="GWQ339" s="1"/>
      <c r="GWR339" s="1"/>
      <c r="GWS339" s="1"/>
      <c r="GWT339" s="1"/>
      <c r="GWU339" s="1"/>
      <c r="GWV339" s="1"/>
      <c r="GWW339" s="1"/>
      <c r="GWX339" s="1"/>
      <c r="GWY339" s="1"/>
      <c r="GWZ339" s="1"/>
      <c r="GXA339" s="1"/>
      <c r="GXB339" s="1"/>
      <c r="GXC339" s="1"/>
      <c r="GXD339" s="1"/>
      <c r="GXE339" s="1"/>
      <c r="GXF339" s="1"/>
      <c r="GXG339" s="1"/>
      <c r="GXH339" s="1"/>
      <c r="GXI339" s="1"/>
      <c r="GXJ339" s="1"/>
      <c r="GXK339" s="1"/>
      <c r="GXL339" s="1"/>
      <c r="GXM339" s="1"/>
      <c r="GXN339" s="1"/>
      <c r="GXO339" s="1"/>
      <c r="GXP339" s="1"/>
      <c r="GXQ339" s="1"/>
      <c r="GXR339" s="1"/>
      <c r="GXS339" s="1"/>
      <c r="GXT339" s="1"/>
      <c r="GXU339" s="1"/>
      <c r="GXV339" s="1"/>
      <c r="GXW339" s="1"/>
      <c r="GXX339" s="1"/>
      <c r="GXY339" s="1"/>
      <c r="GXZ339" s="1"/>
      <c r="GYA339" s="1"/>
      <c r="GYB339" s="1"/>
      <c r="GYC339" s="1"/>
      <c r="GYD339" s="1"/>
      <c r="GYE339" s="1"/>
      <c r="GYF339" s="1"/>
      <c r="GYG339" s="1"/>
      <c r="GYH339" s="1"/>
      <c r="GYI339" s="1"/>
      <c r="GYJ339" s="1"/>
      <c r="GYK339" s="1"/>
      <c r="GYL339" s="1"/>
      <c r="GYM339" s="1"/>
      <c r="GYN339" s="1"/>
      <c r="GYO339" s="1"/>
      <c r="GYP339" s="1"/>
      <c r="GYQ339" s="1"/>
      <c r="GYR339" s="1"/>
      <c r="GYS339" s="1"/>
      <c r="GYT339" s="1"/>
      <c r="GYU339" s="1"/>
      <c r="GYV339" s="1"/>
      <c r="GYW339" s="1"/>
      <c r="GYX339" s="1"/>
      <c r="GYY339" s="1"/>
      <c r="GYZ339" s="1"/>
      <c r="GZA339" s="1"/>
      <c r="GZB339" s="1"/>
      <c r="GZC339" s="1"/>
      <c r="GZD339" s="1"/>
      <c r="GZE339" s="1"/>
      <c r="GZF339" s="1"/>
      <c r="GZG339" s="1"/>
      <c r="GZH339" s="1"/>
      <c r="GZI339" s="1"/>
      <c r="GZJ339" s="1"/>
      <c r="GZK339" s="1"/>
      <c r="GZL339" s="1"/>
      <c r="GZM339" s="1"/>
      <c r="GZN339" s="1"/>
      <c r="GZO339" s="1"/>
      <c r="GZP339" s="1"/>
      <c r="GZQ339" s="1"/>
      <c r="GZR339" s="1"/>
      <c r="GZS339" s="1"/>
      <c r="GZT339" s="1"/>
      <c r="GZU339" s="1"/>
      <c r="GZV339" s="1"/>
      <c r="GZW339" s="1"/>
      <c r="GZX339" s="1"/>
      <c r="GZY339" s="1"/>
      <c r="GZZ339" s="1"/>
      <c r="HAA339" s="1"/>
      <c r="HAB339" s="1"/>
      <c r="HAC339" s="1"/>
      <c r="HAD339" s="1"/>
      <c r="HAE339" s="1"/>
      <c r="HAF339" s="1"/>
      <c r="HAG339" s="1"/>
      <c r="HAH339" s="1"/>
      <c r="HAI339" s="1"/>
      <c r="HAJ339" s="1"/>
      <c r="HAK339" s="1"/>
      <c r="HAL339" s="1"/>
      <c r="HAM339" s="1"/>
      <c r="HAN339" s="1"/>
      <c r="HAO339" s="1"/>
      <c r="HAP339" s="1"/>
      <c r="HAQ339" s="1"/>
      <c r="HAR339" s="1"/>
      <c r="HAS339" s="1"/>
      <c r="HAT339" s="1"/>
      <c r="HAU339" s="1"/>
      <c r="HAV339" s="1"/>
      <c r="HAW339" s="1"/>
      <c r="HAX339" s="1"/>
      <c r="HAY339" s="1"/>
      <c r="HAZ339" s="1"/>
      <c r="HBA339" s="1"/>
      <c r="HBB339" s="1"/>
      <c r="HBC339" s="1"/>
      <c r="HBD339" s="1"/>
      <c r="HBE339" s="1"/>
      <c r="HBF339" s="1"/>
      <c r="HBG339" s="1"/>
      <c r="HBH339" s="1"/>
      <c r="HBI339" s="1"/>
      <c r="HBJ339" s="1"/>
      <c r="HBK339" s="1"/>
      <c r="HBL339" s="1"/>
      <c r="HBM339" s="1"/>
      <c r="HBN339" s="1"/>
      <c r="HBO339" s="1"/>
      <c r="HBP339" s="1"/>
      <c r="HBQ339" s="1"/>
      <c r="HBR339" s="1"/>
      <c r="HBS339" s="1"/>
      <c r="HBT339" s="1"/>
      <c r="HBU339" s="1"/>
      <c r="HBV339" s="1"/>
      <c r="HBW339" s="1"/>
      <c r="HBX339" s="1"/>
      <c r="HBY339" s="1"/>
      <c r="HBZ339" s="1"/>
      <c r="HCA339" s="1"/>
      <c r="HCB339" s="1"/>
      <c r="HCC339" s="1"/>
      <c r="HCD339" s="1"/>
      <c r="HCE339" s="1"/>
      <c r="HCF339" s="1"/>
      <c r="HCG339" s="1"/>
      <c r="HCH339" s="1"/>
      <c r="HCI339" s="1"/>
      <c r="HCJ339" s="1"/>
      <c r="HCK339" s="1"/>
      <c r="HCL339" s="1"/>
      <c r="HCM339" s="1"/>
      <c r="HCN339" s="1"/>
      <c r="HCO339" s="1"/>
      <c r="HCP339" s="1"/>
      <c r="HCQ339" s="1"/>
      <c r="HCR339" s="1"/>
      <c r="HCS339" s="1"/>
      <c r="HCT339" s="1"/>
      <c r="HCU339" s="1"/>
      <c r="HCV339" s="1"/>
      <c r="HCW339" s="1"/>
      <c r="HCX339" s="1"/>
      <c r="HCY339" s="1"/>
      <c r="HCZ339" s="1"/>
      <c r="HDA339" s="1"/>
      <c r="HDB339" s="1"/>
      <c r="HDC339" s="1"/>
      <c r="HDD339" s="1"/>
      <c r="HDE339" s="1"/>
      <c r="HDF339" s="1"/>
      <c r="HDG339" s="1"/>
      <c r="HDH339" s="1"/>
      <c r="HDI339" s="1"/>
      <c r="HDJ339" s="1"/>
      <c r="HDK339" s="1"/>
      <c r="HDL339" s="1"/>
      <c r="HDM339" s="1"/>
      <c r="HDN339" s="1"/>
      <c r="HDO339" s="1"/>
      <c r="HDP339" s="1"/>
      <c r="HDQ339" s="1"/>
      <c r="HDR339" s="1"/>
      <c r="HDS339" s="1"/>
      <c r="HDT339" s="1"/>
      <c r="HDU339" s="1"/>
      <c r="HDV339" s="1"/>
      <c r="HDW339" s="1"/>
      <c r="HDX339" s="1"/>
      <c r="HDY339" s="1"/>
      <c r="HDZ339" s="1"/>
      <c r="HEA339" s="1"/>
      <c r="HEB339" s="1"/>
      <c r="HEC339" s="1"/>
      <c r="HED339" s="1"/>
      <c r="HEE339" s="1"/>
      <c r="HEF339" s="1"/>
      <c r="HEG339" s="1"/>
      <c r="HEH339" s="1"/>
      <c r="HEI339" s="1"/>
      <c r="HEJ339" s="1"/>
      <c r="HEK339" s="1"/>
      <c r="HEL339" s="1"/>
      <c r="HEM339" s="1"/>
      <c r="HEN339" s="1"/>
      <c r="HEO339" s="1"/>
      <c r="HEP339" s="1"/>
      <c r="HEQ339" s="1"/>
      <c r="HER339" s="1"/>
      <c r="HES339" s="1"/>
      <c r="HET339" s="1"/>
      <c r="HEU339" s="1"/>
      <c r="HEV339" s="1"/>
      <c r="HEW339" s="1"/>
      <c r="HEX339" s="1"/>
      <c r="HEY339" s="1"/>
      <c r="HEZ339" s="1"/>
      <c r="HFA339" s="1"/>
      <c r="HFB339" s="1"/>
      <c r="HFC339" s="1"/>
      <c r="HFD339" s="1"/>
      <c r="HFE339" s="1"/>
      <c r="HFF339" s="1"/>
      <c r="HFG339" s="1"/>
      <c r="HFH339" s="1"/>
      <c r="HFI339" s="1"/>
      <c r="HFJ339" s="1"/>
      <c r="HFK339" s="1"/>
      <c r="HFL339" s="1"/>
      <c r="HFM339" s="1"/>
      <c r="HFN339" s="1"/>
      <c r="HFO339" s="1"/>
      <c r="HFP339" s="1"/>
      <c r="HFQ339" s="1"/>
      <c r="HFR339" s="1"/>
      <c r="HFS339" s="1"/>
      <c r="HFT339" s="1"/>
      <c r="HFU339" s="1"/>
      <c r="HFV339" s="1"/>
      <c r="HFW339" s="1"/>
      <c r="HFX339" s="1"/>
      <c r="HFY339" s="1"/>
      <c r="HFZ339" s="1"/>
      <c r="HGA339" s="1"/>
      <c r="HGB339" s="1"/>
      <c r="HGC339" s="1"/>
      <c r="HGD339" s="1"/>
      <c r="HGE339" s="1"/>
      <c r="HGF339" s="1"/>
      <c r="HGG339" s="1"/>
      <c r="HGH339" s="1"/>
      <c r="HGI339" s="1"/>
      <c r="HGJ339" s="1"/>
      <c r="HGK339" s="1"/>
      <c r="HGL339" s="1"/>
      <c r="HGM339" s="1"/>
      <c r="HGN339" s="1"/>
      <c r="HGO339" s="1"/>
      <c r="HGP339" s="1"/>
      <c r="HGQ339" s="1"/>
      <c r="HGR339" s="1"/>
      <c r="HGS339" s="1"/>
      <c r="HGT339" s="1"/>
      <c r="HGU339" s="1"/>
      <c r="HGV339" s="1"/>
      <c r="HGW339" s="1"/>
      <c r="HGX339" s="1"/>
      <c r="HGY339" s="1"/>
      <c r="HGZ339" s="1"/>
      <c r="HHA339" s="1"/>
      <c r="HHB339" s="1"/>
      <c r="HHC339" s="1"/>
      <c r="HHD339" s="1"/>
      <c r="HHE339" s="1"/>
      <c r="HHF339" s="1"/>
      <c r="HHG339" s="1"/>
      <c r="HHH339" s="1"/>
      <c r="HHI339" s="1"/>
      <c r="HHJ339" s="1"/>
      <c r="HHK339" s="1"/>
      <c r="HHL339" s="1"/>
      <c r="HHM339" s="1"/>
      <c r="HHN339" s="1"/>
      <c r="HHO339" s="1"/>
      <c r="HHP339" s="1"/>
      <c r="HHQ339" s="1"/>
      <c r="HHR339" s="1"/>
      <c r="HHS339" s="1"/>
      <c r="HHT339" s="1"/>
      <c r="HHU339" s="1"/>
      <c r="HHV339" s="1"/>
      <c r="HHW339" s="1"/>
      <c r="HHX339" s="1"/>
      <c r="HHY339" s="1"/>
      <c r="HHZ339" s="1"/>
      <c r="HIA339" s="1"/>
      <c r="HIB339" s="1"/>
      <c r="HIC339" s="1"/>
      <c r="HID339" s="1"/>
      <c r="HIE339" s="1"/>
      <c r="HIF339" s="1"/>
      <c r="HIG339" s="1"/>
      <c r="HIH339" s="1"/>
      <c r="HII339" s="1"/>
      <c r="HIJ339" s="1"/>
      <c r="HIK339" s="1"/>
      <c r="HIL339" s="1"/>
      <c r="HIM339" s="1"/>
      <c r="HIN339" s="1"/>
      <c r="HIO339" s="1"/>
      <c r="HIP339" s="1"/>
      <c r="HIQ339" s="1"/>
      <c r="HIR339" s="1"/>
      <c r="HIS339" s="1"/>
      <c r="HIT339" s="1"/>
      <c r="HIU339" s="1"/>
      <c r="HIV339" s="1"/>
      <c r="HIW339" s="1"/>
      <c r="HIX339" s="1"/>
      <c r="HIY339" s="1"/>
      <c r="HIZ339" s="1"/>
      <c r="HJA339" s="1"/>
      <c r="HJB339" s="1"/>
      <c r="HJC339" s="1"/>
      <c r="HJD339" s="1"/>
      <c r="HJE339" s="1"/>
      <c r="HJF339" s="1"/>
      <c r="HJG339" s="1"/>
      <c r="HJH339" s="1"/>
      <c r="HJI339" s="1"/>
      <c r="HJJ339" s="1"/>
      <c r="HJK339" s="1"/>
      <c r="HJL339" s="1"/>
      <c r="HJM339" s="1"/>
      <c r="HJN339" s="1"/>
      <c r="HJO339" s="1"/>
      <c r="HJP339" s="1"/>
      <c r="HJQ339" s="1"/>
      <c r="HJR339" s="1"/>
      <c r="HJS339" s="1"/>
      <c r="HJT339" s="1"/>
      <c r="HJU339" s="1"/>
      <c r="HJV339" s="1"/>
      <c r="HJW339" s="1"/>
      <c r="HJX339" s="1"/>
      <c r="HJY339" s="1"/>
      <c r="HJZ339" s="1"/>
      <c r="HKA339" s="1"/>
      <c r="HKB339" s="1"/>
      <c r="HKC339" s="1"/>
      <c r="HKD339" s="1"/>
      <c r="HKE339" s="1"/>
      <c r="HKF339" s="1"/>
      <c r="HKG339" s="1"/>
      <c r="HKH339" s="1"/>
      <c r="HKI339" s="1"/>
      <c r="HKJ339" s="1"/>
      <c r="HKK339" s="1"/>
      <c r="HKL339" s="1"/>
      <c r="HKM339" s="1"/>
      <c r="HKN339" s="1"/>
      <c r="HKO339" s="1"/>
      <c r="HKP339" s="1"/>
      <c r="HKQ339" s="1"/>
      <c r="HKR339" s="1"/>
      <c r="HKS339" s="1"/>
      <c r="HKT339" s="1"/>
      <c r="HKU339" s="1"/>
      <c r="HKV339" s="1"/>
      <c r="HKW339" s="1"/>
      <c r="HKX339" s="1"/>
      <c r="HKY339" s="1"/>
      <c r="HKZ339" s="1"/>
      <c r="HLA339" s="1"/>
      <c r="HLB339" s="1"/>
      <c r="HLC339" s="1"/>
      <c r="HLD339" s="1"/>
      <c r="HLE339" s="1"/>
      <c r="HLF339" s="1"/>
      <c r="HLG339" s="1"/>
      <c r="HLH339" s="1"/>
      <c r="HLI339" s="1"/>
      <c r="HLJ339" s="1"/>
      <c r="HLK339" s="1"/>
      <c r="HLL339" s="1"/>
      <c r="HLM339" s="1"/>
      <c r="HLN339" s="1"/>
      <c r="HLO339" s="1"/>
      <c r="HLP339" s="1"/>
      <c r="HLQ339" s="1"/>
      <c r="HLR339" s="1"/>
      <c r="HLS339" s="1"/>
      <c r="HLT339" s="1"/>
      <c r="HLU339" s="1"/>
      <c r="HLV339" s="1"/>
      <c r="HLW339" s="1"/>
      <c r="HLX339" s="1"/>
      <c r="HLY339" s="1"/>
      <c r="HLZ339" s="1"/>
      <c r="HMA339" s="1"/>
      <c r="HMB339" s="1"/>
      <c r="HMC339" s="1"/>
      <c r="HMD339" s="1"/>
      <c r="HME339" s="1"/>
      <c r="HMF339" s="1"/>
      <c r="HMG339" s="1"/>
      <c r="HMH339" s="1"/>
      <c r="HMI339" s="1"/>
      <c r="HMJ339" s="1"/>
      <c r="HMK339" s="1"/>
      <c r="HML339" s="1"/>
      <c r="HMM339" s="1"/>
      <c r="HMN339" s="1"/>
      <c r="HMO339" s="1"/>
      <c r="HMP339" s="1"/>
      <c r="HMQ339" s="1"/>
      <c r="HMR339" s="1"/>
      <c r="HMS339" s="1"/>
      <c r="HMT339" s="1"/>
      <c r="HMU339" s="1"/>
      <c r="HMV339" s="1"/>
      <c r="HMW339" s="1"/>
      <c r="HMX339" s="1"/>
      <c r="HMY339" s="1"/>
      <c r="HMZ339" s="1"/>
      <c r="HNA339" s="1"/>
      <c r="HNB339" s="1"/>
      <c r="HNC339" s="1"/>
      <c r="HND339" s="1"/>
      <c r="HNE339" s="1"/>
      <c r="HNF339" s="1"/>
      <c r="HNG339" s="1"/>
      <c r="HNH339" s="1"/>
      <c r="HNI339" s="1"/>
      <c r="HNJ339" s="1"/>
      <c r="HNK339" s="1"/>
      <c r="HNL339" s="1"/>
      <c r="HNM339" s="1"/>
      <c r="HNN339" s="1"/>
      <c r="HNO339" s="1"/>
      <c r="HNP339" s="1"/>
      <c r="HNQ339" s="1"/>
      <c r="HNR339" s="1"/>
      <c r="HNS339" s="1"/>
      <c r="HNT339" s="1"/>
      <c r="HNU339" s="1"/>
      <c r="HNV339" s="1"/>
      <c r="HNW339" s="1"/>
      <c r="HNX339" s="1"/>
      <c r="HNY339" s="1"/>
      <c r="HNZ339" s="1"/>
      <c r="HOA339" s="1"/>
      <c r="HOB339" s="1"/>
      <c r="HOC339" s="1"/>
      <c r="HOD339" s="1"/>
      <c r="HOE339" s="1"/>
      <c r="HOF339" s="1"/>
      <c r="HOG339" s="1"/>
      <c r="HOH339" s="1"/>
      <c r="HOI339" s="1"/>
      <c r="HOJ339" s="1"/>
      <c r="HOK339" s="1"/>
      <c r="HOL339" s="1"/>
      <c r="HOM339" s="1"/>
      <c r="HON339" s="1"/>
      <c r="HOO339" s="1"/>
      <c r="HOP339" s="1"/>
      <c r="HOQ339" s="1"/>
      <c r="HOR339" s="1"/>
      <c r="HOS339" s="1"/>
      <c r="HOT339" s="1"/>
      <c r="HOU339" s="1"/>
      <c r="HOV339" s="1"/>
      <c r="HOW339" s="1"/>
      <c r="HOX339" s="1"/>
      <c r="HOY339" s="1"/>
      <c r="HOZ339" s="1"/>
      <c r="HPA339" s="1"/>
      <c r="HPB339" s="1"/>
      <c r="HPC339" s="1"/>
      <c r="HPD339" s="1"/>
      <c r="HPE339" s="1"/>
      <c r="HPF339" s="1"/>
      <c r="HPG339" s="1"/>
      <c r="HPH339" s="1"/>
      <c r="HPI339" s="1"/>
      <c r="HPJ339" s="1"/>
      <c r="HPK339" s="1"/>
      <c r="HPL339" s="1"/>
      <c r="HPM339" s="1"/>
      <c r="HPN339" s="1"/>
      <c r="HPO339" s="1"/>
      <c r="HPP339" s="1"/>
      <c r="HPQ339" s="1"/>
      <c r="HPR339" s="1"/>
      <c r="HPS339" s="1"/>
      <c r="HPT339" s="1"/>
      <c r="HPU339" s="1"/>
      <c r="HPV339" s="1"/>
      <c r="HPW339" s="1"/>
      <c r="HPX339" s="1"/>
      <c r="HPY339" s="1"/>
      <c r="HPZ339" s="1"/>
      <c r="HQA339" s="1"/>
      <c r="HQB339" s="1"/>
      <c r="HQC339" s="1"/>
      <c r="HQD339" s="1"/>
      <c r="HQE339" s="1"/>
      <c r="HQF339" s="1"/>
      <c r="HQG339" s="1"/>
      <c r="HQH339" s="1"/>
      <c r="HQI339" s="1"/>
      <c r="HQJ339" s="1"/>
      <c r="HQK339" s="1"/>
      <c r="HQL339" s="1"/>
      <c r="HQM339" s="1"/>
      <c r="HQN339" s="1"/>
      <c r="HQO339" s="1"/>
      <c r="HQP339" s="1"/>
      <c r="HQQ339" s="1"/>
      <c r="HQR339" s="1"/>
      <c r="HQS339" s="1"/>
      <c r="HQT339" s="1"/>
      <c r="HQU339" s="1"/>
      <c r="HQV339" s="1"/>
      <c r="HQW339" s="1"/>
      <c r="HQX339" s="1"/>
      <c r="HQY339" s="1"/>
      <c r="HQZ339" s="1"/>
      <c r="HRA339" s="1"/>
      <c r="HRB339" s="1"/>
      <c r="HRC339" s="1"/>
      <c r="HRD339" s="1"/>
      <c r="HRE339" s="1"/>
      <c r="HRF339" s="1"/>
      <c r="HRG339" s="1"/>
      <c r="HRH339" s="1"/>
      <c r="HRI339" s="1"/>
      <c r="HRJ339" s="1"/>
      <c r="HRK339" s="1"/>
      <c r="HRL339" s="1"/>
      <c r="HRM339" s="1"/>
      <c r="HRN339" s="1"/>
      <c r="HRO339" s="1"/>
      <c r="HRP339" s="1"/>
      <c r="HRQ339" s="1"/>
      <c r="HRR339" s="1"/>
      <c r="HRS339" s="1"/>
      <c r="HRT339" s="1"/>
      <c r="HRU339" s="1"/>
      <c r="HRV339" s="1"/>
      <c r="HRW339" s="1"/>
      <c r="HRX339" s="1"/>
      <c r="HRY339" s="1"/>
      <c r="HRZ339" s="1"/>
      <c r="HSA339" s="1"/>
      <c r="HSB339" s="1"/>
      <c r="HSC339" s="1"/>
      <c r="HSD339" s="1"/>
      <c r="HSE339" s="1"/>
      <c r="HSF339" s="1"/>
      <c r="HSG339" s="1"/>
      <c r="HSH339" s="1"/>
      <c r="HSI339" s="1"/>
      <c r="HSJ339" s="1"/>
      <c r="HSK339" s="1"/>
      <c r="HSL339" s="1"/>
      <c r="HSM339" s="1"/>
      <c r="HSN339" s="1"/>
      <c r="HSO339" s="1"/>
      <c r="HSP339" s="1"/>
      <c r="HSQ339" s="1"/>
      <c r="HSR339" s="1"/>
      <c r="HSS339" s="1"/>
      <c r="HST339" s="1"/>
      <c r="HSU339" s="1"/>
      <c r="HSV339" s="1"/>
      <c r="HSW339" s="1"/>
      <c r="HSX339" s="1"/>
      <c r="HSY339" s="1"/>
      <c r="HSZ339" s="1"/>
      <c r="HTA339" s="1"/>
      <c r="HTB339" s="1"/>
      <c r="HTC339" s="1"/>
      <c r="HTD339" s="1"/>
      <c r="HTE339" s="1"/>
      <c r="HTF339" s="1"/>
      <c r="HTG339" s="1"/>
      <c r="HTH339" s="1"/>
      <c r="HTI339" s="1"/>
      <c r="HTJ339" s="1"/>
      <c r="HTK339" s="1"/>
      <c r="HTL339" s="1"/>
      <c r="HTM339" s="1"/>
      <c r="HTN339" s="1"/>
      <c r="HTO339" s="1"/>
      <c r="HTP339" s="1"/>
      <c r="HTQ339" s="1"/>
      <c r="HTR339" s="1"/>
      <c r="HTS339" s="1"/>
      <c r="HTT339" s="1"/>
      <c r="HTU339" s="1"/>
      <c r="HTV339" s="1"/>
      <c r="HTW339" s="1"/>
      <c r="HTX339" s="1"/>
      <c r="HTY339" s="1"/>
      <c r="HTZ339" s="1"/>
      <c r="HUA339" s="1"/>
      <c r="HUB339" s="1"/>
      <c r="HUC339" s="1"/>
      <c r="HUD339" s="1"/>
      <c r="HUE339" s="1"/>
      <c r="HUF339" s="1"/>
      <c r="HUG339" s="1"/>
      <c r="HUH339" s="1"/>
      <c r="HUI339" s="1"/>
      <c r="HUJ339" s="1"/>
      <c r="HUK339" s="1"/>
      <c r="HUL339" s="1"/>
      <c r="HUM339" s="1"/>
      <c r="HUN339" s="1"/>
      <c r="HUO339" s="1"/>
      <c r="HUP339" s="1"/>
      <c r="HUQ339" s="1"/>
      <c r="HUR339" s="1"/>
      <c r="HUS339" s="1"/>
      <c r="HUT339" s="1"/>
      <c r="HUU339" s="1"/>
      <c r="HUV339" s="1"/>
      <c r="HUW339" s="1"/>
      <c r="HUX339" s="1"/>
      <c r="HUY339" s="1"/>
      <c r="HUZ339" s="1"/>
      <c r="HVA339" s="1"/>
      <c r="HVB339" s="1"/>
      <c r="HVC339" s="1"/>
      <c r="HVD339" s="1"/>
      <c r="HVE339" s="1"/>
      <c r="HVF339" s="1"/>
      <c r="HVG339" s="1"/>
      <c r="HVH339" s="1"/>
      <c r="HVI339" s="1"/>
      <c r="HVJ339" s="1"/>
      <c r="HVK339" s="1"/>
      <c r="HVL339" s="1"/>
      <c r="HVM339" s="1"/>
      <c r="HVN339" s="1"/>
      <c r="HVO339" s="1"/>
      <c r="HVP339" s="1"/>
      <c r="HVQ339" s="1"/>
      <c r="HVR339" s="1"/>
      <c r="HVS339" s="1"/>
      <c r="HVT339" s="1"/>
      <c r="HVU339" s="1"/>
      <c r="HVV339" s="1"/>
      <c r="HVW339" s="1"/>
      <c r="HVX339" s="1"/>
      <c r="HVY339" s="1"/>
      <c r="HVZ339" s="1"/>
      <c r="HWA339" s="1"/>
      <c r="HWB339" s="1"/>
      <c r="HWC339" s="1"/>
      <c r="HWD339" s="1"/>
      <c r="HWE339" s="1"/>
      <c r="HWF339" s="1"/>
      <c r="HWG339" s="1"/>
      <c r="HWH339" s="1"/>
      <c r="HWI339" s="1"/>
      <c r="HWJ339" s="1"/>
      <c r="HWK339" s="1"/>
      <c r="HWL339" s="1"/>
      <c r="HWM339" s="1"/>
      <c r="HWN339" s="1"/>
      <c r="HWO339" s="1"/>
      <c r="HWP339" s="1"/>
      <c r="HWQ339" s="1"/>
      <c r="HWR339" s="1"/>
      <c r="HWS339" s="1"/>
      <c r="HWT339" s="1"/>
      <c r="HWU339" s="1"/>
      <c r="HWV339" s="1"/>
      <c r="HWW339" s="1"/>
      <c r="HWX339" s="1"/>
      <c r="HWY339" s="1"/>
      <c r="HWZ339" s="1"/>
      <c r="HXA339" s="1"/>
      <c r="HXB339" s="1"/>
      <c r="HXC339" s="1"/>
      <c r="HXD339" s="1"/>
      <c r="HXE339" s="1"/>
      <c r="HXF339" s="1"/>
      <c r="HXG339" s="1"/>
      <c r="HXH339" s="1"/>
      <c r="HXI339" s="1"/>
      <c r="HXJ339" s="1"/>
      <c r="HXK339" s="1"/>
      <c r="HXL339" s="1"/>
      <c r="HXM339" s="1"/>
      <c r="HXN339" s="1"/>
      <c r="HXO339" s="1"/>
      <c r="HXP339" s="1"/>
      <c r="HXQ339" s="1"/>
      <c r="HXR339" s="1"/>
      <c r="HXS339" s="1"/>
      <c r="HXT339" s="1"/>
      <c r="HXU339" s="1"/>
      <c r="HXV339" s="1"/>
      <c r="HXW339" s="1"/>
      <c r="HXX339" s="1"/>
      <c r="HXY339" s="1"/>
      <c r="HXZ339" s="1"/>
      <c r="HYA339" s="1"/>
      <c r="HYB339" s="1"/>
      <c r="HYC339" s="1"/>
      <c r="HYD339" s="1"/>
      <c r="HYE339" s="1"/>
      <c r="HYF339" s="1"/>
      <c r="HYG339" s="1"/>
      <c r="HYH339" s="1"/>
      <c r="HYI339" s="1"/>
      <c r="HYJ339" s="1"/>
      <c r="HYK339" s="1"/>
      <c r="HYL339" s="1"/>
      <c r="HYM339" s="1"/>
      <c r="HYN339" s="1"/>
      <c r="HYO339" s="1"/>
      <c r="HYP339" s="1"/>
      <c r="HYQ339" s="1"/>
      <c r="HYR339" s="1"/>
      <c r="HYS339" s="1"/>
      <c r="HYT339" s="1"/>
      <c r="HYU339" s="1"/>
      <c r="HYV339" s="1"/>
      <c r="HYW339" s="1"/>
      <c r="HYX339" s="1"/>
      <c r="HYY339" s="1"/>
      <c r="HYZ339" s="1"/>
      <c r="HZA339" s="1"/>
      <c r="HZB339" s="1"/>
      <c r="HZC339" s="1"/>
      <c r="HZD339" s="1"/>
      <c r="HZE339" s="1"/>
      <c r="HZF339" s="1"/>
      <c r="HZG339" s="1"/>
      <c r="HZH339" s="1"/>
      <c r="HZI339" s="1"/>
      <c r="HZJ339" s="1"/>
      <c r="HZK339" s="1"/>
      <c r="HZL339" s="1"/>
      <c r="HZM339" s="1"/>
      <c r="HZN339" s="1"/>
      <c r="HZO339" s="1"/>
      <c r="HZP339" s="1"/>
      <c r="HZQ339" s="1"/>
      <c r="HZR339" s="1"/>
      <c r="HZS339" s="1"/>
      <c r="HZT339" s="1"/>
      <c r="HZU339" s="1"/>
      <c r="HZV339" s="1"/>
      <c r="HZW339" s="1"/>
      <c r="HZX339" s="1"/>
      <c r="HZY339" s="1"/>
      <c r="HZZ339" s="1"/>
      <c r="IAA339" s="1"/>
      <c r="IAB339" s="1"/>
      <c r="IAC339" s="1"/>
      <c r="IAD339" s="1"/>
      <c r="IAE339" s="1"/>
      <c r="IAF339" s="1"/>
      <c r="IAG339" s="1"/>
      <c r="IAH339" s="1"/>
      <c r="IAI339" s="1"/>
      <c r="IAJ339" s="1"/>
      <c r="IAK339" s="1"/>
      <c r="IAL339" s="1"/>
      <c r="IAM339" s="1"/>
      <c r="IAN339" s="1"/>
      <c r="IAO339" s="1"/>
      <c r="IAP339" s="1"/>
      <c r="IAQ339" s="1"/>
      <c r="IAR339" s="1"/>
      <c r="IAS339" s="1"/>
      <c r="IAT339" s="1"/>
      <c r="IAU339" s="1"/>
      <c r="IAV339" s="1"/>
      <c r="IAW339" s="1"/>
      <c r="IAX339" s="1"/>
      <c r="IAY339" s="1"/>
      <c r="IAZ339" s="1"/>
      <c r="IBA339" s="1"/>
      <c r="IBB339" s="1"/>
      <c r="IBC339" s="1"/>
      <c r="IBD339" s="1"/>
      <c r="IBE339" s="1"/>
      <c r="IBF339" s="1"/>
      <c r="IBG339" s="1"/>
      <c r="IBH339" s="1"/>
      <c r="IBI339" s="1"/>
      <c r="IBJ339" s="1"/>
      <c r="IBK339" s="1"/>
      <c r="IBL339" s="1"/>
      <c r="IBM339" s="1"/>
      <c r="IBN339" s="1"/>
      <c r="IBO339" s="1"/>
      <c r="IBP339" s="1"/>
      <c r="IBQ339" s="1"/>
      <c r="IBR339" s="1"/>
      <c r="IBS339" s="1"/>
      <c r="IBT339" s="1"/>
      <c r="IBU339" s="1"/>
      <c r="IBV339" s="1"/>
      <c r="IBW339" s="1"/>
      <c r="IBX339" s="1"/>
      <c r="IBY339" s="1"/>
      <c r="IBZ339" s="1"/>
      <c r="ICA339" s="1"/>
      <c r="ICB339" s="1"/>
      <c r="ICC339" s="1"/>
      <c r="ICD339" s="1"/>
      <c r="ICE339" s="1"/>
      <c r="ICF339" s="1"/>
      <c r="ICG339" s="1"/>
      <c r="ICH339" s="1"/>
      <c r="ICI339" s="1"/>
      <c r="ICJ339" s="1"/>
      <c r="ICK339" s="1"/>
      <c r="ICL339" s="1"/>
      <c r="ICM339" s="1"/>
      <c r="ICN339" s="1"/>
      <c r="ICO339" s="1"/>
      <c r="ICP339" s="1"/>
      <c r="ICQ339" s="1"/>
      <c r="ICR339" s="1"/>
      <c r="ICS339" s="1"/>
      <c r="ICT339" s="1"/>
      <c r="ICU339" s="1"/>
      <c r="ICV339" s="1"/>
      <c r="ICW339" s="1"/>
      <c r="ICX339" s="1"/>
      <c r="ICY339" s="1"/>
      <c r="ICZ339" s="1"/>
      <c r="IDA339" s="1"/>
      <c r="IDB339" s="1"/>
      <c r="IDC339" s="1"/>
      <c r="IDD339" s="1"/>
      <c r="IDE339" s="1"/>
      <c r="IDF339" s="1"/>
      <c r="IDG339" s="1"/>
      <c r="IDH339" s="1"/>
      <c r="IDI339" s="1"/>
      <c r="IDJ339" s="1"/>
      <c r="IDK339" s="1"/>
      <c r="IDL339" s="1"/>
      <c r="IDM339" s="1"/>
      <c r="IDN339" s="1"/>
      <c r="IDO339" s="1"/>
      <c r="IDP339" s="1"/>
      <c r="IDQ339" s="1"/>
      <c r="IDR339" s="1"/>
      <c r="IDS339" s="1"/>
      <c r="IDT339" s="1"/>
      <c r="IDU339" s="1"/>
      <c r="IDV339" s="1"/>
      <c r="IDW339" s="1"/>
      <c r="IDX339" s="1"/>
      <c r="IDY339" s="1"/>
      <c r="IDZ339" s="1"/>
      <c r="IEA339" s="1"/>
      <c r="IEB339" s="1"/>
      <c r="IEC339" s="1"/>
      <c r="IED339" s="1"/>
      <c r="IEE339" s="1"/>
      <c r="IEF339" s="1"/>
      <c r="IEG339" s="1"/>
      <c r="IEH339" s="1"/>
      <c r="IEI339" s="1"/>
      <c r="IEJ339" s="1"/>
      <c r="IEK339" s="1"/>
      <c r="IEL339" s="1"/>
      <c r="IEM339" s="1"/>
      <c r="IEN339" s="1"/>
      <c r="IEO339" s="1"/>
      <c r="IEP339" s="1"/>
      <c r="IEQ339" s="1"/>
      <c r="IER339" s="1"/>
      <c r="IES339" s="1"/>
      <c r="IET339" s="1"/>
      <c r="IEU339" s="1"/>
      <c r="IEV339" s="1"/>
      <c r="IEW339" s="1"/>
      <c r="IEX339" s="1"/>
      <c r="IEY339" s="1"/>
      <c r="IEZ339" s="1"/>
      <c r="IFA339" s="1"/>
      <c r="IFB339" s="1"/>
      <c r="IFC339" s="1"/>
      <c r="IFD339" s="1"/>
      <c r="IFE339" s="1"/>
      <c r="IFF339" s="1"/>
      <c r="IFG339" s="1"/>
      <c r="IFH339" s="1"/>
      <c r="IFI339" s="1"/>
      <c r="IFJ339" s="1"/>
      <c r="IFK339" s="1"/>
      <c r="IFL339" s="1"/>
      <c r="IFM339" s="1"/>
      <c r="IFN339" s="1"/>
      <c r="IFO339" s="1"/>
      <c r="IFP339" s="1"/>
      <c r="IFQ339" s="1"/>
      <c r="IFR339" s="1"/>
      <c r="IFS339" s="1"/>
      <c r="IFT339" s="1"/>
      <c r="IFU339" s="1"/>
      <c r="IFV339" s="1"/>
      <c r="IFW339" s="1"/>
      <c r="IFX339" s="1"/>
      <c r="IFY339" s="1"/>
      <c r="IFZ339" s="1"/>
      <c r="IGA339" s="1"/>
      <c r="IGB339" s="1"/>
      <c r="IGC339" s="1"/>
      <c r="IGD339" s="1"/>
      <c r="IGE339" s="1"/>
      <c r="IGF339" s="1"/>
      <c r="IGG339" s="1"/>
      <c r="IGH339" s="1"/>
      <c r="IGI339" s="1"/>
      <c r="IGJ339" s="1"/>
      <c r="IGK339" s="1"/>
      <c r="IGL339" s="1"/>
      <c r="IGM339" s="1"/>
      <c r="IGN339" s="1"/>
      <c r="IGO339" s="1"/>
      <c r="IGP339" s="1"/>
      <c r="IGQ339" s="1"/>
      <c r="IGR339" s="1"/>
      <c r="IGS339" s="1"/>
      <c r="IGT339" s="1"/>
      <c r="IGU339" s="1"/>
      <c r="IGV339" s="1"/>
      <c r="IGW339" s="1"/>
      <c r="IGX339" s="1"/>
      <c r="IGY339" s="1"/>
      <c r="IGZ339" s="1"/>
      <c r="IHA339" s="1"/>
      <c r="IHB339" s="1"/>
      <c r="IHC339" s="1"/>
      <c r="IHD339" s="1"/>
      <c r="IHE339" s="1"/>
      <c r="IHF339" s="1"/>
      <c r="IHG339" s="1"/>
      <c r="IHH339" s="1"/>
      <c r="IHI339" s="1"/>
      <c r="IHJ339" s="1"/>
      <c r="IHK339" s="1"/>
      <c r="IHL339" s="1"/>
      <c r="IHM339" s="1"/>
      <c r="IHN339" s="1"/>
      <c r="IHO339" s="1"/>
      <c r="IHP339" s="1"/>
      <c r="IHQ339" s="1"/>
      <c r="IHR339" s="1"/>
      <c r="IHS339" s="1"/>
      <c r="IHT339" s="1"/>
      <c r="IHU339" s="1"/>
      <c r="IHV339" s="1"/>
      <c r="IHW339" s="1"/>
      <c r="IHX339" s="1"/>
      <c r="IHY339" s="1"/>
      <c r="IHZ339" s="1"/>
      <c r="IIA339" s="1"/>
      <c r="IIB339" s="1"/>
      <c r="IIC339" s="1"/>
      <c r="IID339" s="1"/>
      <c r="IIE339" s="1"/>
      <c r="IIF339" s="1"/>
      <c r="IIG339" s="1"/>
      <c r="IIH339" s="1"/>
      <c r="III339" s="1"/>
      <c r="IIJ339" s="1"/>
      <c r="IIK339" s="1"/>
      <c r="IIL339" s="1"/>
      <c r="IIM339" s="1"/>
      <c r="IIN339" s="1"/>
      <c r="IIO339" s="1"/>
      <c r="IIP339" s="1"/>
      <c r="IIQ339" s="1"/>
      <c r="IIR339" s="1"/>
      <c r="IIS339" s="1"/>
      <c r="IIT339" s="1"/>
      <c r="IIU339" s="1"/>
      <c r="IIV339" s="1"/>
      <c r="IIW339" s="1"/>
      <c r="IIX339" s="1"/>
      <c r="IIY339" s="1"/>
      <c r="IIZ339" s="1"/>
      <c r="IJA339" s="1"/>
      <c r="IJB339" s="1"/>
      <c r="IJC339" s="1"/>
      <c r="IJD339" s="1"/>
      <c r="IJE339" s="1"/>
      <c r="IJF339" s="1"/>
      <c r="IJG339" s="1"/>
      <c r="IJH339" s="1"/>
      <c r="IJI339" s="1"/>
      <c r="IJJ339" s="1"/>
      <c r="IJK339" s="1"/>
      <c r="IJL339" s="1"/>
      <c r="IJM339" s="1"/>
      <c r="IJN339" s="1"/>
      <c r="IJO339" s="1"/>
      <c r="IJP339" s="1"/>
      <c r="IJQ339" s="1"/>
      <c r="IJR339" s="1"/>
      <c r="IJS339" s="1"/>
      <c r="IJT339" s="1"/>
      <c r="IJU339" s="1"/>
      <c r="IJV339" s="1"/>
      <c r="IJW339" s="1"/>
      <c r="IJX339" s="1"/>
      <c r="IJY339" s="1"/>
      <c r="IJZ339" s="1"/>
      <c r="IKA339" s="1"/>
      <c r="IKB339" s="1"/>
      <c r="IKC339" s="1"/>
      <c r="IKD339" s="1"/>
      <c r="IKE339" s="1"/>
      <c r="IKF339" s="1"/>
      <c r="IKG339" s="1"/>
      <c r="IKH339" s="1"/>
      <c r="IKI339" s="1"/>
      <c r="IKJ339" s="1"/>
      <c r="IKK339" s="1"/>
      <c r="IKL339" s="1"/>
      <c r="IKM339" s="1"/>
      <c r="IKN339" s="1"/>
      <c r="IKO339" s="1"/>
      <c r="IKP339" s="1"/>
      <c r="IKQ339" s="1"/>
      <c r="IKR339" s="1"/>
      <c r="IKS339" s="1"/>
      <c r="IKT339" s="1"/>
      <c r="IKU339" s="1"/>
      <c r="IKV339" s="1"/>
      <c r="IKW339" s="1"/>
      <c r="IKX339" s="1"/>
      <c r="IKY339" s="1"/>
      <c r="IKZ339" s="1"/>
      <c r="ILA339" s="1"/>
      <c r="ILB339" s="1"/>
      <c r="ILC339" s="1"/>
      <c r="ILD339" s="1"/>
      <c r="ILE339" s="1"/>
      <c r="ILF339" s="1"/>
      <c r="ILG339" s="1"/>
      <c r="ILH339" s="1"/>
      <c r="ILI339" s="1"/>
      <c r="ILJ339" s="1"/>
      <c r="ILK339" s="1"/>
      <c r="ILL339" s="1"/>
      <c r="ILM339" s="1"/>
      <c r="ILN339" s="1"/>
      <c r="ILO339" s="1"/>
      <c r="ILP339" s="1"/>
      <c r="ILQ339" s="1"/>
      <c r="ILR339" s="1"/>
      <c r="ILS339" s="1"/>
      <c r="ILT339" s="1"/>
      <c r="ILU339" s="1"/>
      <c r="ILV339" s="1"/>
      <c r="ILW339" s="1"/>
      <c r="ILX339" s="1"/>
      <c r="ILY339" s="1"/>
      <c r="ILZ339" s="1"/>
      <c r="IMA339" s="1"/>
      <c r="IMB339" s="1"/>
      <c r="IMC339" s="1"/>
      <c r="IMD339" s="1"/>
      <c r="IME339" s="1"/>
      <c r="IMF339" s="1"/>
      <c r="IMG339" s="1"/>
      <c r="IMH339" s="1"/>
      <c r="IMI339" s="1"/>
      <c r="IMJ339" s="1"/>
      <c r="IMK339" s="1"/>
      <c r="IML339" s="1"/>
      <c r="IMM339" s="1"/>
      <c r="IMN339" s="1"/>
      <c r="IMO339" s="1"/>
      <c r="IMP339" s="1"/>
      <c r="IMQ339" s="1"/>
      <c r="IMR339" s="1"/>
      <c r="IMS339" s="1"/>
      <c r="IMT339" s="1"/>
      <c r="IMU339" s="1"/>
      <c r="IMV339" s="1"/>
      <c r="IMW339" s="1"/>
      <c r="IMX339" s="1"/>
      <c r="IMY339" s="1"/>
      <c r="IMZ339" s="1"/>
      <c r="INA339" s="1"/>
      <c r="INB339" s="1"/>
      <c r="INC339" s="1"/>
      <c r="IND339" s="1"/>
      <c r="INE339" s="1"/>
      <c r="INF339" s="1"/>
      <c r="ING339" s="1"/>
      <c r="INH339" s="1"/>
      <c r="INI339" s="1"/>
      <c r="INJ339" s="1"/>
      <c r="INK339" s="1"/>
      <c r="INL339" s="1"/>
      <c r="INM339" s="1"/>
      <c r="INN339" s="1"/>
      <c r="INO339" s="1"/>
      <c r="INP339" s="1"/>
      <c r="INQ339" s="1"/>
      <c r="INR339" s="1"/>
      <c r="INS339" s="1"/>
      <c r="INT339" s="1"/>
      <c r="INU339" s="1"/>
      <c r="INV339" s="1"/>
      <c r="INW339" s="1"/>
      <c r="INX339" s="1"/>
      <c r="INY339" s="1"/>
      <c r="INZ339" s="1"/>
      <c r="IOA339" s="1"/>
      <c r="IOB339" s="1"/>
      <c r="IOC339" s="1"/>
      <c r="IOD339" s="1"/>
      <c r="IOE339" s="1"/>
      <c r="IOF339" s="1"/>
      <c r="IOG339" s="1"/>
      <c r="IOH339" s="1"/>
      <c r="IOI339" s="1"/>
      <c r="IOJ339" s="1"/>
      <c r="IOK339" s="1"/>
      <c r="IOL339" s="1"/>
      <c r="IOM339" s="1"/>
      <c r="ION339" s="1"/>
      <c r="IOO339" s="1"/>
      <c r="IOP339" s="1"/>
      <c r="IOQ339" s="1"/>
      <c r="IOR339" s="1"/>
      <c r="IOS339" s="1"/>
      <c r="IOT339" s="1"/>
      <c r="IOU339" s="1"/>
      <c r="IOV339" s="1"/>
      <c r="IOW339" s="1"/>
      <c r="IOX339" s="1"/>
      <c r="IOY339" s="1"/>
      <c r="IOZ339" s="1"/>
      <c r="IPA339" s="1"/>
      <c r="IPB339" s="1"/>
      <c r="IPC339" s="1"/>
      <c r="IPD339" s="1"/>
      <c r="IPE339" s="1"/>
      <c r="IPF339" s="1"/>
      <c r="IPG339" s="1"/>
      <c r="IPH339" s="1"/>
      <c r="IPI339" s="1"/>
      <c r="IPJ339" s="1"/>
      <c r="IPK339" s="1"/>
      <c r="IPL339" s="1"/>
      <c r="IPM339" s="1"/>
      <c r="IPN339" s="1"/>
      <c r="IPO339" s="1"/>
      <c r="IPP339" s="1"/>
      <c r="IPQ339" s="1"/>
      <c r="IPR339" s="1"/>
      <c r="IPS339" s="1"/>
      <c r="IPT339" s="1"/>
      <c r="IPU339" s="1"/>
      <c r="IPV339" s="1"/>
      <c r="IPW339" s="1"/>
      <c r="IPX339" s="1"/>
      <c r="IPY339" s="1"/>
      <c r="IPZ339" s="1"/>
      <c r="IQA339" s="1"/>
      <c r="IQB339" s="1"/>
      <c r="IQC339" s="1"/>
      <c r="IQD339" s="1"/>
      <c r="IQE339" s="1"/>
      <c r="IQF339" s="1"/>
      <c r="IQG339" s="1"/>
      <c r="IQH339" s="1"/>
      <c r="IQI339" s="1"/>
      <c r="IQJ339" s="1"/>
      <c r="IQK339" s="1"/>
      <c r="IQL339" s="1"/>
      <c r="IQM339" s="1"/>
      <c r="IQN339" s="1"/>
      <c r="IQO339" s="1"/>
      <c r="IQP339" s="1"/>
      <c r="IQQ339" s="1"/>
      <c r="IQR339" s="1"/>
      <c r="IQS339" s="1"/>
      <c r="IQT339" s="1"/>
      <c r="IQU339" s="1"/>
      <c r="IQV339" s="1"/>
      <c r="IQW339" s="1"/>
      <c r="IQX339" s="1"/>
      <c r="IQY339" s="1"/>
      <c r="IQZ339" s="1"/>
      <c r="IRA339" s="1"/>
      <c r="IRB339" s="1"/>
      <c r="IRC339" s="1"/>
      <c r="IRD339" s="1"/>
      <c r="IRE339" s="1"/>
      <c r="IRF339" s="1"/>
      <c r="IRG339" s="1"/>
      <c r="IRH339" s="1"/>
      <c r="IRI339" s="1"/>
      <c r="IRJ339" s="1"/>
      <c r="IRK339" s="1"/>
      <c r="IRL339" s="1"/>
      <c r="IRM339" s="1"/>
      <c r="IRN339" s="1"/>
      <c r="IRO339" s="1"/>
      <c r="IRP339" s="1"/>
      <c r="IRQ339" s="1"/>
      <c r="IRR339" s="1"/>
      <c r="IRS339" s="1"/>
      <c r="IRT339" s="1"/>
      <c r="IRU339" s="1"/>
      <c r="IRV339" s="1"/>
      <c r="IRW339" s="1"/>
      <c r="IRX339" s="1"/>
      <c r="IRY339" s="1"/>
      <c r="IRZ339" s="1"/>
      <c r="ISA339" s="1"/>
      <c r="ISB339" s="1"/>
      <c r="ISC339" s="1"/>
      <c r="ISD339" s="1"/>
      <c r="ISE339" s="1"/>
      <c r="ISF339" s="1"/>
      <c r="ISG339" s="1"/>
      <c r="ISH339" s="1"/>
      <c r="ISI339" s="1"/>
      <c r="ISJ339" s="1"/>
      <c r="ISK339" s="1"/>
      <c r="ISL339" s="1"/>
      <c r="ISM339" s="1"/>
      <c r="ISN339" s="1"/>
      <c r="ISO339" s="1"/>
      <c r="ISP339" s="1"/>
      <c r="ISQ339" s="1"/>
      <c r="ISR339" s="1"/>
      <c r="ISS339" s="1"/>
      <c r="IST339" s="1"/>
      <c r="ISU339" s="1"/>
      <c r="ISV339" s="1"/>
      <c r="ISW339" s="1"/>
      <c r="ISX339" s="1"/>
      <c r="ISY339" s="1"/>
      <c r="ISZ339" s="1"/>
      <c r="ITA339" s="1"/>
      <c r="ITB339" s="1"/>
      <c r="ITC339" s="1"/>
      <c r="ITD339" s="1"/>
      <c r="ITE339" s="1"/>
      <c r="ITF339" s="1"/>
      <c r="ITG339" s="1"/>
      <c r="ITH339" s="1"/>
      <c r="ITI339" s="1"/>
      <c r="ITJ339" s="1"/>
      <c r="ITK339" s="1"/>
      <c r="ITL339" s="1"/>
      <c r="ITM339" s="1"/>
      <c r="ITN339" s="1"/>
      <c r="ITO339" s="1"/>
      <c r="ITP339" s="1"/>
      <c r="ITQ339" s="1"/>
      <c r="ITR339" s="1"/>
      <c r="ITS339" s="1"/>
      <c r="ITT339" s="1"/>
      <c r="ITU339" s="1"/>
      <c r="ITV339" s="1"/>
      <c r="ITW339" s="1"/>
      <c r="ITX339" s="1"/>
      <c r="ITY339" s="1"/>
      <c r="ITZ339" s="1"/>
      <c r="IUA339" s="1"/>
      <c r="IUB339" s="1"/>
      <c r="IUC339" s="1"/>
      <c r="IUD339" s="1"/>
      <c r="IUE339" s="1"/>
      <c r="IUF339" s="1"/>
      <c r="IUG339" s="1"/>
      <c r="IUH339" s="1"/>
      <c r="IUI339" s="1"/>
      <c r="IUJ339" s="1"/>
      <c r="IUK339" s="1"/>
      <c r="IUL339" s="1"/>
      <c r="IUM339" s="1"/>
      <c r="IUN339" s="1"/>
      <c r="IUO339" s="1"/>
      <c r="IUP339" s="1"/>
      <c r="IUQ339" s="1"/>
      <c r="IUR339" s="1"/>
      <c r="IUS339" s="1"/>
      <c r="IUT339" s="1"/>
      <c r="IUU339" s="1"/>
      <c r="IUV339" s="1"/>
      <c r="IUW339" s="1"/>
      <c r="IUX339" s="1"/>
      <c r="IUY339" s="1"/>
      <c r="IUZ339" s="1"/>
      <c r="IVA339" s="1"/>
      <c r="IVB339" s="1"/>
      <c r="IVC339" s="1"/>
      <c r="IVD339" s="1"/>
      <c r="IVE339" s="1"/>
      <c r="IVF339" s="1"/>
      <c r="IVG339" s="1"/>
      <c r="IVH339" s="1"/>
      <c r="IVI339" s="1"/>
      <c r="IVJ339" s="1"/>
      <c r="IVK339" s="1"/>
      <c r="IVL339" s="1"/>
      <c r="IVM339" s="1"/>
      <c r="IVN339" s="1"/>
      <c r="IVO339" s="1"/>
      <c r="IVP339" s="1"/>
      <c r="IVQ339" s="1"/>
      <c r="IVR339" s="1"/>
      <c r="IVS339" s="1"/>
      <c r="IVT339" s="1"/>
      <c r="IVU339" s="1"/>
      <c r="IVV339" s="1"/>
      <c r="IVW339" s="1"/>
      <c r="IVX339" s="1"/>
      <c r="IVY339" s="1"/>
      <c r="IVZ339" s="1"/>
      <c r="IWA339" s="1"/>
      <c r="IWB339" s="1"/>
      <c r="IWC339" s="1"/>
      <c r="IWD339" s="1"/>
      <c r="IWE339" s="1"/>
      <c r="IWF339" s="1"/>
      <c r="IWG339" s="1"/>
      <c r="IWH339" s="1"/>
      <c r="IWI339" s="1"/>
      <c r="IWJ339" s="1"/>
      <c r="IWK339" s="1"/>
      <c r="IWL339" s="1"/>
      <c r="IWM339" s="1"/>
      <c r="IWN339" s="1"/>
      <c r="IWO339" s="1"/>
      <c r="IWP339" s="1"/>
      <c r="IWQ339" s="1"/>
      <c r="IWR339" s="1"/>
      <c r="IWS339" s="1"/>
      <c r="IWT339" s="1"/>
      <c r="IWU339" s="1"/>
      <c r="IWV339" s="1"/>
      <c r="IWW339" s="1"/>
      <c r="IWX339" s="1"/>
      <c r="IWY339" s="1"/>
      <c r="IWZ339" s="1"/>
      <c r="IXA339" s="1"/>
      <c r="IXB339" s="1"/>
      <c r="IXC339" s="1"/>
      <c r="IXD339" s="1"/>
      <c r="IXE339" s="1"/>
      <c r="IXF339" s="1"/>
      <c r="IXG339" s="1"/>
      <c r="IXH339" s="1"/>
      <c r="IXI339" s="1"/>
      <c r="IXJ339" s="1"/>
      <c r="IXK339" s="1"/>
      <c r="IXL339" s="1"/>
      <c r="IXM339" s="1"/>
      <c r="IXN339" s="1"/>
      <c r="IXO339" s="1"/>
      <c r="IXP339" s="1"/>
      <c r="IXQ339" s="1"/>
      <c r="IXR339" s="1"/>
      <c r="IXS339" s="1"/>
      <c r="IXT339" s="1"/>
      <c r="IXU339" s="1"/>
      <c r="IXV339" s="1"/>
      <c r="IXW339" s="1"/>
      <c r="IXX339" s="1"/>
      <c r="IXY339" s="1"/>
      <c r="IXZ339" s="1"/>
      <c r="IYA339" s="1"/>
      <c r="IYB339" s="1"/>
      <c r="IYC339" s="1"/>
      <c r="IYD339" s="1"/>
      <c r="IYE339" s="1"/>
      <c r="IYF339" s="1"/>
      <c r="IYG339" s="1"/>
      <c r="IYH339" s="1"/>
      <c r="IYI339" s="1"/>
      <c r="IYJ339" s="1"/>
      <c r="IYK339" s="1"/>
      <c r="IYL339" s="1"/>
      <c r="IYM339" s="1"/>
      <c r="IYN339" s="1"/>
      <c r="IYO339" s="1"/>
      <c r="IYP339" s="1"/>
      <c r="IYQ339" s="1"/>
      <c r="IYR339" s="1"/>
      <c r="IYS339" s="1"/>
      <c r="IYT339" s="1"/>
      <c r="IYU339" s="1"/>
      <c r="IYV339" s="1"/>
      <c r="IYW339" s="1"/>
      <c r="IYX339" s="1"/>
      <c r="IYY339" s="1"/>
      <c r="IYZ339" s="1"/>
      <c r="IZA339" s="1"/>
      <c r="IZB339" s="1"/>
      <c r="IZC339" s="1"/>
      <c r="IZD339" s="1"/>
      <c r="IZE339" s="1"/>
      <c r="IZF339" s="1"/>
      <c r="IZG339" s="1"/>
      <c r="IZH339" s="1"/>
      <c r="IZI339" s="1"/>
      <c r="IZJ339" s="1"/>
      <c r="IZK339" s="1"/>
      <c r="IZL339" s="1"/>
      <c r="IZM339" s="1"/>
      <c r="IZN339" s="1"/>
      <c r="IZO339" s="1"/>
      <c r="IZP339" s="1"/>
      <c r="IZQ339" s="1"/>
      <c r="IZR339" s="1"/>
      <c r="IZS339" s="1"/>
      <c r="IZT339" s="1"/>
      <c r="IZU339" s="1"/>
      <c r="IZV339" s="1"/>
      <c r="IZW339" s="1"/>
      <c r="IZX339" s="1"/>
      <c r="IZY339" s="1"/>
      <c r="IZZ339" s="1"/>
      <c r="JAA339" s="1"/>
      <c r="JAB339" s="1"/>
      <c r="JAC339" s="1"/>
      <c r="JAD339" s="1"/>
      <c r="JAE339" s="1"/>
      <c r="JAF339" s="1"/>
      <c r="JAG339" s="1"/>
      <c r="JAH339" s="1"/>
      <c r="JAI339" s="1"/>
      <c r="JAJ339" s="1"/>
      <c r="JAK339" s="1"/>
      <c r="JAL339" s="1"/>
      <c r="JAM339" s="1"/>
      <c r="JAN339" s="1"/>
      <c r="JAO339" s="1"/>
      <c r="JAP339" s="1"/>
      <c r="JAQ339" s="1"/>
      <c r="JAR339" s="1"/>
      <c r="JAS339" s="1"/>
      <c r="JAT339" s="1"/>
      <c r="JAU339" s="1"/>
      <c r="JAV339" s="1"/>
      <c r="JAW339" s="1"/>
      <c r="JAX339" s="1"/>
      <c r="JAY339" s="1"/>
      <c r="JAZ339" s="1"/>
      <c r="JBA339" s="1"/>
      <c r="JBB339" s="1"/>
      <c r="JBC339" s="1"/>
      <c r="JBD339" s="1"/>
      <c r="JBE339" s="1"/>
      <c r="JBF339" s="1"/>
      <c r="JBG339" s="1"/>
      <c r="JBH339" s="1"/>
      <c r="JBI339" s="1"/>
      <c r="JBJ339" s="1"/>
      <c r="JBK339" s="1"/>
      <c r="JBL339" s="1"/>
      <c r="JBM339" s="1"/>
      <c r="JBN339" s="1"/>
      <c r="JBO339" s="1"/>
      <c r="JBP339" s="1"/>
      <c r="JBQ339" s="1"/>
      <c r="JBR339" s="1"/>
      <c r="JBS339" s="1"/>
      <c r="JBT339" s="1"/>
      <c r="JBU339" s="1"/>
      <c r="JBV339" s="1"/>
      <c r="JBW339" s="1"/>
      <c r="JBX339" s="1"/>
      <c r="JBY339" s="1"/>
      <c r="JBZ339" s="1"/>
      <c r="JCA339" s="1"/>
      <c r="JCB339" s="1"/>
      <c r="JCC339" s="1"/>
      <c r="JCD339" s="1"/>
      <c r="JCE339" s="1"/>
      <c r="JCF339" s="1"/>
      <c r="JCG339" s="1"/>
      <c r="JCH339" s="1"/>
      <c r="JCI339" s="1"/>
      <c r="JCJ339" s="1"/>
      <c r="JCK339" s="1"/>
      <c r="JCL339" s="1"/>
      <c r="JCM339" s="1"/>
      <c r="JCN339" s="1"/>
      <c r="JCO339" s="1"/>
      <c r="JCP339" s="1"/>
      <c r="JCQ339" s="1"/>
      <c r="JCR339" s="1"/>
      <c r="JCS339" s="1"/>
      <c r="JCT339" s="1"/>
      <c r="JCU339" s="1"/>
      <c r="JCV339" s="1"/>
      <c r="JCW339" s="1"/>
      <c r="JCX339" s="1"/>
      <c r="JCY339" s="1"/>
      <c r="JCZ339" s="1"/>
      <c r="JDA339" s="1"/>
      <c r="JDB339" s="1"/>
      <c r="JDC339" s="1"/>
      <c r="JDD339" s="1"/>
      <c r="JDE339" s="1"/>
      <c r="JDF339" s="1"/>
      <c r="JDG339" s="1"/>
      <c r="JDH339" s="1"/>
      <c r="JDI339" s="1"/>
      <c r="JDJ339" s="1"/>
      <c r="JDK339" s="1"/>
      <c r="JDL339" s="1"/>
      <c r="JDM339" s="1"/>
      <c r="JDN339" s="1"/>
      <c r="JDO339" s="1"/>
      <c r="JDP339" s="1"/>
      <c r="JDQ339" s="1"/>
      <c r="JDR339" s="1"/>
      <c r="JDS339" s="1"/>
      <c r="JDT339" s="1"/>
      <c r="JDU339" s="1"/>
      <c r="JDV339" s="1"/>
      <c r="JDW339" s="1"/>
      <c r="JDX339" s="1"/>
      <c r="JDY339" s="1"/>
      <c r="JDZ339" s="1"/>
      <c r="JEA339" s="1"/>
      <c r="JEB339" s="1"/>
      <c r="JEC339" s="1"/>
      <c r="JED339" s="1"/>
      <c r="JEE339" s="1"/>
      <c r="JEF339" s="1"/>
      <c r="JEG339" s="1"/>
      <c r="JEH339" s="1"/>
      <c r="JEI339" s="1"/>
      <c r="JEJ339" s="1"/>
      <c r="JEK339" s="1"/>
      <c r="JEL339" s="1"/>
      <c r="JEM339" s="1"/>
      <c r="JEN339" s="1"/>
      <c r="JEO339" s="1"/>
      <c r="JEP339" s="1"/>
      <c r="JEQ339" s="1"/>
      <c r="JER339" s="1"/>
      <c r="JES339" s="1"/>
      <c r="JET339" s="1"/>
      <c r="JEU339" s="1"/>
      <c r="JEV339" s="1"/>
      <c r="JEW339" s="1"/>
      <c r="JEX339" s="1"/>
      <c r="JEY339" s="1"/>
      <c r="JEZ339" s="1"/>
      <c r="JFA339" s="1"/>
      <c r="JFB339" s="1"/>
      <c r="JFC339" s="1"/>
      <c r="JFD339" s="1"/>
      <c r="JFE339" s="1"/>
      <c r="JFF339" s="1"/>
      <c r="JFG339" s="1"/>
      <c r="JFH339" s="1"/>
      <c r="JFI339" s="1"/>
      <c r="JFJ339" s="1"/>
      <c r="JFK339" s="1"/>
      <c r="JFL339" s="1"/>
      <c r="JFM339" s="1"/>
      <c r="JFN339" s="1"/>
      <c r="JFO339" s="1"/>
      <c r="JFP339" s="1"/>
      <c r="JFQ339" s="1"/>
      <c r="JFR339" s="1"/>
      <c r="JFS339" s="1"/>
      <c r="JFT339" s="1"/>
      <c r="JFU339" s="1"/>
      <c r="JFV339" s="1"/>
      <c r="JFW339" s="1"/>
      <c r="JFX339" s="1"/>
      <c r="JFY339" s="1"/>
      <c r="JFZ339" s="1"/>
      <c r="JGA339" s="1"/>
      <c r="JGB339" s="1"/>
      <c r="JGC339" s="1"/>
      <c r="JGD339" s="1"/>
      <c r="JGE339" s="1"/>
      <c r="JGF339" s="1"/>
      <c r="JGG339" s="1"/>
      <c r="JGH339" s="1"/>
      <c r="JGI339" s="1"/>
      <c r="JGJ339" s="1"/>
      <c r="JGK339" s="1"/>
      <c r="JGL339" s="1"/>
      <c r="JGM339" s="1"/>
      <c r="JGN339" s="1"/>
      <c r="JGO339" s="1"/>
      <c r="JGP339" s="1"/>
      <c r="JGQ339" s="1"/>
      <c r="JGR339" s="1"/>
      <c r="JGS339" s="1"/>
      <c r="JGT339" s="1"/>
      <c r="JGU339" s="1"/>
      <c r="JGV339" s="1"/>
      <c r="JGW339" s="1"/>
      <c r="JGX339" s="1"/>
      <c r="JGY339" s="1"/>
      <c r="JGZ339" s="1"/>
      <c r="JHA339" s="1"/>
      <c r="JHB339" s="1"/>
      <c r="JHC339" s="1"/>
      <c r="JHD339" s="1"/>
      <c r="JHE339" s="1"/>
      <c r="JHF339" s="1"/>
      <c r="JHG339" s="1"/>
      <c r="JHH339" s="1"/>
      <c r="JHI339" s="1"/>
      <c r="JHJ339" s="1"/>
      <c r="JHK339" s="1"/>
      <c r="JHL339" s="1"/>
      <c r="JHM339" s="1"/>
      <c r="JHN339" s="1"/>
      <c r="JHO339" s="1"/>
      <c r="JHP339" s="1"/>
      <c r="JHQ339" s="1"/>
      <c r="JHR339" s="1"/>
      <c r="JHS339" s="1"/>
      <c r="JHT339" s="1"/>
      <c r="JHU339" s="1"/>
      <c r="JHV339" s="1"/>
      <c r="JHW339" s="1"/>
      <c r="JHX339" s="1"/>
      <c r="JHY339" s="1"/>
      <c r="JHZ339" s="1"/>
      <c r="JIA339" s="1"/>
      <c r="JIB339" s="1"/>
      <c r="JIC339" s="1"/>
      <c r="JID339" s="1"/>
      <c r="JIE339" s="1"/>
      <c r="JIF339" s="1"/>
      <c r="JIG339" s="1"/>
      <c r="JIH339" s="1"/>
      <c r="JII339" s="1"/>
      <c r="JIJ339" s="1"/>
      <c r="JIK339" s="1"/>
      <c r="JIL339" s="1"/>
      <c r="JIM339" s="1"/>
      <c r="JIN339" s="1"/>
      <c r="JIO339" s="1"/>
      <c r="JIP339" s="1"/>
      <c r="JIQ339" s="1"/>
      <c r="JIR339" s="1"/>
      <c r="JIS339" s="1"/>
      <c r="JIT339" s="1"/>
      <c r="JIU339" s="1"/>
      <c r="JIV339" s="1"/>
      <c r="JIW339" s="1"/>
      <c r="JIX339" s="1"/>
      <c r="JIY339" s="1"/>
      <c r="JIZ339" s="1"/>
      <c r="JJA339" s="1"/>
      <c r="JJB339" s="1"/>
      <c r="JJC339" s="1"/>
      <c r="JJD339" s="1"/>
      <c r="JJE339" s="1"/>
      <c r="JJF339" s="1"/>
      <c r="JJG339" s="1"/>
      <c r="JJH339" s="1"/>
      <c r="JJI339" s="1"/>
      <c r="JJJ339" s="1"/>
      <c r="JJK339" s="1"/>
      <c r="JJL339" s="1"/>
      <c r="JJM339" s="1"/>
      <c r="JJN339" s="1"/>
      <c r="JJO339" s="1"/>
      <c r="JJP339" s="1"/>
      <c r="JJQ339" s="1"/>
      <c r="JJR339" s="1"/>
      <c r="JJS339" s="1"/>
      <c r="JJT339" s="1"/>
      <c r="JJU339" s="1"/>
      <c r="JJV339" s="1"/>
      <c r="JJW339" s="1"/>
      <c r="JJX339" s="1"/>
      <c r="JJY339" s="1"/>
      <c r="JJZ339" s="1"/>
      <c r="JKA339" s="1"/>
      <c r="JKB339" s="1"/>
      <c r="JKC339" s="1"/>
      <c r="JKD339" s="1"/>
      <c r="JKE339" s="1"/>
      <c r="JKF339" s="1"/>
      <c r="JKG339" s="1"/>
      <c r="JKH339" s="1"/>
      <c r="JKI339" s="1"/>
      <c r="JKJ339" s="1"/>
      <c r="JKK339" s="1"/>
      <c r="JKL339" s="1"/>
      <c r="JKM339" s="1"/>
      <c r="JKN339" s="1"/>
      <c r="JKO339" s="1"/>
      <c r="JKP339" s="1"/>
      <c r="JKQ339" s="1"/>
      <c r="JKR339" s="1"/>
      <c r="JKS339" s="1"/>
      <c r="JKT339" s="1"/>
      <c r="JKU339" s="1"/>
      <c r="JKV339" s="1"/>
      <c r="JKW339" s="1"/>
      <c r="JKX339" s="1"/>
      <c r="JKY339" s="1"/>
      <c r="JKZ339" s="1"/>
      <c r="JLA339" s="1"/>
      <c r="JLB339" s="1"/>
      <c r="JLC339" s="1"/>
      <c r="JLD339" s="1"/>
      <c r="JLE339" s="1"/>
      <c r="JLF339" s="1"/>
      <c r="JLG339" s="1"/>
      <c r="JLH339" s="1"/>
      <c r="JLI339" s="1"/>
      <c r="JLJ339" s="1"/>
      <c r="JLK339" s="1"/>
      <c r="JLL339" s="1"/>
      <c r="JLM339" s="1"/>
      <c r="JLN339" s="1"/>
      <c r="JLO339" s="1"/>
      <c r="JLP339" s="1"/>
      <c r="JLQ339" s="1"/>
      <c r="JLR339" s="1"/>
      <c r="JLS339" s="1"/>
      <c r="JLT339" s="1"/>
      <c r="JLU339" s="1"/>
      <c r="JLV339" s="1"/>
      <c r="JLW339" s="1"/>
      <c r="JLX339" s="1"/>
      <c r="JLY339" s="1"/>
      <c r="JLZ339" s="1"/>
      <c r="JMA339" s="1"/>
      <c r="JMB339" s="1"/>
      <c r="JMC339" s="1"/>
      <c r="JMD339" s="1"/>
      <c r="JME339" s="1"/>
      <c r="JMF339" s="1"/>
      <c r="JMG339" s="1"/>
      <c r="JMH339" s="1"/>
      <c r="JMI339" s="1"/>
      <c r="JMJ339" s="1"/>
      <c r="JMK339" s="1"/>
      <c r="JML339" s="1"/>
      <c r="JMM339" s="1"/>
      <c r="JMN339" s="1"/>
      <c r="JMO339" s="1"/>
      <c r="JMP339" s="1"/>
      <c r="JMQ339" s="1"/>
      <c r="JMR339" s="1"/>
      <c r="JMS339" s="1"/>
      <c r="JMT339" s="1"/>
      <c r="JMU339" s="1"/>
      <c r="JMV339" s="1"/>
      <c r="JMW339" s="1"/>
      <c r="JMX339" s="1"/>
      <c r="JMY339" s="1"/>
      <c r="JMZ339" s="1"/>
      <c r="JNA339" s="1"/>
      <c r="JNB339" s="1"/>
      <c r="JNC339" s="1"/>
      <c r="JND339" s="1"/>
      <c r="JNE339" s="1"/>
      <c r="JNF339" s="1"/>
      <c r="JNG339" s="1"/>
      <c r="JNH339" s="1"/>
      <c r="JNI339" s="1"/>
      <c r="JNJ339" s="1"/>
      <c r="JNK339" s="1"/>
      <c r="JNL339" s="1"/>
      <c r="JNM339" s="1"/>
      <c r="JNN339" s="1"/>
      <c r="JNO339" s="1"/>
      <c r="JNP339" s="1"/>
      <c r="JNQ339" s="1"/>
      <c r="JNR339" s="1"/>
      <c r="JNS339" s="1"/>
      <c r="JNT339" s="1"/>
      <c r="JNU339" s="1"/>
      <c r="JNV339" s="1"/>
      <c r="JNW339" s="1"/>
      <c r="JNX339" s="1"/>
      <c r="JNY339" s="1"/>
      <c r="JNZ339" s="1"/>
      <c r="JOA339" s="1"/>
      <c r="JOB339" s="1"/>
      <c r="JOC339" s="1"/>
      <c r="JOD339" s="1"/>
      <c r="JOE339" s="1"/>
      <c r="JOF339" s="1"/>
      <c r="JOG339" s="1"/>
      <c r="JOH339" s="1"/>
      <c r="JOI339" s="1"/>
      <c r="JOJ339" s="1"/>
      <c r="JOK339" s="1"/>
      <c r="JOL339" s="1"/>
      <c r="JOM339" s="1"/>
      <c r="JON339" s="1"/>
      <c r="JOO339" s="1"/>
      <c r="JOP339" s="1"/>
      <c r="JOQ339" s="1"/>
      <c r="JOR339" s="1"/>
      <c r="JOS339" s="1"/>
      <c r="JOT339" s="1"/>
      <c r="JOU339" s="1"/>
      <c r="JOV339" s="1"/>
      <c r="JOW339" s="1"/>
      <c r="JOX339" s="1"/>
      <c r="JOY339" s="1"/>
      <c r="JOZ339" s="1"/>
      <c r="JPA339" s="1"/>
      <c r="JPB339" s="1"/>
      <c r="JPC339" s="1"/>
      <c r="JPD339" s="1"/>
      <c r="JPE339" s="1"/>
      <c r="JPF339" s="1"/>
      <c r="JPG339" s="1"/>
      <c r="JPH339" s="1"/>
      <c r="JPI339" s="1"/>
      <c r="JPJ339" s="1"/>
      <c r="JPK339" s="1"/>
      <c r="JPL339" s="1"/>
      <c r="JPM339" s="1"/>
      <c r="JPN339" s="1"/>
      <c r="JPO339" s="1"/>
      <c r="JPP339" s="1"/>
      <c r="JPQ339" s="1"/>
      <c r="JPR339" s="1"/>
      <c r="JPS339" s="1"/>
      <c r="JPT339" s="1"/>
      <c r="JPU339" s="1"/>
      <c r="JPV339" s="1"/>
      <c r="JPW339" s="1"/>
      <c r="JPX339" s="1"/>
      <c r="JPY339" s="1"/>
      <c r="JPZ339" s="1"/>
      <c r="JQA339" s="1"/>
      <c r="JQB339" s="1"/>
      <c r="JQC339" s="1"/>
      <c r="JQD339" s="1"/>
      <c r="JQE339" s="1"/>
      <c r="JQF339" s="1"/>
      <c r="JQG339" s="1"/>
      <c r="JQH339" s="1"/>
      <c r="JQI339" s="1"/>
      <c r="JQJ339" s="1"/>
      <c r="JQK339" s="1"/>
      <c r="JQL339" s="1"/>
      <c r="JQM339" s="1"/>
      <c r="JQN339" s="1"/>
      <c r="JQO339" s="1"/>
      <c r="JQP339" s="1"/>
      <c r="JQQ339" s="1"/>
      <c r="JQR339" s="1"/>
      <c r="JQS339" s="1"/>
      <c r="JQT339" s="1"/>
      <c r="JQU339" s="1"/>
      <c r="JQV339" s="1"/>
      <c r="JQW339" s="1"/>
      <c r="JQX339" s="1"/>
      <c r="JQY339" s="1"/>
      <c r="JQZ339" s="1"/>
      <c r="JRA339" s="1"/>
      <c r="JRB339" s="1"/>
      <c r="JRC339" s="1"/>
      <c r="JRD339" s="1"/>
      <c r="JRE339" s="1"/>
      <c r="JRF339" s="1"/>
      <c r="JRG339" s="1"/>
      <c r="JRH339" s="1"/>
      <c r="JRI339" s="1"/>
      <c r="JRJ339" s="1"/>
      <c r="JRK339" s="1"/>
      <c r="JRL339" s="1"/>
      <c r="JRM339" s="1"/>
      <c r="JRN339" s="1"/>
      <c r="JRO339" s="1"/>
      <c r="JRP339" s="1"/>
      <c r="JRQ339" s="1"/>
      <c r="JRR339" s="1"/>
      <c r="JRS339" s="1"/>
      <c r="JRT339" s="1"/>
      <c r="JRU339" s="1"/>
      <c r="JRV339" s="1"/>
      <c r="JRW339" s="1"/>
      <c r="JRX339" s="1"/>
      <c r="JRY339" s="1"/>
      <c r="JRZ339" s="1"/>
      <c r="JSA339" s="1"/>
      <c r="JSB339" s="1"/>
      <c r="JSC339" s="1"/>
      <c r="JSD339" s="1"/>
      <c r="JSE339" s="1"/>
      <c r="JSF339" s="1"/>
      <c r="JSG339" s="1"/>
      <c r="JSH339" s="1"/>
      <c r="JSI339" s="1"/>
      <c r="JSJ339" s="1"/>
      <c r="JSK339" s="1"/>
      <c r="JSL339" s="1"/>
      <c r="JSM339" s="1"/>
      <c r="JSN339" s="1"/>
      <c r="JSO339" s="1"/>
      <c r="JSP339" s="1"/>
      <c r="JSQ339" s="1"/>
      <c r="JSR339" s="1"/>
      <c r="JSS339" s="1"/>
      <c r="JST339" s="1"/>
      <c r="JSU339" s="1"/>
      <c r="JSV339" s="1"/>
      <c r="JSW339" s="1"/>
      <c r="JSX339" s="1"/>
      <c r="JSY339" s="1"/>
      <c r="JSZ339" s="1"/>
      <c r="JTA339" s="1"/>
      <c r="JTB339" s="1"/>
      <c r="JTC339" s="1"/>
      <c r="JTD339" s="1"/>
      <c r="JTE339" s="1"/>
      <c r="JTF339" s="1"/>
      <c r="JTG339" s="1"/>
      <c r="JTH339" s="1"/>
      <c r="JTI339" s="1"/>
      <c r="JTJ339" s="1"/>
      <c r="JTK339" s="1"/>
      <c r="JTL339" s="1"/>
      <c r="JTM339" s="1"/>
      <c r="JTN339" s="1"/>
      <c r="JTO339" s="1"/>
      <c r="JTP339" s="1"/>
      <c r="JTQ339" s="1"/>
      <c r="JTR339" s="1"/>
      <c r="JTS339" s="1"/>
      <c r="JTT339" s="1"/>
      <c r="JTU339" s="1"/>
      <c r="JTV339" s="1"/>
      <c r="JTW339" s="1"/>
      <c r="JTX339" s="1"/>
      <c r="JTY339" s="1"/>
      <c r="JTZ339" s="1"/>
      <c r="JUA339" s="1"/>
      <c r="JUB339" s="1"/>
      <c r="JUC339" s="1"/>
      <c r="JUD339" s="1"/>
      <c r="JUE339" s="1"/>
      <c r="JUF339" s="1"/>
      <c r="JUG339" s="1"/>
      <c r="JUH339" s="1"/>
      <c r="JUI339" s="1"/>
      <c r="JUJ339" s="1"/>
      <c r="JUK339" s="1"/>
      <c r="JUL339" s="1"/>
      <c r="JUM339" s="1"/>
      <c r="JUN339" s="1"/>
      <c r="JUO339" s="1"/>
      <c r="JUP339" s="1"/>
      <c r="JUQ339" s="1"/>
      <c r="JUR339" s="1"/>
      <c r="JUS339" s="1"/>
      <c r="JUT339" s="1"/>
      <c r="JUU339" s="1"/>
      <c r="JUV339" s="1"/>
      <c r="JUW339" s="1"/>
      <c r="JUX339" s="1"/>
      <c r="JUY339" s="1"/>
      <c r="JUZ339" s="1"/>
      <c r="JVA339" s="1"/>
      <c r="JVB339" s="1"/>
      <c r="JVC339" s="1"/>
      <c r="JVD339" s="1"/>
      <c r="JVE339" s="1"/>
      <c r="JVF339" s="1"/>
      <c r="JVG339" s="1"/>
      <c r="JVH339" s="1"/>
      <c r="JVI339" s="1"/>
      <c r="JVJ339" s="1"/>
      <c r="JVK339" s="1"/>
      <c r="JVL339" s="1"/>
      <c r="JVM339" s="1"/>
      <c r="JVN339" s="1"/>
      <c r="JVO339" s="1"/>
      <c r="JVP339" s="1"/>
      <c r="JVQ339" s="1"/>
      <c r="JVR339" s="1"/>
      <c r="JVS339" s="1"/>
      <c r="JVT339" s="1"/>
      <c r="JVU339" s="1"/>
      <c r="JVV339" s="1"/>
      <c r="JVW339" s="1"/>
      <c r="JVX339" s="1"/>
      <c r="JVY339" s="1"/>
      <c r="JVZ339" s="1"/>
      <c r="JWA339" s="1"/>
      <c r="JWB339" s="1"/>
      <c r="JWC339" s="1"/>
      <c r="JWD339" s="1"/>
      <c r="JWE339" s="1"/>
      <c r="JWF339" s="1"/>
      <c r="JWG339" s="1"/>
      <c r="JWH339" s="1"/>
      <c r="JWI339" s="1"/>
      <c r="JWJ339" s="1"/>
      <c r="JWK339" s="1"/>
      <c r="JWL339" s="1"/>
      <c r="JWM339" s="1"/>
      <c r="JWN339" s="1"/>
      <c r="JWO339" s="1"/>
      <c r="JWP339" s="1"/>
      <c r="JWQ339" s="1"/>
      <c r="JWR339" s="1"/>
      <c r="JWS339" s="1"/>
      <c r="JWT339" s="1"/>
      <c r="JWU339" s="1"/>
      <c r="JWV339" s="1"/>
      <c r="JWW339" s="1"/>
      <c r="JWX339" s="1"/>
      <c r="JWY339" s="1"/>
      <c r="JWZ339" s="1"/>
      <c r="JXA339" s="1"/>
      <c r="JXB339" s="1"/>
      <c r="JXC339" s="1"/>
      <c r="JXD339" s="1"/>
      <c r="JXE339" s="1"/>
      <c r="JXF339" s="1"/>
      <c r="JXG339" s="1"/>
      <c r="JXH339" s="1"/>
      <c r="JXI339" s="1"/>
      <c r="JXJ339" s="1"/>
      <c r="JXK339" s="1"/>
      <c r="JXL339" s="1"/>
      <c r="JXM339" s="1"/>
      <c r="JXN339" s="1"/>
      <c r="JXO339" s="1"/>
      <c r="JXP339" s="1"/>
      <c r="JXQ339" s="1"/>
      <c r="JXR339" s="1"/>
      <c r="JXS339" s="1"/>
      <c r="JXT339" s="1"/>
      <c r="JXU339" s="1"/>
      <c r="JXV339" s="1"/>
      <c r="JXW339" s="1"/>
      <c r="JXX339" s="1"/>
      <c r="JXY339" s="1"/>
      <c r="JXZ339" s="1"/>
      <c r="JYA339" s="1"/>
      <c r="JYB339" s="1"/>
      <c r="JYC339" s="1"/>
      <c r="JYD339" s="1"/>
      <c r="JYE339" s="1"/>
      <c r="JYF339" s="1"/>
      <c r="JYG339" s="1"/>
      <c r="JYH339" s="1"/>
      <c r="JYI339" s="1"/>
      <c r="JYJ339" s="1"/>
      <c r="JYK339" s="1"/>
      <c r="JYL339" s="1"/>
      <c r="JYM339" s="1"/>
      <c r="JYN339" s="1"/>
      <c r="JYO339" s="1"/>
      <c r="JYP339" s="1"/>
      <c r="JYQ339" s="1"/>
      <c r="JYR339" s="1"/>
      <c r="JYS339" s="1"/>
      <c r="JYT339" s="1"/>
      <c r="JYU339" s="1"/>
      <c r="JYV339" s="1"/>
      <c r="JYW339" s="1"/>
      <c r="JYX339" s="1"/>
      <c r="JYY339" s="1"/>
      <c r="JYZ339" s="1"/>
      <c r="JZA339" s="1"/>
      <c r="JZB339" s="1"/>
      <c r="JZC339" s="1"/>
      <c r="JZD339" s="1"/>
      <c r="JZE339" s="1"/>
      <c r="JZF339" s="1"/>
      <c r="JZG339" s="1"/>
      <c r="JZH339" s="1"/>
      <c r="JZI339" s="1"/>
      <c r="JZJ339" s="1"/>
      <c r="JZK339" s="1"/>
      <c r="JZL339" s="1"/>
      <c r="JZM339" s="1"/>
      <c r="JZN339" s="1"/>
      <c r="JZO339" s="1"/>
      <c r="JZP339" s="1"/>
      <c r="JZQ339" s="1"/>
      <c r="JZR339" s="1"/>
      <c r="JZS339" s="1"/>
      <c r="JZT339" s="1"/>
      <c r="JZU339" s="1"/>
      <c r="JZV339" s="1"/>
      <c r="JZW339" s="1"/>
      <c r="JZX339" s="1"/>
      <c r="JZY339" s="1"/>
      <c r="JZZ339" s="1"/>
      <c r="KAA339" s="1"/>
      <c r="KAB339" s="1"/>
      <c r="KAC339" s="1"/>
      <c r="KAD339" s="1"/>
      <c r="KAE339" s="1"/>
      <c r="KAF339" s="1"/>
      <c r="KAG339" s="1"/>
      <c r="KAH339" s="1"/>
      <c r="KAI339" s="1"/>
      <c r="KAJ339" s="1"/>
      <c r="KAK339" s="1"/>
      <c r="KAL339" s="1"/>
      <c r="KAM339" s="1"/>
      <c r="KAN339" s="1"/>
      <c r="KAO339" s="1"/>
      <c r="KAP339" s="1"/>
      <c r="KAQ339" s="1"/>
      <c r="KAR339" s="1"/>
      <c r="KAS339" s="1"/>
      <c r="KAT339" s="1"/>
      <c r="KAU339" s="1"/>
      <c r="KAV339" s="1"/>
      <c r="KAW339" s="1"/>
      <c r="KAX339" s="1"/>
      <c r="KAY339" s="1"/>
      <c r="KAZ339" s="1"/>
      <c r="KBA339" s="1"/>
      <c r="KBB339" s="1"/>
      <c r="KBC339" s="1"/>
      <c r="KBD339" s="1"/>
      <c r="KBE339" s="1"/>
      <c r="KBF339" s="1"/>
      <c r="KBG339" s="1"/>
      <c r="KBH339" s="1"/>
      <c r="KBI339" s="1"/>
      <c r="KBJ339" s="1"/>
      <c r="KBK339" s="1"/>
      <c r="KBL339" s="1"/>
      <c r="KBM339" s="1"/>
      <c r="KBN339" s="1"/>
      <c r="KBO339" s="1"/>
      <c r="KBP339" s="1"/>
      <c r="KBQ339" s="1"/>
      <c r="KBR339" s="1"/>
      <c r="KBS339" s="1"/>
      <c r="KBT339" s="1"/>
      <c r="KBU339" s="1"/>
      <c r="KBV339" s="1"/>
      <c r="KBW339" s="1"/>
      <c r="KBX339" s="1"/>
      <c r="KBY339" s="1"/>
      <c r="KBZ339" s="1"/>
      <c r="KCA339" s="1"/>
      <c r="KCB339" s="1"/>
      <c r="KCC339" s="1"/>
      <c r="KCD339" s="1"/>
      <c r="KCE339" s="1"/>
      <c r="KCF339" s="1"/>
      <c r="KCG339" s="1"/>
      <c r="KCH339" s="1"/>
      <c r="KCI339" s="1"/>
      <c r="KCJ339" s="1"/>
      <c r="KCK339" s="1"/>
      <c r="KCL339" s="1"/>
      <c r="KCM339" s="1"/>
      <c r="KCN339" s="1"/>
      <c r="KCO339" s="1"/>
      <c r="KCP339" s="1"/>
      <c r="KCQ339" s="1"/>
      <c r="KCR339" s="1"/>
      <c r="KCS339" s="1"/>
      <c r="KCT339" s="1"/>
      <c r="KCU339" s="1"/>
      <c r="KCV339" s="1"/>
      <c r="KCW339" s="1"/>
      <c r="KCX339" s="1"/>
      <c r="KCY339" s="1"/>
      <c r="KCZ339" s="1"/>
      <c r="KDA339" s="1"/>
      <c r="KDB339" s="1"/>
      <c r="KDC339" s="1"/>
      <c r="KDD339" s="1"/>
      <c r="KDE339" s="1"/>
      <c r="KDF339" s="1"/>
      <c r="KDG339" s="1"/>
      <c r="KDH339" s="1"/>
      <c r="KDI339" s="1"/>
      <c r="KDJ339" s="1"/>
      <c r="KDK339" s="1"/>
      <c r="KDL339" s="1"/>
      <c r="KDM339" s="1"/>
      <c r="KDN339" s="1"/>
      <c r="KDO339" s="1"/>
      <c r="KDP339" s="1"/>
      <c r="KDQ339" s="1"/>
      <c r="KDR339" s="1"/>
      <c r="KDS339" s="1"/>
      <c r="KDT339" s="1"/>
      <c r="KDU339" s="1"/>
      <c r="KDV339" s="1"/>
      <c r="KDW339" s="1"/>
      <c r="KDX339" s="1"/>
      <c r="KDY339" s="1"/>
      <c r="KDZ339" s="1"/>
      <c r="KEA339" s="1"/>
      <c r="KEB339" s="1"/>
      <c r="KEC339" s="1"/>
      <c r="KED339" s="1"/>
      <c r="KEE339" s="1"/>
      <c r="KEF339" s="1"/>
      <c r="KEG339" s="1"/>
      <c r="KEH339" s="1"/>
      <c r="KEI339" s="1"/>
      <c r="KEJ339" s="1"/>
      <c r="KEK339" s="1"/>
      <c r="KEL339" s="1"/>
      <c r="KEM339" s="1"/>
      <c r="KEN339" s="1"/>
      <c r="KEO339" s="1"/>
      <c r="KEP339" s="1"/>
      <c r="KEQ339" s="1"/>
      <c r="KER339" s="1"/>
      <c r="KES339" s="1"/>
      <c r="KET339" s="1"/>
      <c r="KEU339" s="1"/>
      <c r="KEV339" s="1"/>
      <c r="KEW339" s="1"/>
      <c r="KEX339" s="1"/>
      <c r="KEY339" s="1"/>
      <c r="KEZ339" s="1"/>
      <c r="KFA339" s="1"/>
      <c r="KFB339" s="1"/>
      <c r="KFC339" s="1"/>
      <c r="KFD339" s="1"/>
      <c r="KFE339" s="1"/>
      <c r="KFF339" s="1"/>
      <c r="KFG339" s="1"/>
      <c r="KFH339" s="1"/>
      <c r="KFI339" s="1"/>
      <c r="KFJ339" s="1"/>
      <c r="KFK339" s="1"/>
      <c r="KFL339" s="1"/>
      <c r="KFM339" s="1"/>
      <c r="KFN339" s="1"/>
      <c r="KFO339" s="1"/>
      <c r="KFP339" s="1"/>
      <c r="KFQ339" s="1"/>
      <c r="KFR339" s="1"/>
      <c r="KFS339" s="1"/>
      <c r="KFT339" s="1"/>
      <c r="KFU339" s="1"/>
      <c r="KFV339" s="1"/>
      <c r="KFW339" s="1"/>
      <c r="KFX339" s="1"/>
      <c r="KFY339" s="1"/>
      <c r="KFZ339" s="1"/>
      <c r="KGA339" s="1"/>
      <c r="KGB339" s="1"/>
      <c r="KGC339" s="1"/>
      <c r="KGD339" s="1"/>
      <c r="KGE339" s="1"/>
      <c r="KGF339" s="1"/>
      <c r="KGG339" s="1"/>
      <c r="KGH339" s="1"/>
      <c r="KGI339" s="1"/>
      <c r="KGJ339" s="1"/>
      <c r="KGK339" s="1"/>
      <c r="KGL339" s="1"/>
      <c r="KGM339" s="1"/>
      <c r="KGN339" s="1"/>
      <c r="KGO339" s="1"/>
      <c r="KGP339" s="1"/>
      <c r="KGQ339" s="1"/>
      <c r="KGR339" s="1"/>
      <c r="KGS339" s="1"/>
      <c r="KGT339" s="1"/>
      <c r="KGU339" s="1"/>
      <c r="KGV339" s="1"/>
      <c r="KGW339" s="1"/>
      <c r="KGX339" s="1"/>
      <c r="KGY339" s="1"/>
      <c r="KGZ339" s="1"/>
      <c r="KHA339" s="1"/>
      <c r="KHB339" s="1"/>
      <c r="KHC339" s="1"/>
      <c r="KHD339" s="1"/>
      <c r="KHE339" s="1"/>
      <c r="KHF339" s="1"/>
      <c r="KHG339" s="1"/>
      <c r="KHH339" s="1"/>
      <c r="KHI339" s="1"/>
      <c r="KHJ339" s="1"/>
      <c r="KHK339" s="1"/>
      <c r="KHL339" s="1"/>
      <c r="KHM339" s="1"/>
      <c r="KHN339" s="1"/>
      <c r="KHO339" s="1"/>
      <c r="KHP339" s="1"/>
      <c r="KHQ339" s="1"/>
      <c r="KHR339" s="1"/>
      <c r="KHS339" s="1"/>
      <c r="KHT339" s="1"/>
      <c r="KHU339" s="1"/>
      <c r="KHV339" s="1"/>
      <c r="KHW339" s="1"/>
      <c r="KHX339" s="1"/>
      <c r="KHY339" s="1"/>
      <c r="KHZ339" s="1"/>
      <c r="KIA339" s="1"/>
      <c r="KIB339" s="1"/>
      <c r="KIC339" s="1"/>
      <c r="KID339" s="1"/>
      <c r="KIE339" s="1"/>
      <c r="KIF339" s="1"/>
      <c r="KIG339" s="1"/>
      <c r="KIH339" s="1"/>
      <c r="KII339" s="1"/>
      <c r="KIJ339" s="1"/>
      <c r="KIK339" s="1"/>
      <c r="KIL339" s="1"/>
      <c r="KIM339" s="1"/>
      <c r="KIN339" s="1"/>
      <c r="KIO339" s="1"/>
      <c r="KIP339" s="1"/>
      <c r="KIQ339" s="1"/>
      <c r="KIR339" s="1"/>
      <c r="KIS339" s="1"/>
      <c r="KIT339" s="1"/>
      <c r="KIU339" s="1"/>
      <c r="KIV339" s="1"/>
      <c r="KIW339" s="1"/>
      <c r="KIX339" s="1"/>
      <c r="KIY339" s="1"/>
      <c r="KIZ339" s="1"/>
      <c r="KJA339" s="1"/>
      <c r="KJB339" s="1"/>
      <c r="KJC339" s="1"/>
      <c r="KJD339" s="1"/>
      <c r="KJE339" s="1"/>
      <c r="KJF339" s="1"/>
      <c r="KJG339" s="1"/>
      <c r="KJH339" s="1"/>
      <c r="KJI339" s="1"/>
      <c r="KJJ339" s="1"/>
      <c r="KJK339" s="1"/>
      <c r="KJL339" s="1"/>
      <c r="KJM339" s="1"/>
      <c r="KJN339" s="1"/>
      <c r="KJO339" s="1"/>
      <c r="KJP339" s="1"/>
      <c r="KJQ339" s="1"/>
      <c r="KJR339" s="1"/>
      <c r="KJS339" s="1"/>
      <c r="KJT339" s="1"/>
      <c r="KJU339" s="1"/>
      <c r="KJV339" s="1"/>
      <c r="KJW339" s="1"/>
      <c r="KJX339" s="1"/>
      <c r="KJY339" s="1"/>
      <c r="KJZ339" s="1"/>
      <c r="KKA339" s="1"/>
      <c r="KKB339" s="1"/>
      <c r="KKC339" s="1"/>
      <c r="KKD339" s="1"/>
      <c r="KKE339" s="1"/>
      <c r="KKF339" s="1"/>
      <c r="KKG339" s="1"/>
      <c r="KKH339" s="1"/>
      <c r="KKI339" s="1"/>
      <c r="KKJ339" s="1"/>
      <c r="KKK339" s="1"/>
      <c r="KKL339" s="1"/>
      <c r="KKM339" s="1"/>
      <c r="KKN339" s="1"/>
      <c r="KKO339" s="1"/>
      <c r="KKP339" s="1"/>
      <c r="KKQ339" s="1"/>
      <c r="KKR339" s="1"/>
      <c r="KKS339" s="1"/>
      <c r="KKT339" s="1"/>
      <c r="KKU339" s="1"/>
      <c r="KKV339" s="1"/>
      <c r="KKW339" s="1"/>
      <c r="KKX339" s="1"/>
      <c r="KKY339" s="1"/>
      <c r="KKZ339" s="1"/>
      <c r="KLA339" s="1"/>
      <c r="KLB339" s="1"/>
      <c r="KLC339" s="1"/>
      <c r="KLD339" s="1"/>
      <c r="KLE339" s="1"/>
      <c r="KLF339" s="1"/>
      <c r="KLG339" s="1"/>
      <c r="KLH339" s="1"/>
      <c r="KLI339" s="1"/>
      <c r="KLJ339" s="1"/>
      <c r="KLK339" s="1"/>
      <c r="KLL339" s="1"/>
      <c r="KLM339" s="1"/>
      <c r="KLN339" s="1"/>
      <c r="KLO339" s="1"/>
      <c r="KLP339" s="1"/>
      <c r="KLQ339" s="1"/>
      <c r="KLR339" s="1"/>
      <c r="KLS339" s="1"/>
      <c r="KLT339" s="1"/>
      <c r="KLU339" s="1"/>
      <c r="KLV339" s="1"/>
      <c r="KLW339" s="1"/>
      <c r="KLX339" s="1"/>
      <c r="KLY339" s="1"/>
      <c r="KLZ339" s="1"/>
      <c r="KMA339" s="1"/>
      <c r="KMB339" s="1"/>
      <c r="KMC339" s="1"/>
      <c r="KMD339" s="1"/>
      <c r="KME339" s="1"/>
      <c r="KMF339" s="1"/>
      <c r="KMG339" s="1"/>
      <c r="KMH339" s="1"/>
      <c r="KMI339" s="1"/>
      <c r="KMJ339" s="1"/>
      <c r="KMK339" s="1"/>
      <c r="KML339" s="1"/>
      <c r="KMM339" s="1"/>
      <c r="KMN339" s="1"/>
      <c r="KMO339" s="1"/>
      <c r="KMP339" s="1"/>
      <c r="KMQ339" s="1"/>
      <c r="KMR339" s="1"/>
      <c r="KMS339" s="1"/>
      <c r="KMT339" s="1"/>
      <c r="KMU339" s="1"/>
      <c r="KMV339" s="1"/>
      <c r="KMW339" s="1"/>
      <c r="KMX339" s="1"/>
      <c r="KMY339" s="1"/>
      <c r="KMZ339" s="1"/>
      <c r="KNA339" s="1"/>
      <c r="KNB339" s="1"/>
      <c r="KNC339" s="1"/>
      <c r="KND339" s="1"/>
      <c r="KNE339" s="1"/>
      <c r="KNF339" s="1"/>
      <c r="KNG339" s="1"/>
      <c r="KNH339" s="1"/>
      <c r="KNI339" s="1"/>
      <c r="KNJ339" s="1"/>
      <c r="KNK339" s="1"/>
      <c r="KNL339" s="1"/>
      <c r="KNM339" s="1"/>
      <c r="KNN339" s="1"/>
      <c r="KNO339" s="1"/>
      <c r="KNP339" s="1"/>
      <c r="KNQ339" s="1"/>
      <c r="KNR339" s="1"/>
      <c r="KNS339" s="1"/>
      <c r="KNT339" s="1"/>
      <c r="KNU339" s="1"/>
      <c r="KNV339" s="1"/>
      <c r="KNW339" s="1"/>
      <c r="KNX339" s="1"/>
      <c r="KNY339" s="1"/>
      <c r="KNZ339" s="1"/>
      <c r="KOA339" s="1"/>
      <c r="KOB339" s="1"/>
      <c r="KOC339" s="1"/>
      <c r="KOD339" s="1"/>
      <c r="KOE339" s="1"/>
      <c r="KOF339" s="1"/>
      <c r="KOG339" s="1"/>
      <c r="KOH339" s="1"/>
      <c r="KOI339" s="1"/>
      <c r="KOJ339" s="1"/>
      <c r="KOK339" s="1"/>
      <c r="KOL339" s="1"/>
      <c r="KOM339" s="1"/>
      <c r="KON339" s="1"/>
      <c r="KOO339" s="1"/>
      <c r="KOP339" s="1"/>
      <c r="KOQ339" s="1"/>
      <c r="KOR339" s="1"/>
      <c r="KOS339" s="1"/>
      <c r="KOT339" s="1"/>
      <c r="KOU339" s="1"/>
      <c r="KOV339" s="1"/>
      <c r="KOW339" s="1"/>
      <c r="KOX339" s="1"/>
      <c r="KOY339" s="1"/>
      <c r="KOZ339" s="1"/>
      <c r="KPA339" s="1"/>
      <c r="KPB339" s="1"/>
      <c r="KPC339" s="1"/>
      <c r="KPD339" s="1"/>
      <c r="KPE339" s="1"/>
      <c r="KPF339" s="1"/>
      <c r="KPG339" s="1"/>
      <c r="KPH339" s="1"/>
      <c r="KPI339" s="1"/>
      <c r="KPJ339" s="1"/>
      <c r="KPK339" s="1"/>
      <c r="KPL339" s="1"/>
      <c r="KPM339" s="1"/>
      <c r="KPN339" s="1"/>
      <c r="KPO339" s="1"/>
      <c r="KPP339" s="1"/>
      <c r="KPQ339" s="1"/>
      <c r="KPR339" s="1"/>
      <c r="KPS339" s="1"/>
      <c r="KPT339" s="1"/>
      <c r="KPU339" s="1"/>
      <c r="KPV339" s="1"/>
      <c r="KPW339" s="1"/>
      <c r="KPX339" s="1"/>
      <c r="KPY339" s="1"/>
      <c r="KPZ339" s="1"/>
      <c r="KQA339" s="1"/>
      <c r="KQB339" s="1"/>
      <c r="KQC339" s="1"/>
      <c r="KQD339" s="1"/>
      <c r="KQE339" s="1"/>
      <c r="KQF339" s="1"/>
      <c r="KQG339" s="1"/>
      <c r="KQH339" s="1"/>
      <c r="KQI339" s="1"/>
      <c r="KQJ339" s="1"/>
      <c r="KQK339" s="1"/>
      <c r="KQL339" s="1"/>
      <c r="KQM339" s="1"/>
      <c r="KQN339" s="1"/>
      <c r="KQO339" s="1"/>
      <c r="KQP339" s="1"/>
      <c r="KQQ339" s="1"/>
      <c r="KQR339" s="1"/>
      <c r="KQS339" s="1"/>
      <c r="KQT339" s="1"/>
      <c r="KQU339" s="1"/>
      <c r="KQV339" s="1"/>
      <c r="KQW339" s="1"/>
      <c r="KQX339" s="1"/>
      <c r="KQY339" s="1"/>
      <c r="KQZ339" s="1"/>
      <c r="KRA339" s="1"/>
      <c r="KRB339" s="1"/>
      <c r="KRC339" s="1"/>
      <c r="KRD339" s="1"/>
      <c r="KRE339" s="1"/>
      <c r="KRF339" s="1"/>
      <c r="KRG339" s="1"/>
      <c r="KRH339" s="1"/>
      <c r="KRI339" s="1"/>
      <c r="KRJ339" s="1"/>
      <c r="KRK339" s="1"/>
      <c r="KRL339" s="1"/>
      <c r="KRM339" s="1"/>
      <c r="KRN339" s="1"/>
      <c r="KRO339" s="1"/>
      <c r="KRP339" s="1"/>
      <c r="KRQ339" s="1"/>
      <c r="KRR339" s="1"/>
      <c r="KRS339" s="1"/>
      <c r="KRT339" s="1"/>
      <c r="KRU339" s="1"/>
      <c r="KRV339" s="1"/>
      <c r="KRW339" s="1"/>
      <c r="KRX339" s="1"/>
      <c r="KRY339" s="1"/>
      <c r="KRZ339" s="1"/>
      <c r="KSA339" s="1"/>
      <c r="KSB339" s="1"/>
      <c r="KSC339" s="1"/>
      <c r="KSD339" s="1"/>
      <c r="KSE339" s="1"/>
      <c r="KSF339" s="1"/>
      <c r="KSG339" s="1"/>
      <c r="KSH339" s="1"/>
      <c r="KSI339" s="1"/>
      <c r="KSJ339" s="1"/>
      <c r="KSK339" s="1"/>
      <c r="KSL339" s="1"/>
      <c r="KSM339" s="1"/>
      <c r="KSN339" s="1"/>
      <c r="KSO339" s="1"/>
      <c r="KSP339" s="1"/>
      <c r="KSQ339" s="1"/>
      <c r="KSR339" s="1"/>
      <c r="KSS339" s="1"/>
      <c r="KST339" s="1"/>
      <c r="KSU339" s="1"/>
      <c r="KSV339" s="1"/>
      <c r="KSW339" s="1"/>
      <c r="KSX339" s="1"/>
      <c r="KSY339" s="1"/>
      <c r="KSZ339" s="1"/>
      <c r="KTA339" s="1"/>
      <c r="KTB339" s="1"/>
      <c r="KTC339" s="1"/>
      <c r="KTD339" s="1"/>
      <c r="KTE339" s="1"/>
      <c r="KTF339" s="1"/>
      <c r="KTG339" s="1"/>
      <c r="KTH339" s="1"/>
      <c r="KTI339" s="1"/>
      <c r="KTJ339" s="1"/>
      <c r="KTK339" s="1"/>
      <c r="KTL339" s="1"/>
      <c r="KTM339" s="1"/>
      <c r="KTN339" s="1"/>
      <c r="KTO339" s="1"/>
      <c r="KTP339" s="1"/>
      <c r="KTQ339" s="1"/>
      <c r="KTR339" s="1"/>
      <c r="KTS339" s="1"/>
      <c r="KTT339" s="1"/>
      <c r="KTU339" s="1"/>
      <c r="KTV339" s="1"/>
      <c r="KTW339" s="1"/>
      <c r="KTX339" s="1"/>
      <c r="KTY339" s="1"/>
      <c r="KTZ339" s="1"/>
      <c r="KUA339" s="1"/>
      <c r="KUB339" s="1"/>
      <c r="KUC339" s="1"/>
      <c r="KUD339" s="1"/>
      <c r="KUE339" s="1"/>
      <c r="KUF339" s="1"/>
      <c r="KUG339" s="1"/>
      <c r="KUH339" s="1"/>
      <c r="KUI339" s="1"/>
      <c r="KUJ339" s="1"/>
      <c r="KUK339" s="1"/>
      <c r="KUL339" s="1"/>
      <c r="KUM339" s="1"/>
      <c r="KUN339" s="1"/>
      <c r="KUO339" s="1"/>
      <c r="KUP339" s="1"/>
      <c r="KUQ339" s="1"/>
      <c r="KUR339" s="1"/>
      <c r="KUS339" s="1"/>
      <c r="KUT339" s="1"/>
      <c r="KUU339" s="1"/>
      <c r="KUV339" s="1"/>
      <c r="KUW339" s="1"/>
      <c r="KUX339" s="1"/>
      <c r="KUY339" s="1"/>
      <c r="KUZ339" s="1"/>
      <c r="KVA339" s="1"/>
      <c r="KVB339" s="1"/>
      <c r="KVC339" s="1"/>
      <c r="KVD339" s="1"/>
      <c r="KVE339" s="1"/>
      <c r="KVF339" s="1"/>
      <c r="KVG339" s="1"/>
      <c r="KVH339" s="1"/>
      <c r="KVI339" s="1"/>
      <c r="KVJ339" s="1"/>
      <c r="KVK339" s="1"/>
      <c r="KVL339" s="1"/>
      <c r="KVM339" s="1"/>
      <c r="KVN339" s="1"/>
      <c r="KVO339" s="1"/>
      <c r="KVP339" s="1"/>
      <c r="KVQ339" s="1"/>
      <c r="KVR339" s="1"/>
      <c r="KVS339" s="1"/>
      <c r="KVT339" s="1"/>
      <c r="KVU339" s="1"/>
      <c r="KVV339" s="1"/>
      <c r="KVW339" s="1"/>
      <c r="KVX339" s="1"/>
      <c r="KVY339" s="1"/>
      <c r="KVZ339" s="1"/>
      <c r="KWA339" s="1"/>
      <c r="KWB339" s="1"/>
      <c r="KWC339" s="1"/>
      <c r="KWD339" s="1"/>
      <c r="KWE339" s="1"/>
      <c r="KWF339" s="1"/>
      <c r="KWG339" s="1"/>
      <c r="KWH339" s="1"/>
      <c r="KWI339" s="1"/>
      <c r="KWJ339" s="1"/>
      <c r="KWK339" s="1"/>
      <c r="KWL339" s="1"/>
      <c r="KWM339" s="1"/>
      <c r="KWN339" s="1"/>
      <c r="KWO339" s="1"/>
      <c r="KWP339" s="1"/>
      <c r="KWQ339" s="1"/>
      <c r="KWR339" s="1"/>
      <c r="KWS339" s="1"/>
      <c r="KWT339" s="1"/>
      <c r="KWU339" s="1"/>
      <c r="KWV339" s="1"/>
      <c r="KWW339" s="1"/>
      <c r="KWX339" s="1"/>
      <c r="KWY339" s="1"/>
      <c r="KWZ339" s="1"/>
      <c r="KXA339" s="1"/>
      <c r="KXB339" s="1"/>
      <c r="KXC339" s="1"/>
      <c r="KXD339" s="1"/>
      <c r="KXE339" s="1"/>
      <c r="KXF339" s="1"/>
      <c r="KXG339" s="1"/>
      <c r="KXH339" s="1"/>
      <c r="KXI339" s="1"/>
      <c r="KXJ339" s="1"/>
      <c r="KXK339" s="1"/>
      <c r="KXL339" s="1"/>
      <c r="KXM339" s="1"/>
      <c r="KXN339" s="1"/>
      <c r="KXO339" s="1"/>
      <c r="KXP339" s="1"/>
      <c r="KXQ339" s="1"/>
      <c r="KXR339" s="1"/>
      <c r="KXS339" s="1"/>
      <c r="KXT339" s="1"/>
      <c r="KXU339" s="1"/>
      <c r="KXV339" s="1"/>
      <c r="KXW339" s="1"/>
      <c r="KXX339" s="1"/>
      <c r="KXY339" s="1"/>
      <c r="KXZ339" s="1"/>
      <c r="KYA339" s="1"/>
      <c r="KYB339" s="1"/>
      <c r="KYC339" s="1"/>
      <c r="KYD339" s="1"/>
      <c r="KYE339" s="1"/>
      <c r="KYF339" s="1"/>
      <c r="KYG339" s="1"/>
      <c r="KYH339" s="1"/>
      <c r="KYI339" s="1"/>
      <c r="KYJ339" s="1"/>
      <c r="KYK339" s="1"/>
      <c r="KYL339" s="1"/>
      <c r="KYM339" s="1"/>
      <c r="KYN339" s="1"/>
      <c r="KYO339" s="1"/>
      <c r="KYP339" s="1"/>
      <c r="KYQ339" s="1"/>
      <c r="KYR339" s="1"/>
      <c r="KYS339" s="1"/>
      <c r="KYT339" s="1"/>
      <c r="KYU339" s="1"/>
      <c r="KYV339" s="1"/>
      <c r="KYW339" s="1"/>
      <c r="KYX339" s="1"/>
      <c r="KYY339" s="1"/>
      <c r="KYZ339" s="1"/>
      <c r="KZA339" s="1"/>
      <c r="KZB339" s="1"/>
      <c r="KZC339" s="1"/>
      <c r="KZD339" s="1"/>
      <c r="KZE339" s="1"/>
      <c r="KZF339" s="1"/>
      <c r="KZG339" s="1"/>
      <c r="KZH339" s="1"/>
      <c r="KZI339" s="1"/>
      <c r="KZJ339" s="1"/>
      <c r="KZK339" s="1"/>
      <c r="KZL339" s="1"/>
      <c r="KZM339" s="1"/>
      <c r="KZN339" s="1"/>
      <c r="KZO339" s="1"/>
      <c r="KZP339" s="1"/>
      <c r="KZQ339" s="1"/>
      <c r="KZR339" s="1"/>
      <c r="KZS339" s="1"/>
      <c r="KZT339" s="1"/>
      <c r="KZU339" s="1"/>
      <c r="KZV339" s="1"/>
      <c r="KZW339" s="1"/>
      <c r="KZX339" s="1"/>
      <c r="KZY339" s="1"/>
      <c r="KZZ339" s="1"/>
      <c r="LAA339" s="1"/>
      <c r="LAB339" s="1"/>
      <c r="LAC339" s="1"/>
      <c r="LAD339" s="1"/>
      <c r="LAE339" s="1"/>
      <c r="LAF339" s="1"/>
      <c r="LAG339" s="1"/>
      <c r="LAH339" s="1"/>
      <c r="LAI339" s="1"/>
      <c r="LAJ339" s="1"/>
      <c r="LAK339" s="1"/>
      <c r="LAL339" s="1"/>
      <c r="LAM339" s="1"/>
      <c r="LAN339" s="1"/>
      <c r="LAO339" s="1"/>
      <c r="LAP339" s="1"/>
      <c r="LAQ339" s="1"/>
      <c r="LAR339" s="1"/>
      <c r="LAS339" s="1"/>
      <c r="LAT339" s="1"/>
      <c r="LAU339" s="1"/>
      <c r="LAV339" s="1"/>
      <c r="LAW339" s="1"/>
      <c r="LAX339" s="1"/>
      <c r="LAY339" s="1"/>
      <c r="LAZ339" s="1"/>
      <c r="LBA339" s="1"/>
      <c r="LBB339" s="1"/>
      <c r="LBC339" s="1"/>
      <c r="LBD339" s="1"/>
      <c r="LBE339" s="1"/>
      <c r="LBF339" s="1"/>
      <c r="LBG339" s="1"/>
      <c r="LBH339" s="1"/>
      <c r="LBI339" s="1"/>
      <c r="LBJ339" s="1"/>
      <c r="LBK339" s="1"/>
      <c r="LBL339" s="1"/>
      <c r="LBM339" s="1"/>
      <c r="LBN339" s="1"/>
      <c r="LBO339" s="1"/>
      <c r="LBP339" s="1"/>
      <c r="LBQ339" s="1"/>
      <c r="LBR339" s="1"/>
      <c r="LBS339" s="1"/>
      <c r="LBT339" s="1"/>
      <c r="LBU339" s="1"/>
      <c r="LBV339" s="1"/>
      <c r="LBW339" s="1"/>
      <c r="LBX339" s="1"/>
      <c r="LBY339" s="1"/>
      <c r="LBZ339" s="1"/>
      <c r="LCA339" s="1"/>
      <c r="LCB339" s="1"/>
      <c r="LCC339" s="1"/>
      <c r="LCD339" s="1"/>
      <c r="LCE339" s="1"/>
      <c r="LCF339" s="1"/>
      <c r="LCG339" s="1"/>
      <c r="LCH339" s="1"/>
      <c r="LCI339" s="1"/>
      <c r="LCJ339" s="1"/>
      <c r="LCK339" s="1"/>
      <c r="LCL339" s="1"/>
      <c r="LCM339" s="1"/>
      <c r="LCN339" s="1"/>
      <c r="LCO339" s="1"/>
      <c r="LCP339" s="1"/>
      <c r="LCQ339" s="1"/>
      <c r="LCR339" s="1"/>
      <c r="LCS339" s="1"/>
      <c r="LCT339" s="1"/>
      <c r="LCU339" s="1"/>
      <c r="LCV339" s="1"/>
      <c r="LCW339" s="1"/>
      <c r="LCX339" s="1"/>
      <c r="LCY339" s="1"/>
      <c r="LCZ339" s="1"/>
      <c r="LDA339" s="1"/>
      <c r="LDB339" s="1"/>
      <c r="LDC339" s="1"/>
      <c r="LDD339" s="1"/>
      <c r="LDE339" s="1"/>
      <c r="LDF339" s="1"/>
      <c r="LDG339" s="1"/>
      <c r="LDH339" s="1"/>
      <c r="LDI339" s="1"/>
      <c r="LDJ339" s="1"/>
      <c r="LDK339" s="1"/>
      <c r="LDL339" s="1"/>
      <c r="LDM339" s="1"/>
      <c r="LDN339" s="1"/>
      <c r="LDO339" s="1"/>
      <c r="LDP339" s="1"/>
      <c r="LDQ339" s="1"/>
      <c r="LDR339" s="1"/>
      <c r="LDS339" s="1"/>
      <c r="LDT339" s="1"/>
      <c r="LDU339" s="1"/>
      <c r="LDV339" s="1"/>
      <c r="LDW339" s="1"/>
      <c r="LDX339" s="1"/>
      <c r="LDY339" s="1"/>
      <c r="LDZ339" s="1"/>
      <c r="LEA339" s="1"/>
      <c r="LEB339" s="1"/>
      <c r="LEC339" s="1"/>
      <c r="LED339" s="1"/>
      <c r="LEE339" s="1"/>
      <c r="LEF339" s="1"/>
      <c r="LEG339" s="1"/>
      <c r="LEH339" s="1"/>
      <c r="LEI339" s="1"/>
      <c r="LEJ339" s="1"/>
      <c r="LEK339" s="1"/>
      <c r="LEL339" s="1"/>
      <c r="LEM339" s="1"/>
      <c r="LEN339" s="1"/>
      <c r="LEO339" s="1"/>
      <c r="LEP339" s="1"/>
      <c r="LEQ339" s="1"/>
      <c r="LER339" s="1"/>
      <c r="LES339" s="1"/>
      <c r="LET339" s="1"/>
      <c r="LEU339" s="1"/>
      <c r="LEV339" s="1"/>
      <c r="LEW339" s="1"/>
      <c r="LEX339" s="1"/>
      <c r="LEY339" s="1"/>
      <c r="LEZ339" s="1"/>
      <c r="LFA339" s="1"/>
      <c r="LFB339" s="1"/>
      <c r="LFC339" s="1"/>
      <c r="LFD339" s="1"/>
      <c r="LFE339" s="1"/>
      <c r="LFF339" s="1"/>
      <c r="LFG339" s="1"/>
      <c r="LFH339" s="1"/>
      <c r="LFI339" s="1"/>
      <c r="LFJ339" s="1"/>
      <c r="LFK339" s="1"/>
      <c r="LFL339" s="1"/>
      <c r="LFM339" s="1"/>
      <c r="LFN339" s="1"/>
      <c r="LFO339" s="1"/>
      <c r="LFP339" s="1"/>
      <c r="LFQ339" s="1"/>
      <c r="LFR339" s="1"/>
      <c r="LFS339" s="1"/>
      <c r="LFT339" s="1"/>
      <c r="LFU339" s="1"/>
      <c r="LFV339" s="1"/>
      <c r="LFW339" s="1"/>
      <c r="LFX339" s="1"/>
      <c r="LFY339" s="1"/>
      <c r="LFZ339" s="1"/>
      <c r="LGA339" s="1"/>
      <c r="LGB339" s="1"/>
      <c r="LGC339" s="1"/>
      <c r="LGD339" s="1"/>
      <c r="LGE339" s="1"/>
      <c r="LGF339" s="1"/>
      <c r="LGG339" s="1"/>
      <c r="LGH339" s="1"/>
      <c r="LGI339" s="1"/>
      <c r="LGJ339" s="1"/>
      <c r="LGK339" s="1"/>
      <c r="LGL339" s="1"/>
      <c r="LGM339" s="1"/>
      <c r="LGN339" s="1"/>
      <c r="LGO339" s="1"/>
      <c r="LGP339" s="1"/>
      <c r="LGQ339" s="1"/>
      <c r="LGR339" s="1"/>
      <c r="LGS339" s="1"/>
      <c r="LGT339" s="1"/>
      <c r="LGU339" s="1"/>
      <c r="LGV339" s="1"/>
      <c r="LGW339" s="1"/>
      <c r="LGX339" s="1"/>
      <c r="LGY339" s="1"/>
      <c r="LGZ339" s="1"/>
      <c r="LHA339" s="1"/>
      <c r="LHB339" s="1"/>
      <c r="LHC339" s="1"/>
      <c r="LHD339" s="1"/>
      <c r="LHE339" s="1"/>
      <c r="LHF339" s="1"/>
      <c r="LHG339" s="1"/>
      <c r="LHH339" s="1"/>
      <c r="LHI339" s="1"/>
      <c r="LHJ339" s="1"/>
      <c r="LHK339" s="1"/>
      <c r="LHL339" s="1"/>
      <c r="LHM339" s="1"/>
      <c r="LHN339" s="1"/>
      <c r="LHO339" s="1"/>
      <c r="LHP339" s="1"/>
      <c r="LHQ339" s="1"/>
      <c r="LHR339" s="1"/>
      <c r="LHS339" s="1"/>
      <c r="LHT339" s="1"/>
      <c r="LHU339" s="1"/>
      <c r="LHV339" s="1"/>
      <c r="LHW339" s="1"/>
      <c r="LHX339" s="1"/>
      <c r="LHY339" s="1"/>
      <c r="LHZ339" s="1"/>
      <c r="LIA339" s="1"/>
      <c r="LIB339" s="1"/>
      <c r="LIC339" s="1"/>
      <c r="LID339" s="1"/>
      <c r="LIE339" s="1"/>
      <c r="LIF339" s="1"/>
      <c r="LIG339" s="1"/>
      <c r="LIH339" s="1"/>
      <c r="LII339" s="1"/>
      <c r="LIJ339" s="1"/>
      <c r="LIK339" s="1"/>
      <c r="LIL339" s="1"/>
      <c r="LIM339" s="1"/>
      <c r="LIN339" s="1"/>
      <c r="LIO339" s="1"/>
      <c r="LIP339" s="1"/>
      <c r="LIQ339" s="1"/>
      <c r="LIR339" s="1"/>
      <c r="LIS339" s="1"/>
      <c r="LIT339" s="1"/>
      <c r="LIU339" s="1"/>
      <c r="LIV339" s="1"/>
      <c r="LIW339" s="1"/>
      <c r="LIX339" s="1"/>
      <c r="LIY339" s="1"/>
      <c r="LIZ339" s="1"/>
      <c r="LJA339" s="1"/>
      <c r="LJB339" s="1"/>
      <c r="LJC339" s="1"/>
      <c r="LJD339" s="1"/>
      <c r="LJE339" s="1"/>
      <c r="LJF339" s="1"/>
      <c r="LJG339" s="1"/>
      <c r="LJH339" s="1"/>
      <c r="LJI339" s="1"/>
      <c r="LJJ339" s="1"/>
      <c r="LJK339" s="1"/>
      <c r="LJL339" s="1"/>
      <c r="LJM339" s="1"/>
      <c r="LJN339" s="1"/>
      <c r="LJO339" s="1"/>
      <c r="LJP339" s="1"/>
      <c r="LJQ339" s="1"/>
      <c r="LJR339" s="1"/>
      <c r="LJS339" s="1"/>
      <c r="LJT339" s="1"/>
      <c r="LJU339" s="1"/>
      <c r="LJV339" s="1"/>
      <c r="LJW339" s="1"/>
      <c r="LJX339" s="1"/>
      <c r="LJY339" s="1"/>
      <c r="LJZ339" s="1"/>
      <c r="LKA339" s="1"/>
      <c r="LKB339" s="1"/>
      <c r="LKC339" s="1"/>
      <c r="LKD339" s="1"/>
      <c r="LKE339" s="1"/>
      <c r="LKF339" s="1"/>
      <c r="LKG339" s="1"/>
      <c r="LKH339" s="1"/>
      <c r="LKI339" s="1"/>
      <c r="LKJ339" s="1"/>
      <c r="LKK339" s="1"/>
      <c r="LKL339" s="1"/>
      <c r="LKM339" s="1"/>
      <c r="LKN339" s="1"/>
      <c r="LKO339" s="1"/>
      <c r="LKP339" s="1"/>
      <c r="LKQ339" s="1"/>
      <c r="LKR339" s="1"/>
      <c r="LKS339" s="1"/>
      <c r="LKT339" s="1"/>
      <c r="LKU339" s="1"/>
      <c r="LKV339" s="1"/>
      <c r="LKW339" s="1"/>
      <c r="LKX339" s="1"/>
      <c r="LKY339" s="1"/>
      <c r="LKZ339" s="1"/>
      <c r="LLA339" s="1"/>
      <c r="LLB339" s="1"/>
      <c r="LLC339" s="1"/>
      <c r="LLD339" s="1"/>
      <c r="LLE339" s="1"/>
      <c r="LLF339" s="1"/>
      <c r="LLG339" s="1"/>
      <c r="LLH339" s="1"/>
      <c r="LLI339" s="1"/>
      <c r="LLJ339" s="1"/>
      <c r="LLK339" s="1"/>
      <c r="LLL339" s="1"/>
      <c r="LLM339" s="1"/>
      <c r="LLN339" s="1"/>
      <c r="LLO339" s="1"/>
      <c r="LLP339" s="1"/>
      <c r="LLQ339" s="1"/>
      <c r="LLR339" s="1"/>
      <c r="LLS339" s="1"/>
      <c r="LLT339" s="1"/>
      <c r="LLU339" s="1"/>
      <c r="LLV339" s="1"/>
      <c r="LLW339" s="1"/>
      <c r="LLX339" s="1"/>
      <c r="LLY339" s="1"/>
      <c r="LLZ339" s="1"/>
      <c r="LMA339" s="1"/>
      <c r="LMB339" s="1"/>
      <c r="LMC339" s="1"/>
      <c r="LMD339" s="1"/>
      <c r="LME339" s="1"/>
      <c r="LMF339" s="1"/>
      <c r="LMG339" s="1"/>
      <c r="LMH339" s="1"/>
      <c r="LMI339" s="1"/>
      <c r="LMJ339" s="1"/>
      <c r="LMK339" s="1"/>
      <c r="LML339" s="1"/>
      <c r="LMM339" s="1"/>
      <c r="LMN339" s="1"/>
      <c r="LMO339" s="1"/>
      <c r="LMP339" s="1"/>
      <c r="LMQ339" s="1"/>
      <c r="LMR339" s="1"/>
      <c r="LMS339" s="1"/>
      <c r="LMT339" s="1"/>
      <c r="LMU339" s="1"/>
      <c r="LMV339" s="1"/>
      <c r="LMW339" s="1"/>
      <c r="LMX339" s="1"/>
      <c r="LMY339" s="1"/>
      <c r="LMZ339" s="1"/>
      <c r="LNA339" s="1"/>
      <c r="LNB339" s="1"/>
      <c r="LNC339" s="1"/>
      <c r="LND339" s="1"/>
      <c r="LNE339" s="1"/>
      <c r="LNF339" s="1"/>
      <c r="LNG339" s="1"/>
      <c r="LNH339" s="1"/>
      <c r="LNI339" s="1"/>
      <c r="LNJ339" s="1"/>
      <c r="LNK339" s="1"/>
      <c r="LNL339" s="1"/>
      <c r="LNM339" s="1"/>
      <c r="LNN339" s="1"/>
      <c r="LNO339" s="1"/>
      <c r="LNP339" s="1"/>
      <c r="LNQ339" s="1"/>
      <c r="LNR339" s="1"/>
      <c r="LNS339" s="1"/>
      <c r="LNT339" s="1"/>
      <c r="LNU339" s="1"/>
      <c r="LNV339" s="1"/>
      <c r="LNW339" s="1"/>
      <c r="LNX339" s="1"/>
      <c r="LNY339" s="1"/>
      <c r="LNZ339" s="1"/>
      <c r="LOA339" s="1"/>
      <c r="LOB339" s="1"/>
      <c r="LOC339" s="1"/>
      <c r="LOD339" s="1"/>
      <c r="LOE339" s="1"/>
      <c r="LOF339" s="1"/>
      <c r="LOG339" s="1"/>
      <c r="LOH339" s="1"/>
      <c r="LOI339" s="1"/>
      <c r="LOJ339" s="1"/>
      <c r="LOK339" s="1"/>
      <c r="LOL339" s="1"/>
      <c r="LOM339" s="1"/>
      <c r="LON339" s="1"/>
      <c r="LOO339" s="1"/>
      <c r="LOP339" s="1"/>
      <c r="LOQ339" s="1"/>
      <c r="LOR339" s="1"/>
      <c r="LOS339" s="1"/>
      <c r="LOT339" s="1"/>
      <c r="LOU339" s="1"/>
      <c r="LOV339" s="1"/>
      <c r="LOW339" s="1"/>
      <c r="LOX339" s="1"/>
      <c r="LOY339" s="1"/>
      <c r="LOZ339" s="1"/>
      <c r="LPA339" s="1"/>
      <c r="LPB339" s="1"/>
      <c r="LPC339" s="1"/>
      <c r="LPD339" s="1"/>
      <c r="LPE339" s="1"/>
      <c r="LPF339" s="1"/>
      <c r="LPG339" s="1"/>
      <c r="LPH339" s="1"/>
      <c r="LPI339" s="1"/>
      <c r="LPJ339" s="1"/>
      <c r="LPK339" s="1"/>
      <c r="LPL339" s="1"/>
      <c r="LPM339" s="1"/>
      <c r="LPN339" s="1"/>
      <c r="LPO339" s="1"/>
      <c r="LPP339" s="1"/>
      <c r="LPQ339" s="1"/>
      <c r="LPR339" s="1"/>
      <c r="LPS339" s="1"/>
      <c r="LPT339" s="1"/>
      <c r="LPU339" s="1"/>
      <c r="LPV339" s="1"/>
      <c r="LPW339" s="1"/>
      <c r="LPX339" s="1"/>
      <c r="LPY339" s="1"/>
      <c r="LPZ339" s="1"/>
      <c r="LQA339" s="1"/>
      <c r="LQB339" s="1"/>
      <c r="LQC339" s="1"/>
      <c r="LQD339" s="1"/>
      <c r="LQE339" s="1"/>
      <c r="LQF339" s="1"/>
      <c r="LQG339" s="1"/>
      <c r="LQH339" s="1"/>
      <c r="LQI339" s="1"/>
      <c r="LQJ339" s="1"/>
      <c r="LQK339" s="1"/>
      <c r="LQL339" s="1"/>
      <c r="LQM339" s="1"/>
      <c r="LQN339" s="1"/>
      <c r="LQO339" s="1"/>
      <c r="LQP339" s="1"/>
      <c r="LQQ339" s="1"/>
      <c r="LQR339" s="1"/>
      <c r="LQS339" s="1"/>
      <c r="LQT339" s="1"/>
      <c r="LQU339" s="1"/>
      <c r="LQV339" s="1"/>
      <c r="LQW339" s="1"/>
      <c r="LQX339" s="1"/>
      <c r="LQY339" s="1"/>
      <c r="LQZ339" s="1"/>
      <c r="LRA339" s="1"/>
      <c r="LRB339" s="1"/>
      <c r="LRC339" s="1"/>
      <c r="LRD339" s="1"/>
      <c r="LRE339" s="1"/>
      <c r="LRF339" s="1"/>
      <c r="LRG339" s="1"/>
      <c r="LRH339" s="1"/>
      <c r="LRI339" s="1"/>
      <c r="LRJ339" s="1"/>
      <c r="LRK339" s="1"/>
      <c r="LRL339" s="1"/>
      <c r="LRM339" s="1"/>
      <c r="LRN339" s="1"/>
      <c r="LRO339" s="1"/>
      <c r="LRP339" s="1"/>
      <c r="LRQ339" s="1"/>
      <c r="LRR339" s="1"/>
      <c r="LRS339" s="1"/>
      <c r="LRT339" s="1"/>
      <c r="LRU339" s="1"/>
      <c r="LRV339" s="1"/>
      <c r="LRW339" s="1"/>
      <c r="LRX339" s="1"/>
      <c r="LRY339" s="1"/>
      <c r="LRZ339" s="1"/>
      <c r="LSA339" s="1"/>
      <c r="LSB339" s="1"/>
      <c r="LSC339" s="1"/>
      <c r="LSD339" s="1"/>
      <c r="LSE339" s="1"/>
      <c r="LSF339" s="1"/>
      <c r="LSG339" s="1"/>
      <c r="LSH339" s="1"/>
      <c r="LSI339" s="1"/>
      <c r="LSJ339" s="1"/>
      <c r="LSK339" s="1"/>
      <c r="LSL339" s="1"/>
      <c r="LSM339" s="1"/>
      <c r="LSN339" s="1"/>
      <c r="LSO339" s="1"/>
      <c r="LSP339" s="1"/>
      <c r="LSQ339" s="1"/>
      <c r="LSR339" s="1"/>
      <c r="LSS339" s="1"/>
      <c r="LST339" s="1"/>
      <c r="LSU339" s="1"/>
      <c r="LSV339" s="1"/>
      <c r="LSW339" s="1"/>
      <c r="LSX339" s="1"/>
      <c r="LSY339" s="1"/>
      <c r="LSZ339" s="1"/>
      <c r="LTA339" s="1"/>
      <c r="LTB339" s="1"/>
      <c r="LTC339" s="1"/>
      <c r="LTD339" s="1"/>
      <c r="LTE339" s="1"/>
      <c r="LTF339" s="1"/>
      <c r="LTG339" s="1"/>
      <c r="LTH339" s="1"/>
      <c r="LTI339" s="1"/>
      <c r="LTJ339" s="1"/>
      <c r="LTK339" s="1"/>
      <c r="LTL339" s="1"/>
      <c r="LTM339" s="1"/>
      <c r="LTN339" s="1"/>
      <c r="LTO339" s="1"/>
      <c r="LTP339" s="1"/>
      <c r="LTQ339" s="1"/>
      <c r="LTR339" s="1"/>
      <c r="LTS339" s="1"/>
      <c r="LTT339" s="1"/>
      <c r="LTU339" s="1"/>
      <c r="LTV339" s="1"/>
      <c r="LTW339" s="1"/>
      <c r="LTX339" s="1"/>
      <c r="LTY339" s="1"/>
      <c r="LTZ339" s="1"/>
      <c r="LUA339" s="1"/>
      <c r="LUB339" s="1"/>
      <c r="LUC339" s="1"/>
      <c r="LUD339" s="1"/>
      <c r="LUE339" s="1"/>
      <c r="LUF339" s="1"/>
      <c r="LUG339" s="1"/>
      <c r="LUH339" s="1"/>
      <c r="LUI339" s="1"/>
      <c r="LUJ339" s="1"/>
      <c r="LUK339" s="1"/>
      <c r="LUL339" s="1"/>
      <c r="LUM339" s="1"/>
      <c r="LUN339" s="1"/>
      <c r="LUO339" s="1"/>
      <c r="LUP339" s="1"/>
      <c r="LUQ339" s="1"/>
      <c r="LUR339" s="1"/>
      <c r="LUS339" s="1"/>
      <c r="LUT339" s="1"/>
      <c r="LUU339" s="1"/>
      <c r="LUV339" s="1"/>
      <c r="LUW339" s="1"/>
      <c r="LUX339" s="1"/>
      <c r="LUY339" s="1"/>
      <c r="LUZ339" s="1"/>
      <c r="LVA339" s="1"/>
      <c r="LVB339" s="1"/>
      <c r="LVC339" s="1"/>
      <c r="LVD339" s="1"/>
      <c r="LVE339" s="1"/>
      <c r="LVF339" s="1"/>
      <c r="LVG339" s="1"/>
      <c r="LVH339" s="1"/>
      <c r="LVI339" s="1"/>
      <c r="LVJ339" s="1"/>
      <c r="LVK339" s="1"/>
      <c r="LVL339" s="1"/>
      <c r="LVM339" s="1"/>
      <c r="LVN339" s="1"/>
      <c r="LVO339" s="1"/>
      <c r="LVP339" s="1"/>
      <c r="LVQ339" s="1"/>
      <c r="LVR339" s="1"/>
      <c r="LVS339" s="1"/>
      <c r="LVT339" s="1"/>
      <c r="LVU339" s="1"/>
      <c r="LVV339" s="1"/>
      <c r="LVW339" s="1"/>
      <c r="LVX339" s="1"/>
      <c r="LVY339" s="1"/>
      <c r="LVZ339" s="1"/>
      <c r="LWA339" s="1"/>
      <c r="LWB339" s="1"/>
      <c r="LWC339" s="1"/>
      <c r="LWD339" s="1"/>
      <c r="LWE339" s="1"/>
      <c r="LWF339" s="1"/>
      <c r="LWG339" s="1"/>
      <c r="LWH339" s="1"/>
      <c r="LWI339" s="1"/>
      <c r="LWJ339" s="1"/>
      <c r="LWK339" s="1"/>
      <c r="LWL339" s="1"/>
      <c r="LWM339" s="1"/>
      <c r="LWN339" s="1"/>
      <c r="LWO339" s="1"/>
      <c r="LWP339" s="1"/>
      <c r="LWQ339" s="1"/>
      <c r="LWR339" s="1"/>
      <c r="LWS339" s="1"/>
      <c r="LWT339" s="1"/>
      <c r="LWU339" s="1"/>
      <c r="LWV339" s="1"/>
      <c r="LWW339" s="1"/>
      <c r="LWX339" s="1"/>
      <c r="LWY339" s="1"/>
      <c r="LWZ339" s="1"/>
      <c r="LXA339" s="1"/>
      <c r="LXB339" s="1"/>
      <c r="LXC339" s="1"/>
      <c r="LXD339" s="1"/>
      <c r="LXE339" s="1"/>
      <c r="LXF339" s="1"/>
      <c r="LXG339" s="1"/>
      <c r="LXH339" s="1"/>
      <c r="LXI339" s="1"/>
      <c r="LXJ339" s="1"/>
      <c r="LXK339" s="1"/>
      <c r="LXL339" s="1"/>
      <c r="LXM339" s="1"/>
      <c r="LXN339" s="1"/>
      <c r="LXO339" s="1"/>
      <c r="LXP339" s="1"/>
      <c r="LXQ339" s="1"/>
      <c r="LXR339" s="1"/>
      <c r="LXS339" s="1"/>
      <c r="LXT339" s="1"/>
      <c r="LXU339" s="1"/>
      <c r="LXV339" s="1"/>
      <c r="LXW339" s="1"/>
      <c r="LXX339" s="1"/>
      <c r="LXY339" s="1"/>
      <c r="LXZ339" s="1"/>
      <c r="LYA339" s="1"/>
      <c r="LYB339" s="1"/>
      <c r="LYC339" s="1"/>
      <c r="LYD339" s="1"/>
      <c r="LYE339" s="1"/>
      <c r="LYF339" s="1"/>
      <c r="LYG339" s="1"/>
      <c r="LYH339" s="1"/>
      <c r="LYI339" s="1"/>
      <c r="LYJ339" s="1"/>
      <c r="LYK339" s="1"/>
      <c r="LYL339" s="1"/>
      <c r="LYM339" s="1"/>
      <c r="LYN339" s="1"/>
      <c r="LYO339" s="1"/>
      <c r="LYP339" s="1"/>
      <c r="LYQ339" s="1"/>
      <c r="LYR339" s="1"/>
      <c r="LYS339" s="1"/>
      <c r="LYT339" s="1"/>
      <c r="LYU339" s="1"/>
      <c r="LYV339" s="1"/>
      <c r="LYW339" s="1"/>
      <c r="LYX339" s="1"/>
      <c r="LYY339" s="1"/>
      <c r="LYZ339" s="1"/>
      <c r="LZA339" s="1"/>
      <c r="LZB339" s="1"/>
      <c r="LZC339" s="1"/>
      <c r="LZD339" s="1"/>
      <c r="LZE339" s="1"/>
      <c r="LZF339" s="1"/>
      <c r="LZG339" s="1"/>
      <c r="LZH339" s="1"/>
      <c r="LZI339" s="1"/>
      <c r="LZJ339" s="1"/>
      <c r="LZK339" s="1"/>
      <c r="LZL339" s="1"/>
      <c r="LZM339" s="1"/>
      <c r="LZN339" s="1"/>
      <c r="LZO339" s="1"/>
      <c r="LZP339" s="1"/>
      <c r="LZQ339" s="1"/>
      <c r="LZR339" s="1"/>
      <c r="LZS339" s="1"/>
      <c r="LZT339" s="1"/>
      <c r="LZU339" s="1"/>
      <c r="LZV339" s="1"/>
      <c r="LZW339" s="1"/>
      <c r="LZX339" s="1"/>
      <c r="LZY339" s="1"/>
      <c r="LZZ339" s="1"/>
      <c r="MAA339" s="1"/>
      <c r="MAB339" s="1"/>
      <c r="MAC339" s="1"/>
      <c r="MAD339" s="1"/>
      <c r="MAE339" s="1"/>
      <c r="MAF339" s="1"/>
      <c r="MAG339" s="1"/>
      <c r="MAH339" s="1"/>
      <c r="MAI339" s="1"/>
      <c r="MAJ339" s="1"/>
      <c r="MAK339" s="1"/>
      <c r="MAL339" s="1"/>
      <c r="MAM339" s="1"/>
      <c r="MAN339" s="1"/>
      <c r="MAO339" s="1"/>
      <c r="MAP339" s="1"/>
      <c r="MAQ339" s="1"/>
      <c r="MAR339" s="1"/>
      <c r="MAS339" s="1"/>
      <c r="MAT339" s="1"/>
      <c r="MAU339" s="1"/>
      <c r="MAV339" s="1"/>
      <c r="MAW339" s="1"/>
      <c r="MAX339" s="1"/>
      <c r="MAY339" s="1"/>
      <c r="MAZ339" s="1"/>
      <c r="MBA339" s="1"/>
      <c r="MBB339" s="1"/>
      <c r="MBC339" s="1"/>
      <c r="MBD339" s="1"/>
      <c r="MBE339" s="1"/>
      <c r="MBF339" s="1"/>
      <c r="MBG339" s="1"/>
      <c r="MBH339" s="1"/>
      <c r="MBI339" s="1"/>
      <c r="MBJ339" s="1"/>
      <c r="MBK339" s="1"/>
      <c r="MBL339" s="1"/>
      <c r="MBM339" s="1"/>
      <c r="MBN339" s="1"/>
      <c r="MBO339" s="1"/>
      <c r="MBP339" s="1"/>
      <c r="MBQ339" s="1"/>
      <c r="MBR339" s="1"/>
      <c r="MBS339" s="1"/>
      <c r="MBT339" s="1"/>
      <c r="MBU339" s="1"/>
      <c r="MBV339" s="1"/>
      <c r="MBW339" s="1"/>
      <c r="MBX339" s="1"/>
      <c r="MBY339" s="1"/>
      <c r="MBZ339" s="1"/>
      <c r="MCA339" s="1"/>
      <c r="MCB339" s="1"/>
      <c r="MCC339" s="1"/>
      <c r="MCD339" s="1"/>
      <c r="MCE339" s="1"/>
      <c r="MCF339" s="1"/>
      <c r="MCG339" s="1"/>
      <c r="MCH339" s="1"/>
      <c r="MCI339" s="1"/>
      <c r="MCJ339" s="1"/>
      <c r="MCK339" s="1"/>
      <c r="MCL339" s="1"/>
      <c r="MCM339" s="1"/>
      <c r="MCN339" s="1"/>
      <c r="MCO339" s="1"/>
      <c r="MCP339" s="1"/>
      <c r="MCQ339" s="1"/>
      <c r="MCR339" s="1"/>
      <c r="MCS339" s="1"/>
      <c r="MCT339" s="1"/>
      <c r="MCU339" s="1"/>
      <c r="MCV339" s="1"/>
      <c r="MCW339" s="1"/>
      <c r="MCX339" s="1"/>
      <c r="MCY339" s="1"/>
      <c r="MCZ339" s="1"/>
      <c r="MDA339" s="1"/>
      <c r="MDB339" s="1"/>
      <c r="MDC339" s="1"/>
      <c r="MDD339" s="1"/>
      <c r="MDE339" s="1"/>
      <c r="MDF339" s="1"/>
      <c r="MDG339" s="1"/>
      <c r="MDH339" s="1"/>
      <c r="MDI339" s="1"/>
      <c r="MDJ339" s="1"/>
      <c r="MDK339" s="1"/>
      <c r="MDL339" s="1"/>
      <c r="MDM339" s="1"/>
      <c r="MDN339" s="1"/>
      <c r="MDO339" s="1"/>
      <c r="MDP339" s="1"/>
      <c r="MDQ339" s="1"/>
      <c r="MDR339" s="1"/>
      <c r="MDS339" s="1"/>
      <c r="MDT339" s="1"/>
      <c r="MDU339" s="1"/>
      <c r="MDV339" s="1"/>
      <c r="MDW339" s="1"/>
      <c r="MDX339" s="1"/>
      <c r="MDY339" s="1"/>
      <c r="MDZ339" s="1"/>
      <c r="MEA339" s="1"/>
      <c r="MEB339" s="1"/>
      <c r="MEC339" s="1"/>
      <c r="MED339" s="1"/>
      <c r="MEE339" s="1"/>
      <c r="MEF339" s="1"/>
      <c r="MEG339" s="1"/>
      <c r="MEH339" s="1"/>
      <c r="MEI339" s="1"/>
      <c r="MEJ339" s="1"/>
      <c r="MEK339" s="1"/>
      <c r="MEL339" s="1"/>
      <c r="MEM339" s="1"/>
      <c r="MEN339" s="1"/>
      <c r="MEO339" s="1"/>
      <c r="MEP339" s="1"/>
      <c r="MEQ339" s="1"/>
      <c r="MER339" s="1"/>
      <c r="MES339" s="1"/>
      <c r="MET339" s="1"/>
      <c r="MEU339" s="1"/>
      <c r="MEV339" s="1"/>
      <c r="MEW339" s="1"/>
      <c r="MEX339" s="1"/>
      <c r="MEY339" s="1"/>
      <c r="MEZ339" s="1"/>
      <c r="MFA339" s="1"/>
      <c r="MFB339" s="1"/>
      <c r="MFC339" s="1"/>
      <c r="MFD339" s="1"/>
      <c r="MFE339" s="1"/>
      <c r="MFF339" s="1"/>
      <c r="MFG339" s="1"/>
      <c r="MFH339" s="1"/>
      <c r="MFI339" s="1"/>
      <c r="MFJ339" s="1"/>
      <c r="MFK339" s="1"/>
      <c r="MFL339" s="1"/>
      <c r="MFM339" s="1"/>
      <c r="MFN339" s="1"/>
      <c r="MFO339" s="1"/>
      <c r="MFP339" s="1"/>
      <c r="MFQ339" s="1"/>
      <c r="MFR339" s="1"/>
      <c r="MFS339" s="1"/>
      <c r="MFT339" s="1"/>
      <c r="MFU339" s="1"/>
      <c r="MFV339" s="1"/>
      <c r="MFW339" s="1"/>
      <c r="MFX339" s="1"/>
      <c r="MFY339" s="1"/>
      <c r="MFZ339" s="1"/>
      <c r="MGA339" s="1"/>
      <c r="MGB339" s="1"/>
      <c r="MGC339" s="1"/>
      <c r="MGD339" s="1"/>
      <c r="MGE339" s="1"/>
      <c r="MGF339" s="1"/>
      <c r="MGG339" s="1"/>
      <c r="MGH339" s="1"/>
      <c r="MGI339" s="1"/>
      <c r="MGJ339" s="1"/>
      <c r="MGK339" s="1"/>
      <c r="MGL339" s="1"/>
      <c r="MGM339" s="1"/>
      <c r="MGN339" s="1"/>
      <c r="MGO339" s="1"/>
      <c r="MGP339" s="1"/>
      <c r="MGQ339" s="1"/>
      <c r="MGR339" s="1"/>
      <c r="MGS339" s="1"/>
      <c r="MGT339" s="1"/>
      <c r="MGU339" s="1"/>
      <c r="MGV339" s="1"/>
      <c r="MGW339" s="1"/>
      <c r="MGX339" s="1"/>
      <c r="MGY339" s="1"/>
      <c r="MGZ339" s="1"/>
      <c r="MHA339" s="1"/>
      <c r="MHB339" s="1"/>
      <c r="MHC339" s="1"/>
      <c r="MHD339" s="1"/>
      <c r="MHE339" s="1"/>
      <c r="MHF339" s="1"/>
      <c r="MHG339" s="1"/>
      <c r="MHH339" s="1"/>
      <c r="MHI339" s="1"/>
      <c r="MHJ339" s="1"/>
      <c r="MHK339" s="1"/>
      <c r="MHL339" s="1"/>
      <c r="MHM339" s="1"/>
      <c r="MHN339" s="1"/>
      <c r="MHO339" s="1"/>
      <c r="MHP339" s="1"/>
      <c r="MHQ339" s="1"/>
      <c r="MHR339" s="1"/>
      <c r="MHS339" s="1"/>
      <c r="MHT339" s="1"/>
      <c r="MHU339" s="1"/>
      <c r="MHV339" s="1"/>
      <c r="MHW339" s="1"/>
      <c r="MHX339" s="1"/>
      <c r="MHY339" s="1"/>
      <c r="MHZ339" s="1"/>
      <c r="MIA339" s="1"/>
      <c r="MIB339" s="1"/>
      <c r="MIC339" s="1"/>
      <c r="MID339" s="1"/>
      <c r="MIE339" s="1"/>
      <c r="MIF339" s="1"/>
      <c r="MIG339" s="1"/>
      <c r="MIH339" s="1"/>
      <c r="MII339" s="1"/>
      <c r="MIJ339" s="1"/>
      <c r="MIK339" s="1"/>
      <c r="MIL339" s="1"/>
      <c r="MIM339" s="1"/>
      <c r="MIN339" s="1"/>
      <c r="MIO339" s="1"/>
      <c r="MIP339" s="1"/>
      <c r="MIQ339" s="1"/>
      <c r="MIR339" s="1"/>
      <c r="MIS339" s="1"/>
      <c r="MIT339" s="1"/>
      <c r="MIU339" s="1"/>
      <c r="MIV339" s="1"/>
      <c r="MIW339" s="1"/>
      <c r="MIX339" s="1"/>
      <c r="MIY339" s="1"/>
      <c r="MIZ339" s="1"/>
      <c r="MJA339" s="1"/>
      <c r="MJB339" s="1"/>
      <c r="MJC339" s="1"/>
      <c r="MJD339" s="1"/>
      <c r="MJE339" s="1"/>
      <c r="MJF339" s="1"/>
      <c r="MJG339" s="1"/>
      <c r="MJH339" s="1"/>
      <c r="MJI339" s="1"/>
      <c r="MJJ339" s="1"/>
      <c r="MJK339" s="1"/>
      <c r="MJL339" s="1"/>
      <c r="MJM339" s="1"/>
      <c r="MJN339" s="1"/>
      <c r="MJO339" s="1"/>
      <c r="MJP339" s="1"/>
      <c r="MJQ339" s="1"/>
      <c r="MJR339" s="1"/>
      <c r="MJS339" s="1"/>
      <c r="MJT339" s="1"/>
      <c r="MJU339" s="1"/>
      <c r="MJV339" s="1"/>
      <c r="MJW339" s="1"/>
      <c r="MJX339" s="1"/>
      <c r="MJY339" s="1"/>
      <c r="MJZ339" s="1"/>
      <c r="MKA339" s="1"/>
      <c r="MKB339" s="1"/>
      <c r="MKC339" s="1"/>
      <c r="MKD339" s="1"/>
      <c r="MKE339" s="1"/>
      <c r="MKF339" s="1"/>
      <c r="MKG339" s="1"/>
      <c r="MKH339" s="1"/>
      <c r="MKI339" s="1"/>
      <c r="MKJ339" s="1"/>
      <c r="MKK339" s="1"/>
      <c r="MKL339" s="1"/>
      <c r="MKM339" s="1"/>
      <c r="MKN339" s="1"/>
      <c r="MKO339" s="1"/>
      <c r="MKP339" s="1"/>
      <c r="MKQ339" s="1"/>
      <c r="MKR339" s="1"/>
      <c r="MKS339" s="1"/>
      <c r="MKT339" s="1"/>
      <c r="MKU339" s="1"/>
      <c r="MKV339" s="1"/>
      <c r="MKW339" s="1"/>
      <c r="MKX339" s="1"/>
      <c r="MKY339" s="1"/>
      <c r="MKZ339" s="1"/>
      <c r="MLA339" s="1"/>
      <c r="MLB339" s="1"/>
      <c r="MLC339" s="1"/>
      <c r="MLD339" s="1"/>
      <c r="MLE339" s="1"/>
      <c r="MLF339" s="1"/>
      <c r="MLG339" s="1"/>
      <c r="MLH339" s="1"/>
      <c r="MLI339" s="1"/>
      <c r="MLJ339" s="1"/>
      <c r="MLK339" s="1"/>
      <c r="MLL339" s="1"/>
      <c r="MLM339" s="1"/>
      <c r="MLN339" s="1"/>
      <c r="MLO339" s="1"/>
      <c r="MLP339" s="1"/>
      <c r="MLQ339" s="1"/>
      <c r="MLR339" s="1"/>
      <c r="MLS339" s="1"/>
      <c r="MLT339" s="1"/>
      <c r="MLU339" s="1"/>
      <c r="MLV339" s="1"/>
      <c r="MLW339" s="1"/>
      <c r="MLX339" s="1"/>
      <c r="MLY339" s="1"/>
      <c r="MLZ339" s="1"/>
      <c r="MMA339" s="1"/>
      <c r="MMB339" s="1"/>
      <c r="MMC339" s="1"/>
      <c r="MMD339" s="1"/>
      <c r="MME339" s="1"/>
      <c r="MMF339" s="1"/>
      <c r="MMG339" s="1"/>
      <c r="MMH339" s="1"/>
      <c r="MMI339" s="1"/>
      <c r="MMJ339" s="1"/>
      <c r="MMK339" s="1"/>
      <c r="MML339" s="1"/>
      <c r="MMM339" s="1"/>
      <c r="MMN339" s="1"/>
      <c r="MMO339" s="1"/>
      <c r="MMP339" s="1"/>
      <c r="MMQ339" s="1"/>
      <c r="MMR339" s="1"/>
      <c r="MMS339" s="1"/>
      <c r="MMT339" s="1"/>
      <c r="MMU339" s="1"/>
      <c r="MMV339" s="1"/>
      <c r="MMW339" s="1"/>
      <c r="MMX339" s="1"/>
      <c r="MMY339" s="1"/>
      <c r="MMZ339" s="1"/>
      <c r="MNA339" s="1"/>
      <c r="MNB339" s="1"/>
      <c r="MNC339" s="1"/>
      <c r="MND339" s="1"/>
      <c r="MNE339" s="1"/>
      <c r="MNF339" s="1"/>
      <c r="MNG339" s="1"/>
      <c r="MNH339" s="1"/>
      <c r="MNI339" s="1"/>
      <c r="MNJ339" s="1"/>
      <c r="MNK339" s="1"/>
      <c r="MNL339" s="1"/>
      <c r="MNM339" s="1"/>
      <c r="MNN339" s="1"/>
      <c r="MNO339" s="1"/>
      <c r="MNP339" s="1"/>
      <c r="MNQ339" s="1"/>
      <c r="MNR339" s="1"/>
      <c r="MNS339" s="1"/>
      <c r="MNT339" s="1"/>
      <c r="MNU339" s="1"/>
      <c r="MNV339" s="1"/>
      <c r="MNW339" s="1"/>
      <c r="MNX339" s="1"/>
      <c r="MNY339" s="1"/>
      <c r="MNZ339" s="1"/>
      <c r="MOA339" s="1"/>
      <c r="MOB339" s="1"/>
      <c r="MOC339" s="1"/>
      <c r="MOD339" s="1"/>
      <c r="MOE339" s="1"/>
      <c r="MOF339" s="1"/>
      <c r="MOG339" s="1"/>
      <c r="MOH339" s="1"/>
      <c r="MOI339" s="1"/>
      <c r="MOJ339" s="1"/>
      <c r="MOK339" s="1"/>
      <c r="MOL339" s="1"/>
      <c r="MOM339" s="1"/>
      <c r="MON339" s="1"/>
      <c r="MOO339" s="1"/>
      <c r="MOP339" s="1"/>
      <c r="MOQ339" s="1"/>
      <c r="MOR339" s="1"/>
      <c r="MOS339" s="1"/>
      <c r="MOT339" s="1"/>
      <c r="MOU339" s="1"/>
      <c r="MOV339" s="1"/>
      <c r="MOW339" s="1"/>
      <c r="MOX339" s="1"/>
      <c r="MOY339" s="1"/>
      <c r="MOZ339" s="1"/>
      <c r="MPA339" s="1"/>
      <c r="MPB339" s="1"/>
      <c r="MPC339" s="1"/>
      <c r="MPD339" s="1"/>
      <c r="MPE339" s="1"/>
      <c r="MPF339" s="1"/>
      <c r="MPG339" s="1"/>
      <c r="MPH339" s="1"/>
      <c r="MPI339" s="1"/>
      <c r="MPJ339" s="1"/>
      <c r="MPK339" s="1"/>
      <c r="MPL339" s="1"/>
      <c r="MPM339" s="1"/>
      <c r="MPN339" s="1"/>
      <c r="MPO339" s="1"/>
      <c r="MPP339" s="1"/>
      <c r="MPQ339" s="1"/>
      <c r="MPR339" s="1"/>
      <c r="MPS339" s="1"/>
      <c r="MPT339" s="1"/>
      <c r="MPU339" s="1"/>
      <c r="MPV339" s="1"/>
      <c r="MPW339" s="1"/>
      <c r="MPX339" s="1"/>
      <c r="MPY339" s="1"/>
      <c r="MPZ339" s="1"/>
      <c r="MQA339" s="1"/>
      <c r="MQB339" s="1"/>
      <c r="MQC339" s="1"/>
      <c r="MQD339" s="1"/>
      <c r="MQE339" s="1"/>
      <c r="MQF339" s="1"/>
      <c r="MQG339" s="1"/>
      <c r="MQH339" s="1"/>
      <c r="MQI339" s="1"/>
      <c r="MQJ339" s="1"/>
      <c r="MQK339" s="1"/>
      <c r="MQL339" s="1"/>
      <c r="MQM339" s="1"/>
      <c r="MQN339" s="1"/>
      <c r="MQO339" s="1"/>
      <c r="MQP339" s="1"/>
      <c r="MQQ339" s="1"/>
      <c r="MQR339" s="1"/>
      <c r="MQS339" s="1"/>
      <c r="MQT339" s="1"/>
      <c r="MQU339" s="1"/>
      <c r="MQV339" s="1"/>
      <c r="MQW339" s="1"/>
      <c r="MQX339" s="1"/>
      <c r="MQY339" s="1"/>
      <c r="MQZ339" s="1"/>
      <c r="MRA339" s="1"/>
      <c r="MRB339" s="1"/>
      <c r="MRC339" s="1"/>
      <c r="MRD339" s="1"/>
      <c r="MRE339" s="1"/>
      <c r="MRF339" s="1"/>
      <c r="MRG339" s="1"/>
      <c r="MRH339" s="1"/>
      <c r="MRI339" s="1"/>
      <c r="MRJ339" s="1"/>
      <c r="MRK339" s="1"/>
      <c r="MRL339" s="1"/>
      <c r="MRM339" s="1"/>
      <c r="MRN339" s="1"/>
      <c r="MRO339" s="1"/>
      <c r="MRP339" s="1"/>
      <c r="MRQ339" s="1"/>
      <c r="MRR339" s="1"/>
      <c r="MRS339" s="1"/>
      <c r="MRT339" s="1"/>
      <c r="MRU339" s="1"/>
      <c r="MRV339" s="1"/>
      <c r="MRW339" s="1"/>
      <c r="MRX339" s="1"/>
      <c r="MRY339" s="1"/>
      <c r="MRZ339" s="1"/>
      <c r="MSA339" s="1"/>
      <c r="MSB339" s="1"/>
      <c r="MSC339" s="1"/>
      <c r="MSD339" s="1"/>
      <c r="MSE339" s="1"/>
      <c r="MSF339" s="1"/>
      <c r="MSG339" s="1"/>
      <c r="MSH339" s="1"/>
      <c r="MSI339" s="1"/>
      <c r="MSJ339" s="1"/>
      <c r="MSK339" s="1"/>
      <c r="MSL339" s="1"/>
      <c r="MSM339" s="1"/>
      <c r="MSN339" s="1"/>
      <c r="MSO339" s="1"/>
      <c r="MSP339" s="1"/>
      <c r="MSQ339" s="1"/>
      <c r="MSR339" s="1"/>
      <c r="MSS339" s="1"/>
      <c r="MST339" s="1"/>
      <c r="MSU339" s="1"/>
      <c r="MSV339" s="1"/>
      <c r="MSW339" s="1"/>
      <c r="MSX339" s="1"/>
      <c r="MSY339" s="1"/>
      <c r="MSZ339" s="1"/>
      <c r="MTA339" s="1"/>
      <c r="MTB339" s="1"/>
      <c r="MTC339" s="1"/>
      <c r="MTD339" s="1"/>
      <c r="MTE339" s="1"/>
      <c r="MTF339" s="1"/>
      <c r="MTG339" s="1"/>
      <c r="MTH339" s="1"/>
      <c r="MTI339" s="1"/>
      <c r="MTJ339" s="1"/>
      <c r="MTK339" s="1"/>
      <c r="MTL339" s="1"/>
      <c r="MTM339" s="1"/>
      <c r="MTN339" s="1"/>
      <c r="MTO339" s="1"/>
      <c r="MTP339" s="1"/>
      <c r="MTQ339" s="1"/>
      <c r="MTR339" s="1"/>
      <c r="MTS339" s="1"/>
      <c r="MTT339" s="1"/>
      <c r="MTU339" s="1"/>
      <c r="MTV339" s="1"/>
      <c r="MTW339" s="1"/>
      <c r="MTX339" s="1"/>
      <c r="MTY339" s="1"/>
      <c r="MTZ339" s="1"/>
      <c r="MUA339" s="1"/>
      <c r="MUB339" s="1"/>
      <c r="MUC339" s="1"/>
      <c r="MUD339" s="1"/>
      <c r="MUE339" s="1"/>
      <c r="MUF339" s="1"/>
      <c r="MUG339" s="1"/>
      <c r="MUH339" s="1"/>
      <c r="MUI339" s="1"/>
      <c r="MUJ339" s="1"/>
      <c r="MUK339" s="1"/>
      <c r="MUL339" s="1"/>
      <c r="MUM339" s="1"/>
      <c r="MUN339" s="1"/>
      <c r="MUO339" s="1"/>
      <c r="MUP339" s="1"/>
      <c r="MUQ339" s="1"/>
      <c r="MUR339" s="1"/>
      <c r="MUS339" s="1"/>
      <c r="MUT339" s="1"/>
      <c r="MUU339" s="1"/>
      <c r="MUV339" s="1"/>
      <c r="MUW339" s="1"/>
      <c r="MUX339" s="1"/>
      <c r="MUY339" s="1"/>
      <c r="MUZ339" s="1"/>
      <c r="MVA339" s="1"/>
      <c r="MVB339" s="1"/>
      <c r="MVC339" s="1"/>
      <c r="MVD339" s="1"/>
      <c r="MVE339" s="1"/>
      <c r="MVF339" s="1"/>
      <c r="MVG339" s="1"/>
      <c r="MVH339" s="1"/>
      <c r="MVI339" s="1"/>
      <c r="MVJ339" s="1"/>
      <c r="MVK339" s="1"/>
      <c r="MVL339" s="1"/>
      <c r="MVM339" s="1"/>
      <c r="MVN339" s="1"/>
      <c r="MVO339" s="1"/>
      <c r="MVP339" s="1"/>
      <c r="MVQ339" s="1"/>
      <c r="MVR339" s="1"/>
      <c r="MVS339" s="1"/>
      <c r="MVT339" s="1"/>
      <c r="MVU339" s="1"/>
      <c r="MVV339" s="1"/>
      <c r="MVW339" s="1"/>
      <c r="MVX339" s="1"/>
      <c r="MVY339" s="1"/>
      <c r="MVZ339" s="1"/>
      <c r="MWA339" s="1"/>
      <c r="MWB339" s="1"/>
      <c r="MWC339" s="1"/>
      <c r="MWD339" s="1"/>
      <c r="MWE339" s="1"/>
      <c r="MWF339" s="1"/>
      <c r="MWG339" s="1"/>
      <c r="MWH339" s="1"/>
      <c r="MWI339" s="1"/>
      <c r="MWJ339" s="1"/>
      <c r="MWK339" s="1"/>
      <c r="MWL339" s="1"/>
      <c r="MWM339" s="1"/>
      <c r="MWN339" s="1"/>
      <c r="MWO339" s="1"/>
      <c r="MWP339" s="1"/>
      <c r="MWQ339" s="1"/>
      <c r="MWR339" s="1"/>
      <c r="MWS339" s="1"/>
      <c r="MWT339" s="1"/>
      <c r="MWU339" s="1"/>
      <c r="MWV339" s="1"/>
      <c r="MWW339" s="1"/>
      <c r="MWX339" s="1"/>
      <c r="MWY339" s="1"/>
      <c r="MWZ339" s="1"/>
      <c r="MXA339" s="1"/>
      <c r="MXB339" s="1"/>
      <c r="MXC339" s="1"/>
      <c r="MXD339" s="1"/>
      <c r="MXE339" s="1"/>
      <c r="MXF339" s="1"/>
      <c r="MXG339" s="1"/>
      <c r="MXH339" s="1"/>
      <c r="MXI339" s="1"/>
      <c r="MXJ339" s="1"/>
      <c r="MXK339" s="1"/>
      <c r="MXL339" s="1"/>
      <c r="MXM339" s="1"/>
      <c r="MXN339" s="1"/>
      <c r="MXO339" s="1"/>
      <c r="MXP339" s="1"/>
      <c r="MXQ339" s="1"/>
      <c r="MXR339" s="1"/>
      <c r="MXS339" s="1"/>
      <c r="MXT339" s="1"/>
      <c r="MXU339" s="1"/>
      <c r="MXV339" s="1"/>
      <c r="MXW339" s="1"/>
      <c r="MXX339" s="1"/>
      <c r="MXY339" s="1"/>
      <c r="MXZ339" s="1"/>
      <c r="MYA339" s="1"/>
      <c r="MYB339" s="1"/>
      <c r="MYC339" s="1"/>
      <c r="MYD339" s="1"/>
      <c r="MYE339" s="1"/>
      <c r="MYF339" s="1"/>
      <c r="MYG339" s="1"/>
      <c r="MYH339" s="1"/>
      <c r="MYI339" s="1"/>
      <c r="MYJ339" s="1"/>
      <c r="MYK339" s="1"/>
      <c r="MYL339" s="1"/>
      <c r="MYM339" s="1"/>
      <c r="MYN339" s="1"/>
      <c r="MYO339" s="1"/>
      <c r="MYP339" s="1"/>
      <c r="MYQ339" s="1"/>
      <c r="MYR339" s="1"/>
      <c r="MYS339" s="1"/>
      <c r="MYT339" s="1"/>
      <c r="MYU339" s="1"/>
      <c r="MYV339" s="1"/>
      <c r="MYW339" s="1"/>
      <c r="MYX339" s="1"/>
      <c r="MYY339" s="1"/>
      <c r="MYZ339" s="1"/>
      <c r="MZA339" s="1"/>
      <c r="MZB339" s="1"/>
      <c r="MZC339" s="1"/>
      <c r="MZD339" s="1"/>
      <c r="MZE339" s="1"/>
      <c r="MZF339" s="1"/>
      <c r="MZG339" s="1"/>
      <c r="MZH339" s="1"/>
      <c r="MZI339" s="1"/>
      <c r="MZJ339" s="1"/>
      <c r="MZK339" s="1"/>
      <c r="MZL339" s="1"/>
      <c r="MZM339" s="1"/>
      <c r="MZN339" s="1"/>
      <c r="MZO339" s="1"/>
      <c r="MZP339" s="1"/>
      <c r="MZQ339" s="1"/>
      <c r="MZR339" s="1"/>
      <c r="MZS339" s="1"/>
      <c r="MZT339" s="1"/>
      <c r="MZU339" s="1"/>
      <c r="MZV339" s="1"/>
      <c r="MZW339" s="1"/>
      <c r="MZX339" s="1"/>
      <c r="MZY339" s="1"/>
      <c r="MZZ339" s="1"/>
      <c r="NAA339" s="1"/>
      <c r="NAB339" s="1"/>
      <c r="NAC339" s="1"/>
      <c r="NAD339" s="1"/>
      <c r="NAE339" s="1"/>
      <c r="NAF339" s="1"/>
      <c r="NAG339" s="1"/>
      <c r="NAH339" s="1"/>
      <c r="NAI339" s="1"/>
      <c r="NAJ339" s="1"/>
      <c r="NAK339" s="1"/>
      <c r="NAL339" s="1"/>
      <c r="NAM339" s="1"/>
      <c r="NAN339" s="1"/>
      <c r="NAO339" s="1"/>
      <c r="NAP339" s="1"/>
      <c r="NAQ339" s="1"/>
      <c r="NAR339" s="1"/>
      <c r="NAS339" s="1"/>
      <c r="NAT339" s="1"/>
      <c r="NAU339" s="1"/>
      <c r="NAV339" s="1"/>
      <c r="NAW339" s="1"/>
      <c r="NAX339" s="1"/>
      <c r="NAY339" s="1"/>
      <c r="NAZ339" s="1"/>
      <c r="NBA339" s="1"/>
      <c r="NBB339" s="1"/>
      <c r="NBC339" s="1"/>
      <c r="NBD339" s="1"/>
      <c r="NBE339" s="1"/>
      <c r="NBF339" s="1"/>
      <c r="NBG339" s="1"/>
      <c r="NBH339" s="1"/>
      <c r="NBI339" s="1"/>
      <c r="NBJ339" s="1"/>
      <c r="NBK339" s="1"/>
      <c r="NBL339" s="1"/>
      <c r="NBM339" s="1"/>
      <c r="NBN339" s="1"/>
      <c r="NBO339" s="1"/>
      <c r="NBP339" s="1"/>
      <c r="NBQ339" s="1"/>
      <c r="NBR339" s="1"/>
      <c r="NBS339" s="1"/>
      <c r="NBT339" s="1"/>
      <c r="NBU339" s="1"/>
      <c r="NBV339" s="1"/>
      <c r="NBW339" s="1"/>
      <c r="NBX339" s="1"/>
      <c r="NBY339" s="1"/>
      <c r="NBZ339" s="1"/>
      <c r="NCA339" s="1"/>
      <c r="NCB339" s="1"/>
      <c r="NCC339" s="1"/>
      <c r="NCD339" s="1"/>
      <c r="NCE339" s="1"/>
      <c r="NCF339" s="1"/>
      <c r="NCG339" s="1"/>
      <c r="NCH339" s="1"/>
      <c r="NCI339" s="1"/>
      <c r="NCJ339" s="1"/>
      <c r="NCK339" s="1"/>
      <c r="NCL339" s="1"/>
      <c r="NCM339" s="1"/>
      <c r="NCN339" s="1"/>
      <c r="NCO339" s="1"/>
      <c r="NCP339" s="1"/>
      <c r="NCQ339" s="1"/>
      <c r="NCR339" s="1"/>
      <c r="NCS339" s="1"/>
      <c r="NCT339" s="1"/>
      <c r="NCU339" s="1"/>
      <c r="NCV339" s="1"/>
      <c r="NCW339" s="1"/>
      <c r="NCX339" s="1"/>
      <c r="NCY339" s="1"/>
      <c r="NCZ339" s="1"/>
      <c r="NDA339" s="1"/>
      <c r="NDB339" s="1"/>
      <c r="NDC339" s="1"/>
      <c r="NDD339" s="1"/>
      <c r="NDE339" s="1"/>
      <c r="NDF339" s="1"/>
      <c r="NDG339" s="1"/>
      <c r="NDH339" s="1"/>
      <c r="NDI339" s="1"/>
      <c r="NDJ339" s="1"/>
      <c r="NDK339" s="1"/>
      <c r="NDL339" s="1"/>
      <c r="NDM339" s="1"/>
      <c r="NDN339" s="1"/>
      <c r="NDO339" s="1"/>
      <c r="NDP339" s="1"/>
      <c r="NDQ339" s="1"/>
      <c r="NDR339" s="1"/>
      <c r="NDS339" s="1"/>
      <c r="NDT339" s="1"/>
      <c r="NDU339" s="1"/>
      <c r="NDV339" s="1"/>
      <c r="NDW339" s="1"/>
      <c r="NDX339" s="1"/>
      <c r="NDY339" s="1"/>
      <c r="NDZ339" s="1"/>
      <c r="NEA339" s="1"/>
      <c r="NEB339" s="1"/>
      <c r="NEC339" s="1"/>
      <c r="NED339" s="1"/>
      <c r="NEE339" s="1"/>
      <c r="NEF339" s="1"/>
      <c r="NEG339" s="1"/>
      <c r="NEH339" s="1"/>
      <c r="NEI339" s="1"/>
      <c r="NEJ339" s="1"/>
      <c r="NEK339" s="1"/>
      <c r="NEL339" s="1"/>
      <c r="NEM339" s="1"/>
      <c r="NEN339" s="1"/>
      <c r="NEO339" s="1"/>
      <c r="NEP339" s="1"/>
      <c r="NEQ339" s="1"/>
      <c r="NER339" s="1"/>
      <c r="NES339" s="1"/>
      <c r="NET339" s="1"/>
      <c r="NEU339" s="1"/>
      <c r="NEV339" s="1"/>
      <c r="NEW339" s="1"/>
      <c r="NEX339" s="1"/>
      <c r="NEY339" s="1"/>
      <c r="NEZ339" s="1"/>
      <c r="NFA339" s="1"/>
      <c r="NFB339" s="1"/>
      <c r="NFC339" s="1"/>
      <c r="NFD339" s="1"/>
      <c r="NFE339" s="1"/>
      <c r="NFF339" s="1"/>
      <c r="NFG339" s="1"/>
      <c r="NFH339" s="1"/>
      <c r="NFI339" s="1"/>
      <c r="NFJ339" s="1"/>
      <c r="NFK339" s="1"/>
      <c r="NFL339" s="1"/>
      <c r="NFM339" s="1"/>
      <c r="NFN339" s="1"/>
      <c r="NFO339" s="1"/>
      <c r="NFP339" s="1"/>
      <c r="NFQ339" s="1"/>
      <c r="NFR339" s="1"/>
      <c r="NFS339" s="1"/>
      <c r="NFT339" s="1"/>
      <c r="NFU339" s="1"/>
      <c r="NFV339" s="1"/>
      <c r="NFW339" s="1"/>
      <c r="NFX339" s="1"/>
      <c r="NFY339" s="1"/>
      <c r="NFZ339" s="1"/>
      <c r="NGA339" s="1"/>
      <c r="NGB339" s="1"/>
      <c r="NGC339" s="1"/>
      <c r="NGD339" s="1"/>
      <c r="NGE339" s="1"/>
      <c r="NGF339" s="1"/>
      <c r="NGG339" s="1"/>
      <c r="NGH339" s="1"/>
      <c r="NGI339" s="1"/>
      <c r="NGJ339" s="1"/>
      <c r="NGK339" s="1"/>
      <c r="NGL339" s="1"/>
      <c r="NGM339" s="1"/>
      <c r="NGN339" s="1"/>
      <c r="NGO339" s="1"/>
      <c r="NGP339" s="1"/>
      <c r="NGQ339" s="1"/>
      <c r="NGR339" s="1"/>
      <c r="NGS339" s="1"/>
      <c r="NGT339" s="1"/>
      <c r="NGU339" s="1"/>
      <c r="NGV339" s="1"/>
      <c r="NGW339" s="1"/>
      <c r="NGX339" s="1"/>
      <c r="NGY339" s="1"/>
      <c r="NGZ339" s="1"/>
      <c r="NHA339" s="1"/>
      <c r="NHB339" s="1"/>
      <c r="NHC339" s="1"/>
      <c r="NHD339" s="1"/>
      <c r="NHE339" s="1"/>
      <c r="NHF339" s="1"/>
      <c r="NHG339" s="1"/>
      <c r="NHH339" s="1"/>
      <c r="NHI339" s="1"/>
      <c r="NHJ339" s="1"/>
      <c r="NHK339" s="1"/>
      <c r="NHL339" s="1"/>
      <c r="NHM339" s="1"/>
      <c r="NHN339" s="1"/>
      <c r="NHO339" s="1"/>
      <c r="NHP339" s="1"/>
      <c r="NHQ339" s="1"/>
      <c r="NHR339" s="1"/>
      <c r="NHS339" s="1"/>
      <c r="NHT339" s="1"/>
      <c r="NHU339" s="1"/>
      <c r="NHV339" s="1"/>
      <c r="NHW339" s="1"/>
      <c r="NHX339" s="1"/>
      <c r="NHY339" s="1"/>
      <c r="NHZ339" s="1"/>
      <c r="NIA339" s="1"/>
      <c r="NIB339" s="1"/>
      <c r="NIC339" s="1"/>
      <c r="NID339" s="1"/>
      <c r="NIE339" s="1"/>
      <c r="NIF339" s="1"/>
      <c r="NIG339" s="1"/>
      <c r="NIH339" s="1"/>
      <c r="NII339" s="1"/>
      <c r="NIJ339" s="1"/>
      <c r="NIK339" s="1"/>
      <c r="NIL339" s="1"/>
      <c r="NIM339" s="1"/>
      <c r="NIN339" s="1"/>
      <c r="NIO339" s="1"/>
      <c r="NIP339" s="1"/>
      <c r="NIQ339" s="1"/>
      <c r="NIR339" s="1"/>
      <c r="NIS339" s="1"/>
      <c r="NIT339" s="1"/>
      <c r="NIU339" s="1"/>
      <c r="NIV339" s="1"/>
      <c r="NIW339" s="1"/>
      <c r="NIX339" s="1"/>
      <c r="NIY339" s="1"/>
      <c r="NIZ339" s="1"/>
      <c r="NJA339" s="1"/>
      <c r="NJB339" s="1"/>
      <c r="NJC339" s="1"/>
      <c r="NJD339" s="1"/>
      <c r="NJE339" s="1"/>
      <c r="NJF339" s="1"/>
      <c r="NJG339" s="1"/>
      <c r="NJH339" s="1"/>
      <c r="NJI339" s="1"/>
      <c r="NJJ339" s="1"/>
      <c r="NJK339" s="1"/>
      <c r="NJL339" s="1"/>
      <c r="NJM339" s="1"/>
      <c r="NJN339" s="1"/>
      <c r="NJO339" s="1"/>
      <c r="NJP339" s="1"/>
      <c r="NJQ339" s="1"/>
      <c r="NJR339" s="1"/>
      <c r="NJS339" s="1"/>
      <c r="NJT339" s="1"/>
      <c r="NJU339" s="1"/>
      <c r="NJV339" s="1"/>
      <c r="NJW339" s="1"/>
      <c r="NJX339" s="1"/>
      <c r="NJY339" s="1"/>
      <c r="NJZ339" s="1"/>
      <c r="NKA339" s="1"/>
      <c r="NKB339" s="1"/>
      <c r="NKC339" s="1"/>
      <c r="NKD339" s="1"/>
      <c r="NKE339" s="1"/>
      <c r="NKF339" s="1"/>
      <c r="NKG339" s="1"/>
      <c r="NKH339" s="1"/>
      <c r="NKI339" s="1"/>
      <c r="NKJ339" s="1"/>
      <c r="NKK339" s="1"/>
      <c r="NKL339" s="1"/>
      <c r="NKM339" s="1"/>
      <c r="NKN339" s="1"/>
      <c r="NKO339" s="1"/>
      <c r="NKP339" s="1"/>
      <c r="NKQ339" s="1"/>
      <c r="NKR339" s="1"/>
      <c r="NKS339" s="1"/>
      <c r="NKT339" s="1"/>
      <c r="NKU339" s="1"/>
      <c r="NKV339" s="1"/>
      <c r="NKW339" s="1"/>
      <c r="NKX339" s="1"/>
      <c r="NKY339" s="1"/>
      <c r="NKZ339" s="1"/>
      <c r="NLA339" s="1"/>
      <c r="NLB339" s="1"/>
      <c r="NLC339" s="1"/>
      <c r="NLD339" s="1"/>
      <c r="NLE339" s="1"/>
      <c r="NLF339" s="1"/>
      <c r="NLG339" s="1"/>
      <c r="NLH339" s="1"/>
      <c r="NLI339" s="1"/>
      <c r="NLJ339" s="1"/>
      <c r="NLK339" s="1"/>
      <c r="NLL339" s="1"/>
      <c r="NLM339" s="1"/>
      <c r="NLN339" s="1"/>
      <c r="NLO339" s="1"/>
      <c r="NLP339" s="1"/>
      <c r="NLQ339" s="1"/>
      <c r="NLR339" s="1"/>
      <c r="NLS339" s="1"/>
      <c r="NLT339" s="1"/>
      <c r="NLU339" s="1"/>
      <c r="NLV339" s="1"/>
      <c r="NLW339" s="1"/>
      <c r="NLX339" s="1"/>
      <c r="NLY339" s="1"/>
      <c r="NLZ339" s="1"/>
      <c r="NMA339" s="1"/>
      <c r="NMB339" s="1"/>
      <c r="NMC339" s="1"/>
      <c r="NMD339" s="1"/>
      <c r="NME339" s="1"/>
      <c r="NMF339" s="1"/>
      <c r="NMG339" s="1"/>
      <c r="NMH339" s="1"/>
      <c r="NMI339" s="1"/>
      <c r="NMJ339" s="1"/>
      <c r="NMK339" s="1"/>
      <c r="NML339" s="1"/>
      <c r="NMM339" s="1"/>
      <c r="NMN339" s="1"/>
      <c r="NMO339" s="1"/>
      <c r="NMP339" s="1"/>
      <c r="NMQ339" s="1"/>
      <c r="NMR339" s="1"/>
      <c r="NMS339" s="1"/>
      <c r="NMT339" s="1"/>
      <c r="NMU339" s="1"/>
      <c r="NMV339" s="1"/>
      <c r="NMW339" s="1"/>
      <c r="NMX339" s="1"/>
      <c r="NMY339" s="1"/>
      <c r="NMZ339" s="1"/>
      <c r="NNA339" s="1"/>
      <c r="NNB339" s="1"/>
      <c r="NNC339" s="1"/>
      <c r="NND339" s="1"/>
      <c r="NNE339" s="1"/>
      <c r="NNF339" s="1"/>
      <c r="NNG339" s="1"/>
      <c r="NNH339" s="1"/>
      <c r="NNI339" s="1"/>
      <c r="NNJ339" s="1"/>
      <c r="NNK339" s="1"/>
      <c r="NNL339" s="1"/>
      <c r="NNM339" s="1"/>
      <c r="NNN339" s="1"/>
      <c r="NNO339" s="1"/>
      <c r="NNP339" s="1"/>
      <c r="NNQ339" s="1"/>
      <c r="NNR339" s="1"/>
      <c r="NNS339" s="1"/>
      <c r="NNT339" s="1"/>
      <c r="NNU339" s="1"/>
      <c r="NNV339" s="1"/>
      <c r="NNW339" s="1"/>
      <c r="NNX339" s="1"/>
      <c r="NNY339" s="1"/>
      <c r="NNZ339" s="1"/>
      <c r="NOA339" s="1"/>
      <c r="NOB339" s="1"/>
      <c r="NOC339" s="1"/>
      <c r="NOD339" s="1"/>
      <c r="NOE339" s="1"/>
      <c r="NOF339" s="1"/>
      <c r="NOG339" s="1"/>
      <c r="NOH339" s="1"/>
      <c r="NOI339" s="1"/>
      <c r="NOJ339" s="1"/>
      <c r="NOK339" s="1"/>
      <c r="NOL339" s="1"/>
      <c r="NOM339" s="1"/>
      <c r="NON339" s="1"/>
      <c r="NOO339" s="1"/>
      <c r="NOP339" s="1"/>
      <c r="NOQ339" s="1"/>
      <c r="NOR339" s="1"/>
      <c r="NOS339" s="1"/>
      <c r="NOT339" s="1"/>
      <c r="NOU339" s="1"/>
      <c r="NOV339" s="1"/>
      <c r="NOW339" s="1"/>
      <c r="NOX339" s="1"/>
      <c r="NOY339" s="1"/>
      <c r="NOZ339" s="1"/>
      <c r="NPA339" s="1"/>
      <c r="NPB339" s="1"/>
      <c r="NPC339" s="1"/>
      <c r="NPD339" s="1"/>
      <c r="NPE339" s="1"/>
      <c r="NPF339" s="1"/>
      <c r="NPG339" s="1"/>
      <c r="NPH339" s="1"/>
      <c r="NPI339" s="1"/>
      <c r="NPJ339" s="1"/>
      <c r="NPK339" s="1"/>
      <c r="NPL339" s="1"/>
      <c r="NPM339" s="1"/>
      <c r="NPN339" s="1"/>
      <c r="NPO339" s="1"/>
      <c r="NPP339" s="1"/>
      <c r="NPQ339" s="1"/>
      <c r="NPR339" s="1"/>
      <c r="NPS339" s="1"/>
      <c r="NPT339" s="1"/>
      <c r="NPU339" s="1"/>
      <c r="NPV339" s="1"/>
      <c r="NPW339" s="1"/>
      <c r="NPX339" s="1"/>
      <c r="NPY339" s="1"/>
      <c r="NPZ339" s="1"/>
      <c r="NQA339" s="1"/>
      <c r="NQB339" s="1"/>
      <c r="NQC339" s="1"/>
      <c r="NQD339" s="1"/>
      <c r="NQE339" s="1"/>
      <c r="NQF339" s="1"/>
      <c r="NQG339" s="1"/>
      <c r="NQH339" s="1"/>
      <c r="NQI339" s="1"/>
      <c r="NQJ339" s="1"/>
      <c r="NQK339" s="1"/>
      <c r="NQL339" s="1"/>
      <c r="NQM339" s="1"/>
      <c r="NQN339" s="1"/>
      <c r="NQO339" s="1"/>
      <c r="NQP339" s="1"/>
      <c r="NQQ339" s="1"/>
      <c r="NQR339" s="1"/>
      <c r="NQS339" s="1"/>
      <c r="NQT339" s="1"/>
      <c r="NQU339" s="1"/>
      <c r="NQV339" s="1"/>
      <c r="NQW339" s="1"/>
      <c r="NQX339" s="1"/>
      <c r="NQY339" s="1"/>
      <c r="NQZ339" s="1"/>
      <c r="NRA339" s="1"/>
      <c r="NRB339" s="1"/>
      <c r="NRC339" s="1"/>
      <c r="NRD339" s="1"/>
      <c r="NRE339" s="1"/>
      <c r="NRF339" s="1"/>
      <c r="NRG339" s="1"/>
      <c r="NRH339" s="1"/>
      <c r="NRI339" s="1"/>
      <c r="NRJ339" s="1"/>
      <c r="NRK339" s="1"/>
      <c r="NRL339" s="1"/>
      <c r="NRM339" s="1"/>
      <c r="NRN339" s="1"/>
      <c r="NRO339" s="1"/>
      <c r="NRP339" s="1"/>
      <c r="NRQ339" s="1"/>
      <c r="NRR339" s="1"/>
      <c r="NRS339" s="1"/>
      <c r="NRT339" s="1"/>
      <c r="NRU339" s="1"/>
      <c r="NRV339" s="1"/>
      <c r="NRW339" s="1"/>
      <c r="NRX339" s="1"/>
      <c r="NRY339" s="1"/>
      <c r="NRZ339" s="1"/>
      <c r="NSA339" s="1"/>
      <c r="NSB339" s="1"/>
      <c r="NSC339" s="1"/>
      <c r="NSD339" s="1"/>
      <c r="NSE339" s="1"/>
      <c r="NSF339" s="1"/>
      <c r="NSG339" s="1"/>
      <c r="NSH339" s="1"/>
      <c r="NSI339" s="1"/>
      <c r="NSJ339" s="1"/>
      <c r="NSK339" s="1"/>
      <c r="NSL339" s="1"/>
      <c r="NSM339" s="1"/>
      <c r="NSN339" s="1"/>
      <c r="NSO339" s="1"/>
      <c r="NSP339" s="1"/>
      <c r="NSQ339" s="1"/>
      <c r="NSR339" s="1"/>
      <c r="NSS339" s="1"/>
      <c r="NST339" s="1"/>
      <c r="NSU339" s="1"/>
      <c r="NSV339" s="1"/>
      <c r="NSW339" s="1"/>
      <c r="NSX339" s="1"/>
      <c r="NSY339" s="1"/>
      <c r="NSZ339" s="1"/>
      <c r="NTA339" s="1"/>
      <c r="NTB339" s="1"/>
      <c r="NTC339" s="1"/>
      <c r="NTD339" s="1"/>
      <c r="NTE339" s="1"/>
      <c r="NTF339" s="1"/>
      <c r="NTG339" s="1"/>
      <c r="NTH339" s="1"/>
      <c r="NTI339" s="1"/>
      <c r="NTJ339" s="1"/>
      <c r="NTK339" s="1"/>
      <c r="NTL339" s="1"/>
      <c r="NTM339" s="1"/>
      <c r="NTN339" s="1"/>
      <c r="NTO339" s="1"/>
      <c r="NTP339" s="1"/>
      <c r="NTQ339" s="1"/>
      <c r="NTR339" s="1"/>
      <c r="NTS339" s="1"/>
      <c r="NTT339" s="1"/>
      <c r="NTU339" s="1"/>
      <c r="NTV339" s="1"/>
      <c r="NTW339" s="1"/>
      <c r="NTX339" s="1"/>
      <c r="NTY339" s="1"/>
      <c r="NTZ339" s="1"/>
      <c r="NUA339" s="1"/>
      <c r="NUB339" s="1"/>
      <c r="NUC339" s="1"/>
      <c r="NUD339" s="1"/>
      <c r="NUE339" s="1"/>
      <c r="NUF339" s="1"/>
      <c r="NUG339" s="1"/>
      <c r="NUH339" s="1"/>
      <c r="NUI339" s="1"/>
      <c r="NUJ339" s="1"/>
      <c r="NUK339" s="1"/>
      <c r="NUL339" s="1"/>
      <c r="NUM339" s="1"/>
      <c r="NUN339" s="1"/>
      <c r="NUO339" s="1"/>
      <c r="NUP339" s="1"/>
      <c r="NUQ339" s="1"/>
      <c r="NUR339" s="1"/>
      <c r="NUS339" s="1"/>
      <c r="NUT339" s="1"/>
      <c r="NUU339" s="1"/>
      <c r="NUV339" s="1"/>
      <c r="NUW339" s="1"/>
      <c r="NUX339" s="1"/>
      <c r="NUY339" s="1"/>
      <c r="NUZ339" s="1"/>
      <c r="NVA339" s="1"/>
      <c r="NVB339" s="1"/>
      <c r="NVC339" s="1"/>
      <c r="NVD339" s="1"/>
      <c r="NVE339" s="1"/>
      <c r="NVF339" s="1"/>
      <c r="NVG339" s="1"/>
      <c r="NVH339" s="1"/>
      <c r="NVI339" s="1"/>
      <c r="NVJ339" s="1"/>
      <c r="NVK339" s="1"/>
      <c r="NVL339" s="1"/>
      <c r="NVM339" s="1"/>
      <c r="NVN339" s="1"/>
      <c r="NVO339" s="1"/>
      <c r="NVP339" s="1"/>
      <c r="NVQ339" s="1"/>
      <c r="NVR339" s="1"/>
      <c r="NVS339" s="1"/>
      <c r="NVT339" s="1"/>
      <c r="NVU339" s="1"/>
      <c r="NVV339" s="1"/>
      <c r="NVW339" s="1"/>
      <c r="NVX339" s="1"/>
      <c r="NVY339" s="1"/>
      <c r="NVZ339" s="1"/>
      <c r="NWA339" s="1"/>
      <c r="NWB339" s="1"/>
      <c r="NWC339" s="1"/>
      <c r="NWD339" s="1"/>
      <c r="NWE339" s="1"/>
      <c r="NWF339" s="1"/>
      <c r="NWG339" s="1"/>
      <c r="NWH339" s="1"/>
      <c r="NWI339" s="1"/>
      <c r="NWJ339" s="1"/>
      <c r="NWK339" s="1"/>
      <c r="NWL339" s="1"/>
      <c r="NWM339" s="1"/>
      <c r="NWN339" s="1"/>
      <c r="NWO339" s="1"/>
      <c r="NWP339" s="1"/>
      <c r="NWQ339" s="1"/>
      <c r="NWR339" s="1"/>
      <c r="NWS339" s="1"/>
      <c r="NWT339" s="1"/>
      <c r="NWU339" s="1"/>
      <c r="NWV339" s="1"/>
      <c r="NWW339" s="1"/>
      <c r="NWX339" s="1"/>
      <c r="NWY339" s="1"/>
      <c r="NWZ339" s="1"/>
      <c r="NXA339" s="1"/>
      <c r="NXB339" s="1"/>
      <c r="NXC339" s="1"/>
      <c r="NXD339" s="1"/>
      <c r="NXE339" s="1"/>
      <c r="NXF339" s="1"/>
      <c r="NXG339" s="1"/>
      <c r="NXH339" s="1"/>
      <c r="NXI339" s="1"/>
      <c r="NXJ339" s="1"/>
      <c r="NXK339" s="1"/>
      <c r="NXL339" s="1"/>
      <c r="NXM339" s="1"/>
      <c r="NXN339" s="1"/>
      <c r="NXO339" s="1"/>
      <c r="NXP339" s="1"/>
      <c r="NXQ339" s="1"/>
      <c r="NXR339" s="1"/>
      <c r="NXS339" s="1"/>
      <c r="NXT339" s="1"/>
      <c r="NXU339" s="1"/>
      <c r="NXV339" s="1"/>
      <c r="NXW339" s="1"/>
      <c r="NXX339" s="1"/>
      <c r="NXY339" s="1"/>
      <c r="NXZ339" s="1"/>
      <c r="NYA339" s="1"/>
      <c r="NYB339" s="1"/>
      <c r="NYC339" s="1"/>
      <c r="NYD339" s="1"/>
      <c r="NYE339" s="1"/>
      <c r="NYF339" s="1"/>
      <c r="NYG339" s="1"/>
      <c r="NYH339" s="1"/>
      <c r="NYI339" s="1"/>
      <c r="NYJ339" s="1"/>
      <c r="NYK339" s="1"/>
      <c r="NYL339" s="1"/>
      <c r="NYM339" s="1"/>
      <c r="NYN339" s="1"/>
      <c r="NYO339" s="1"/>
      <c r="NYP339" s="1"/>
      <c r="NYQ339" s="1"/>
      <c r="NYR339" s="1"/>
      <c r="NYS339" s="1"/>
      <c r="NYT339" s="1"/>
      <c r="NYU339" s="1"/>
      <c r="NYV339" s="1"/>
      <c r="NYW339" s="1"/>
      <c r="NYX339" s="1"/>
      <c r="NYY339" s="1"/>
      <c r="NYZ339" s="1"/>
      <c r="NZA339" s="1"/>
      <c r="NZB339" s="1"/>
      <c r="NZC339" s="1"/>
      <c r="NZD339" s="1"/>
      <c r="NZE339" s="1"/>
      <c r="NZF339" s="1"/>
      <c r="NZG339" s="1"/>
      <c r="NZH339" s="1"/>
      <c r="NZI339" s="1"/>
      <c r="NZJ339" s="1"/>
      <c r="NZK339" s="1"/>
      <c r="NZL339" s="1"/>
      <c r="NZM339" s="1"/>
      <c r="NZN339" s="1"/>
      <c r="NZO339" s="1"/>
      <c r="NZP339" s="1"/>
      <c r="NZQ339" s="1"/>
      <c r="NZR339" s="1"/>
      <c r="NZS339" s="1"/>
      <c r="NZT339" s="1"/>
      <c r="NZU339" s="1"/>
      <c r="NZV339" s="1"/>
      <c r="NZW339" s="1"/>
      <c r="NZX339" s="1"/>
      <c r="NZY339" s="1"/>
      <c r="NZZ339" s="1"/>
      <c r="OAA339" s="1"/>
      <c r="OAB339" s="1"/>
      <c r="OAC339" s="1"/>
      <c r="OAD339" s="1"/>
      <c r="OAE339" s="1"/>
      <c r="OAF339" s="1"/>
      <c r="OAG339" s="1"/>
      <c r="OAH339" s="1"/>
      <c r="OAI339" s="1"/>
      <c r="OAJ339" s="1"/>
      <c r="OAK339" s="1"/>
      <c r="OAL339" s="1"/>
      <c r="OAM339" s="1"/>
      <c r="OAN339" s="1"/>
      <c r="OAO339" s="1"/>
      <c r="OAP339" s="1"/>
      <c r="OAQ339" s="1"/>
      <c r="OAR339" s="1"/>
      <c r="OAS339" s="1"/>
      <c r="OAT339" s="1"/>
      <c r="OAU339" s="1"/>
      <c r="OAV339" s="1"/>
      <c r="OAW339" s="1"/>
      <c r="OAX339" s="1"/>
      <c r="OAY339" s="1"/>
      <c r="OAZ339" s="1"/>
      <c r="OBA339" s="1"/>
      <c r="OBB339" s="1"/>
      <c r="OBC339" s="1"/>
      <c r="OBD339" s="1"/>
      <c r="OBE339" s="1"/>
      <c r="OBF339" s="1"/>
      <c r="OBG339" s="1"/>
      <c r="OBH339" s="1"/>
      <c r="OBI339" s="1"/>
      <c r="OBJ339" s="1"/>
      <c r="OBK339" s="1"/>
      <c r="OBL339" s="1"/>
      <c r="OBM339" s="1"/>
      <c r="OBN339" s="1"/>
      <c r="OBO339" s="1"/>
      <c r="OBP339" s="1"/>
      <c r="OBQ339" s="1"/>
      <c r="OBR339" s="1"/>
      <c r="OBS339" s="1"/>
      <c r="OBT339" s="1"/>
      <c r="OBU339" s="1"/>
      <c r="OBV339" s="1"/>
      <c r="OBW339" s="1"/>
      <c r="OBX339" s="1"/>
      <c r="OBY339" s="1"/>
      <c r="OBZ339" s="1"/>
      <c r="OCA339" s="1"/>
      <c r="OCB339" s="1"/>
      <c r="OCC339" s="1"/>
      <c r="OCD339" s="1"/>
      <c r="OCE339" s="1"/>
      <c r="OCF339" s="1"/>
      <c r="OCG339" s="1"/>
      <c r="OCH339" s="1"/>
      <c r="OCI339" s="1"/>
      <c r="OCJ339" s="1"/>
      <c r="OCK339" s="1"/>
      <c r="OCL339" s="1"/>
      <c r="OCM339" s="1"/>
      <c r="OCN339" s="1"/>
      <c r="OCO339" s="1"/>
      <c r="OCP339" s="1"/>
      <c r="OCQ339" s="1"/>
      <c r="OCR339" s="1"/>
      <c r="OCS339" s="1"/>
      <c r="OCT339" s="1"/>
      <c r="OCU339" s="1"/>
      <c r="OCV339" s="1"/>
      <c r="OCW339" s="1"/>
      <c r="OCX339" s="1"/>
      <c r="OCY339" s="1"/>
      <c r="OCZ339" s="1"/>
      <c r="ODA339" s="1"/>
      <c r="ODB339" s="1"/>
      <c r="ODC339" s="1"/>
      <c r="ODD339" s="1"/>
      <c r="ODE339" s="1"/>
      <c r="ODF339" s="1"/>
      <c r="ODG339" s="1"/>
      <c r="ODH339" s="1"/>
      <c r="ODI339" s="1"/>
      <c r="ODJ339" s="1"/>
      <c r="ODK339" s="1"/>
      <c r="ODL339" s="1"/>
      <c r="ODM339" s="1"/>
      <c r="ODN339" s="1"/>
      <c r="ODO339" s="1"/>
      <c r="ODP339" s="1"/>
      <c r="ODQ339" s="1"/>
      <c r="ODR339" s="1"/>
      <c r="ODS339" s="1"/>
      <c r="ODT339" s="1"/>
      <c r="ODU339" s="1"/>
      <c r="ODV339" s="1"/>
      <c r="ODW339" s="1"/>
      <c r="ODX339" s="1"/>
      <c r="ODY339" s="1"/>
      <c r="ODZ339" s="1"/>
      <c r="OEA339" s="1"/>
      <c r="OEB339" s="1"/>
      <c r="OEC339" s="1"/>
      <c r="OED339" s="1"/>
      <c r="OEE339" s="1"/>
      <c r="OEF339" s="1"/>
      <c r="OEG339" s="1"/>
      <c r="OEH339" s="1"/>
      <c r="OEI339" s="1"/>
      <c r="OEJ339" s="1"/>
      <c r="OEK339" s="1"/>
      <c r="OEL339" s="1"/>
      <c r="OEM339" s="1"/>
      <c r="OEN339" s="1"/>
      <c r="OEO339" s="1"/>
      <c r="OEP339" s="1"/>
      <c r="OEQ339" s="1"/>
      <c r="OER339" s="1"/>
      <c r="OES339" s="1"/>
      <c r="OET339" s="1"/>
      <c r="OEU339" s="1"/>
      <c r="OEV339" s="1"/>
      <c r="OEW339" s="1"/>
      <c r="OEX339" s="1"/>
      <c r="OEY339" s="1"/>
      <c r="OEZ339" s="1"/>
      <c r="OFA339" s="1"/>
      <c r="OFB339" s="1"/>
      <c r="OFC339" s="1"/>
      <c r="OFD339" s="1"/>
      <c r="OFE339" s="1"/>
      <c r="OFF339" s="1"/>
      <c r="OFG339" s="1"/>
      <c r="OFH339" s="1"/>
      <c r="OFI339" s="1"/>
      <c r="OFJ339" s="1"/>
      <c r="OFK339" s="1"/>
      <c r="OFL339" s="1"/>
      <c r="OFM339" s="1"/>
      <c r="OFN339" s="1"/>
      <c r="OFO339" s="1"/>
      <c r="OFP339" s="1"/>
      <c r="OFQ339" s="1"/>
      <c r="OFR339" s="1"/>
      <c r="OFS339" s="1"/>
      <c r="OFT339" s="1"/>
      <c r="OFU339" s="1"/>
      <c r="OFV339" s="1"/>
      <c r="OFW339" s="1"/>
      <c r="OFX339" s="1"/>
      <c r="OFY339" s="1"/>
      <c r="OFZ339" s="1"/>
      <c r="OGA339" s="1"/>
      <c r="OGB339" s="1"/>
      <c r="OGC339" s="1"/>
      <c r="OGD339" s="1"/>
      <c r="OGE339" s="1"/>
      <c r="OGF339" s="1"/>
      <c r="OGG339" s="1"/>
      <c r="OGH339" s="1"/>
      <c r="OGI339" s="1"/>
      <c r="OGJ339" s="1"/>
      <c r="OGK339" s="1"/>
      <c r="OGL339" s="1"/>
      <c r="OGM339" s="1"/>
      <c r="OGN339" s="1"/>
      <c r="OGO339" s="1"/>
      <c r="OGP339" s="1"/>
      <c r="OGQ339" s="1"/>
      <c r="OGR339" s="1"/>
      <c r="OGS339" s="1"/>
      <c r="OGT339" s="1"/>
      <c r="OGU339" s="1"/>
      <c r="OGV339" s="1"/>
      <c r="OGW339" s="1"/>
      <c r="OGX339" s="1"/>
      <c r="OGY339" s="1"/>
      <c r="OGZ339" s="1"/>
      <c r="OHA339" s="1"/>
      <c r="OHB339" s="1"/>
      <c r="OHC339" s="1"/>
      <c r="OHD339" s="1"/>
      <c r="OHE339" s="1"/>
      <c r="OHF339" s="1"/>
      <c r="OHG339" s="1"/>
      <c r="OHH339" s="1"/>
      <c r="OHI339" s="1"/>
      <c r="OHJ339" s="1"/>
      <c r="OHK339" s="1"/>
      <c r="OHL339" s="1"/>
      <c r="OHM339" s="1"/>
      <c r="OHN339" s="1"/>
      <c r="OHO339" s="1"/>
      <c r="OHP339" s="1"/>
      <c r="OHQ339" s="1"/>
      <c r="OHR339" s="1"/>
      <c r="OHS339" s="1"/>
      <c r="OHT339" s="1"/>
      <c r="OHU339" s="1"/>
      <c r="OHV339" s="1"/>
      <c r="OHW339" s="1"/>
      <c r="OHX339" s="1"/>
      <c r="OHY339" s="1"/>
      <c r="OHZ339" s="1"/>
      <c r="OIA339" s="1"/>
      <c r="OIB339" s="1"/>
      <c r="OIC339" s="1"/>
      <c r="OID339" s="1"/>
      <c r="OIE339" s="1"/>
      <c r="OIF339" s="1"/>
      <c r="OIG339" s="1"/>
      <c r="OIH339" s="1"/>
      <c r="OII339" s="1"/>
      <c r="OIJ339" s="1"/>
      <c r="OIK339" s="1"/>
      <c r="OIL339" s="1"/>
      <c r="OIM339" s="1"/>
      <c r="OIN339" s="1"/>
      <c r="OIO339" s="1"/>
      <c r="OIP339" s="1"/>
      <c r="OIQ339" s="1"/>
      <c r="OIR339" s="1"/>
      <c r="OIS339" s="1"/>
      <c r="OIT339" s="1"/>
      <c r="OIU339" s="1"/>
      <c r="OIV339" s="1"/>
      <c r="OIW339" s="1"/>
      <c r="OIX339" s="1"/>
      <c r="OIY339" s="1"/>
      <c r="OIZ339" s="1"/>
      <c r="OJA339" s="1"/>
      <c r="OJB339" s="1"/>
      <c r="OJC339" s="1"/>
      <c r="OJD339" s="1"/>
      <c r="OJE339" s="1"/>
      <c r="OJF339" s="1"/>
      <c r="OJG339" s="1"/>
      <c r="OJH339" s="1"/>
      <c r="OJI339" s="1"/>
      <c r="OJJ339" s="1"/>
      <c r="OJK339" s="1"/>
      <c r="OJL339" s="1"/>
      <c r="OJM339" s="1"/>
      <c r="OJN339" s="1"/>
      <c r="OJO339" s="1"/>
      <c r="OJP339" s="1"/>
      <c r="OJQ339" s="1"/>
      <c r="OJR339" s="1"/>
      <c r="OJS339" s="1"/>
      <c r="OJT339" s="1"/>
      <c r="OJU339" s="1"/>
      <c r="OJV339" s="1"/>
      <c r="OJW339" s="1"/>
      <c r="OJX339" s="1"/>
      <c r="OJY339" s="1"/>
      <c r="OJZ339" s="1"/>
      <c r="OKA339" s="1"/>
      <c r="OKB339" s="1"/>
      <c r="OKC339" s="1"/>
      <c r="OKD339" s="1"/>
      <c r="OKE339" s="1"/>
      <c r="OKF339" s="1"/>
      <c r="OKG339" s="1"/>
      <c r="OKH339" s="1"/>
      <c r="OKI339" s="1"/>
      <c r="OKJ339" s="1"/>
      <c r="OKK339" s="1"/>
      <c r="OKL339" s="1"/>
      <c r="OKM339" s="1"/>
      <c r="OKN339" s="1"/>
      <c r="OKO339" s="1"/>
      <c r="OKP339" s="1"/>
      <c r="OKQ339" s="1"/>
      <c r="OKR339" s="1"/>
      <c r="OKS339" s="1"/>
      <c r="OKT339" s="1"/>
      <c r="OKU339" s="1"/>
      <c r="OKV339" s="1"/>
      <c r="OKW339" s="1"/>
      <c r="OKX339" s="1"/>
      <c r="OKY339" s="1"/>
      <c r="OKZ339" s="1"/>
      <c r="OLA339" s="1"/>
      <c r="OLB339" s="1"/>
      <c r="OLC339" s="1"/>
      <c r="OLD339" s="1"/>
      <c r="OLE339" s="1"/>
      <c r="OLF339" s="1"/>
      <c r="OLG339" s="1"/>
      <c r="OLH339" s="1"/>
      <c r="OLI339" s="1"/>
      <c r="OLJ339" s="1"/>
      <c r="OLK339" s="1"/>
      <c r="OLL339" s="1"/>
      <c r="OLM339" s="1"/>
      <c r="OLN339" s="1"/>
      <c r="OLO339" s="1"/>
      <c r="OLP339" s="1"/>
      <c r="OLQ339" s="1"/>
      <c r="OLR339" s="1"/>
      <c r="OLS339" s="1"/>
      <c r="OLT339" s="1"/>
      <c r="OLU339" s="1"/>
      <c r="OLV339" s="1"/>
      <c r="OLW339" s="1"/>
      <c r="OLX339" s="1"/>
      <c r="OLY339" s="1"/>
      <c r="OLZ339" s="1"/>
      <c r="OMA339" s="1"/>
      <c r="OMB339" s="1"/>
      <c r="OMC339" s="1"/>
      <c r="OMD339" s="1"/>
      <c r="OME339" s="1"/>
      <c r="OMF339" s="1"/>
      <c r="OMG339" s="1"/>
      <c r="OMH339" s="1"/>
      <c r="OMI339" s="1"/>
      <c r="OMJ339" s="1"/>
      <c r="OMK339" s="1"/>
      <c r="OML339" s="1"/>
      <c r="OMM339" s="1"/>
      <c r="OMN339" s="1"/>
      <c r="OMO339" s="1"/>
      <c r="OMP339" s="1"/>
      <c r="OMQ339" s="1"/>
      <c r="OMR339" s="1"/>
      <c r="OMS339" s="1"/>
      <c r="OMT339" s="1"/>
      <c r="OMU339" s="1"/>
      <c r="OMV339" s="1"/>
      <c r="OMW339" s="1"/>
      <c r="OMX339" s="1"/>
      <c r="OMY339" s="1"/>
      <c r="OMZ339" s="1"/>
      <c r="ONA339" s="1"/>
      <c r="ONB339" s="1"/>
      <c r="ONC339" s="1"/>
      <c r="OND339" s="1"/>
      <c r="ONE339" s="1"/>
      <c r="ONF339" s="1"/>
      <c r="ONG339" s="1"/>
      <c r="ONH339" s="1"/>
      <c r="ONI339" s="1"/>
      <c r="ONJ339" s="1"/>
      <c r="ONK339" s="1"/>
      <c r="ONL339" s="1"/>
      <c r="ONM339" s="1"/>
      <c r="ONN339" s="1"/>
      <c r="ONO339" s="1"/>
      <c r="ONP339" s="1"/>
      <c r="ONQ339" s="1"/>
      <c r="ONR339" s="1"/>
      <c r="ONS339" s="1"/>
      <c r="ONT339" s="1"/>
      <c r="ONU339" s="1"/>
      <c r="ONV339" s="1"/>
      <c r="ONW339" s="1"/>
      <c r="ONX339" s="1"/>
      <c r="ONY339" s="1"/>
      <c r="ONZ339" s="1"/>
      <c r="OOA339" s="1"/>
      <c r="OOB339" s="1"/>
      <c r="OOC339" s="1"/>
      <c r="OOD339" s="1"/>
      <c r="OOE339" s="1"/>
      <c r="OOF339" s="1"/>
      <c r="OOG339" s="1"/>
      <c r="OOH339" s="1"/>
      <c r="OOI339" s="1"/>
      <c r="OOJ339" s="1"/>
      <c r="OOK339" s="1"/>
      <c r="OOL339" s="1"/>
      <c r="OOM339" s="1"/>
      <c r="OON339" s="1"/>
      <c r="OOO339" s="1"/>
      <c r="OOP339" s="1"/>
      <c r="OOQ339" s="1"/>
      <c r="OOR339" s="1"/>
      <c r="OOS339" s="1"/>
      <c r="OOT339" s="1"/>
      <c r="OOU339" s="1"/>
      <c r="OOV339" s="1"/>
      <c r="OOW339" s="1"/>
      <c r="OOX339" s="1"/>
      <c r="OOY339" s="1"/>
      <c r="OOZ339" s="1"/>
      <c r="OPA339" s="1"/>
      <c r="OPB339" s="1"/>
      <c r="OPC339" s="1"/>
      <c r="OPD339" s="1"/>
      <c r="OPE339" s="1"/>
      <c r="OPF339" s="1"/>
      <c r="OPG339" s="1"/>
      <c r="OPH339" s="1"/>
      <c r="OPI339" s="1"/>
      <c r="OPJ339" s="1"/>
      <c r="OPK339" s="1"/>
      <c r="OPL339" s="1"/>
      <c r="OPM339" s="1"/>
      <c r="OPN339" s="1"/>
      <c r="OPO339" s="1"/>
      <c r="OPP339" s="1"/>
      <c r="OPQ339" s="1"/>
      <c r="OPR339" s="1"/>
      <c r="OPS339" s="1"/>
      <c r="OPT339" s="1"/>
      <c r="OPU339" s="1"/>
      <c r="OPV339" s="1"/>
      <c r="OPW339" s="1"/>
      <c r="OPX339" s="1"/>
      <c r="OPY339" s="1"/>
      <c r="OPZ339" s="1"/>
      <c r="OQA339" s="1"/>
      <c r="OQB339" s="1"/>
      <c r="OQC339" s="1"/>
      <c r="OQD339" s="1"/>
      <c r="OQE339" s="1"/>
      <c r="OQF339" s="1"/>
      <c r="OQG339" s="1"/>
      <c r="OQH339" s="1"/>
      <c r="OQI339" s="1"/>
      <c r="OQJ339" s="1"/>
      <c r="OQK339" s="1"/>
      <c r="OQL339" s="1"/>
      <c r="OQM339" s="1"/>
      <c r="OQN339" s="1"/>
      <c r="OQO339" s="1"/>
      <c r="OQP339" s="1"/>
      <c r="OQQ339" s="1"/>
      <c r="OQR339" s="1"/>
      <c r="OQS339" s="1"/>
      <c r="OQT339" s="1"/>
      <c r="OQU339" s="1"/>
      <c r="OQV339" s="1"/>
      <c r="OQW339" s="1"/>
      <c r="OQX339" s="1"/>
      <c r="OQY339" s="1"/>
      <c r="OQZ339" s="1"/>
      <c r="ORA339" s="1"/>
      <c r="ORB339" s="1"/>
      <c r="ORC339" s="1"/>
      <c r="ORD339" s="1"/>
      <c r="ORE339" s="1"/>
      <c r="ORF339" s="1"/>
      <c r="ORG339" s="1"/>
      <c r="ORH339" s="1"/>
      <c r="ORI339" s="1"/>
      <c r="ORJ339" s="1"/>
      <c r="ORK339" s="1"/>
      <c r="ORL339" s="1"/>
      <c r="ORM339" s="1"/>
      <c r="ORN339" s="1"/>
      <c r="ORO339" s="1"/>
      <c r="ORP339" s="1"/>
      <c r="ORQ339" s="1"/>
      <c r="ORR339" s="1"/>
      <c r="ORS339" s="1"/>
      <c r="ORT339" s="1"/>
      <c r="ORU339" s="1"/>
      <c r="ORV339" s="1"/>
      <c r="ORW339" s="1"/>
      <c r="ORX339" s="1"/>
      <c r="ORY339" s="1"/>
      <c r="ORZ339" s="1"/>
      <c r="OSA339" s="1"/>
      <c r="OSB339" s="1"/>
      <c r="OSC339" s="1"/>
      <c r="OSD339" s="1"/>
      <c r="OSE339" s="1"/>
      <c r="OSF339" s="1"/>
      <c r="OSG339" s="1"/>
      <c r="OSH339" s="1"/>
      <c r="OSI339" s="1"/>
      <c r="OSJ339" s="1"/>
      <c r="OSK339" s="1"/>
      <c r="OSL339" s="1"/>
      <c r="OSM339" s="1"/>
      <c r="OSN339" s="1"/>
      <c r="OSO339" s="1"/>
      <c r="OSP339" s="1"/>
      <c r="OSQ339" s="1"/>
      <c r="OSR339" s="1"/>
      <c r="OSS339" s="1"/>
      <c r="OST339" s="1"/>
      <c r="OSU339" s="1"/>
      <c r="OSV339" s="1"/>
      <c r="OSW339" s="1"/>
      <c r="OSX339" s="1"/>
      <c r="OSY339" s="1"/>
      <c r="OSZ339" s="1"/>
      <c r="OTA339" s="1"/>
      <c r="OTB339" s="1"/>
      <c r="OTC339" s="1"/>
      <c r="OTD339" s="1"/>
      <c r="OTE339" s="1"/>
      <c r="OTF339" s="1"/>
      <c r="OTG339" s="1"/>
      <c r="OTH339" s="1"/>
      <c r="OTI339" s="1"/>
      <c r="OTJ339" s="1"/>
      <c r="OTK339" s="1"/>
      <c r="OTL339" s="1"/>
      <c r="OTM339" s="1"/>
      <c r="OTN339" s="1"/>
      <c r="OTO339" s="1"/>
      <c r="OTP339" s="1"/>
      <c r="OTQ339" s="1"/>
      <c r="OTR339" s="1"/>
      <c r="OTS339" s="1"/>
      <c r="OTT339" s="1"/>
      <c r="OTU339" s="1"/>
      <c r="OTV339" s="1"/>
      <c r="OTW339" s="1"/>
      <c r="OTX339" s="1"/>
      <c r="OTY339" s="1"/>
      <c r="OTZ339" s="1"/>
      <c r="OUA339" s="1"/>
      <c r="OUB339" s="1"/>
      <c r="OUC339" s="1"/>
      <c r="OUD339" s="1"/>
      <c r="OUE339" s="1"/>
      <c r="OUF339" s="1"/>
      <c r="OUG339" s="1"/>
      <c r="OUH339" s="1"/>
      <c r="OUI339" s="1"/>
      <c r="OUJ339" s="1"/>
      <c r="OUK339" s="1"/>
      <c r="OUL339" s="1"/>
      <c r="OUM339" s="1"/>
      <c r="OUN339" s="1"/>
      <c r="OUO339" s="1"/>
      <c r="OUP339" s="1"/>
      <c r="OUQ339" s="1"/>
      <c r="OUR339" s="1"/>
      <c r="OUS339" s="1"/>
      <c r="OUT339" s="1"/>
      <c r="OUU339" s="1"/>
      <c r="OUV339" s="1"/>
      <c r="OUW339" s="1"/>
      <c r="OUX339" s="1"/>
      <c r="OUY339" s="1"/>
      <c r="OUZ339" s="1"/>
      <c r="OVA339" s="1"/>
      <c r="OVB339" s="1"/>
      <c r="OVC339" s="1"/>
      <c r="OVD339" s="1"/>
      <c r="OVE339" s="1"/>
      <c r="OVF339" s="1"/>
      <c r="OVG339" s="1"/>
      <c r="OVH339" s="1"/>
      <c r="OVI339" s="1"/>
      <c r="OVJ339" s="1"/>
      <c r="OVK339" s="1"/>
      <c r="OVL339" s="1"/>
      <c r="OVM339" s="1"/>
      <c r="OVN339" s="1"/>
      <c r="OVO339" s="1"/>
      <c r="OVP339" s="1"/>
      <c r="OVQ339" s="1"/>
      <c r="OVR339" s="1"/>
      <c r="OVS339" s="1"/>
      <c r="OVT339" s="1"/>
      <c r="OVU339" s="1"/>
      <c r="OVV339" s="1"/>
      <c r="OVW339" s="1"/>
      <c r="OVX339" s="1"/>
      <c r="OVY339" s="1"/>
      <c r="OVZ339" s="1"/>
      <c r="OWA339" s="1"/>
      <c r="OWB339" s="1"/>
      <c r="OWC339" s="1"/>
      <c r="OWD339" s="1"/>
      <c r="OWE339" s="1"/>
      <c r="OWF339" s="1"/>
      <c r="OWG339" s="1"/>
      <c r="OWH339" s="1"/>
      <c r="OWI339" s="1"/>
      <c r="OWJ339" s="1"/>
      <c r="OWK339" s="1"/>
      <c r="OWL339" s="1"/>
      <c r="OWM339" s="1"/>
      <c r="OWN339" s="1"/>
      <c r="OWO339" s="1"/>
      <c r="OWP339" s="1"/>
      <c r="OWQ339" s="1"/>
      <c r="OWR339" s="1"/>
      <c r="OWS339" s="1"/>
      <c r="OWT339" s="1"/>
      <c r="OWU339" s="1"/>
      <c r="OWV339" s="1"/>
      <c r="OWW339" s="1"/>
      <c r="OWX339" s="1"/>
      <c r="OWY339" s="1"/>
      <c r="OWZ339" s="1"/>
      <c r="OXA339" s="1"/>
      <c r="OXB339" s="1"/>
      <c r="OXC339" s="1"/>
      <c r="OXD339" s="1"/>
      <c r="OXE339" s="1"/>
      <c r="OXF339" s="1"/>
      <c r="OXG339" s="1"/>
      <c r="OXH339" s="1"/>
      <c r="OXI339" s="1"/>
      <c r="OXJ339" s="1"/>
      <c r="OXK339" s="1"/>
      <c r="OXL339" s="1"/>
      <c r="OXM339" s="1"/>
      <c r="OXN339" s="1"/>
      <c r="OXO339" s="1"/>
      <c r="OXP339" s="1"/>
      <c r="OXQ339" s="1"/>
      <c r="OXR339" s="1"/>
      <c r="OXS339" s="1"/>
      <c r="OXT339" s="1"/>
      <c r="OXU339" s="1"/>
      <c r="OXV339" s="1"/>
      <c r="OXW339" s="1"/>
      <c r="OXX339" s="1"/>
      <c r="OXY339" s="1"/>
      <c r="OXZ339" s="1"/>
      <c r="OYA339" s="1"/>
      <c r="OYB339" s="1"/>
      <c r="OYC339" s="1"/>
      <c r="OYD339" s="1"/>
      <c r="OYE339" s="1"/>
      <c r="OYF339" s="1"/>
      <c r="OYG339" s="1"/>
      <c r="OYH339" s="1"/>
      <c r="OYI339" s="1"/>
      <c r="OYJ339" s="1"/>
      <c r="OYK339" s="1"/>
      <c r="OYL339" s="1"/>
      <c r="OYM339" s="1"/>
      <c r="OYN339" s="1"/>
      <c r="OYO339" s="1"/>
      <c r="OYP339" s="1"/>
      <c r="OYQ339" s="1"/>
      <c r="OYR339" s="1"/>
      <c r="OYS339" s="1"/>
      <c r="OYT339" s="1"/>
      <c r="OYU339" s="1"/>
      <c r="OYV339" s="1"/>
      <c r="OYW339" s="1"/>
      <c r="OYX339" s="1"/>
      <c r="OYY339" s="1"/>
      <c r="OYZ339" s="1"/>
      <c r="OZA339" s="1"/>
      <c r="OZB339" s="1"/>
      <c r="OZC339" s="1"/>
      <c r="OZD339" s="1"/>
      <c r="OZE339" s="1"/>
      <c r="OZF339" s="1"/>
      <c r="OZG339" s="1"/>
      <c r="OZH339" s="1"/>
      <c r="OZI339" s="1"/>
      <c r="OZJ339" s="1"/>
      <c r="OZK339" s="1"/>
      <c r="OZL339" s="1"/>
      <c r="OZM339" s="1"/>
      <c r="OZN339" s="1"/>
      <c r="OZO339" s="1"/>
      <c r="OZP339" s="1"/>
      <c r="OZQ339" s="1"/>
      <c r="OZR339" s="1"/>
      <c r="OZS339" s="1"/>
      <c r="OZT339" s="1"/>
      <c r="OZU339" s="1"/>
      <c r="OZV339" s="1"/>
      <c r="OZW339" s="1"/>
      <c r="OZX339" s="1"/>
      <c r="OZY339" s="1"/>
      <c r="OZZ339" s="1"/>
      <c r="PAA339" s="1"/>
      <c r="PAB339" s="1"/>
      <c r="PAC339" s="1"/>
      <c r="PAD339" s="1"/>
      <c r="PAE339" s="1"/>
      <c r="PAF339" s="1"/>
      <c r="PAG339" s="1"/>
      <c r="PAH339" s="1"/>
      <c r="PAI339" s="1"/>
      <c r="PAJ339" s="1"/>
      <c r="PAK339" s="1"/>
      <c r="PAL339" s="1"/>
      <c r="PAM339" s="1"/>
      <c r="PAN339" s="1"/>
      <c r="PAO339" s="1"/>
      <c r="PAP339" s="1"/>
      <c r="PAQ339" s="1"/>
      <c r="PAR339" s="1"/>
      <c r="PAS339" s="1"/>
      <c r="PAT339" s="1"/>
      <c r="PAU339" s="1"/>
      <c r="PAV339" s="1"/>
      <c r="PAW339" s="1"/>
      <c r="PAX339" s="1"/>
      <c r="PAY339" s="1"/>
      <c r="PAZ339" s="1"/>
      <c r="PBA339" s="1"/>
      <c r="PBB339" s="1"/>
      <c r="PBC339" s="1"/>
      <c r="PBD339" s="1"/>
      <c r="PBE339" s="1"/>
      <c r="PBF339" s="1"/>
      <c r="PBG339" s="1"/>
      <c r="PBH339" s="1"/>
      <c r="PBI339" s="1"/>
      <c r="PBJ339" s="1"/>
      <c r="PBK339" s="1"/>
      <c r="PBL339" s="1"/>
      <c r="PBM339" s="1"/>
      <c r="PBN339" s="1"/>
      <c r="PBO339" s="1"/>
      <c r="PBP339" s="1"/>
      <c r="PBQ339" s="1"/>
      <c r="PBR339" s="1"/>
      <c r="PBS339" s="1"/>
      <c r="PBT339" s="1"/>
      <c r="PBU339" s="1"/>
      <c r="PBV339" s="1"/>
      <c r="PBW339" s="1"/>
      <c r="PBX339" s="1"/>
      <c r="PBY339" s="1"/>
      <c r="PBZ339" s="1"/>
      <c r="PCA339" s="1"/>
      <c r="PCB339" s="1"/>
      <c r="PCC339" s="1"/>
      <c r="PCD339" s="1"/>
      <c r="PCE339" s="1"/>
      <c r="PCF339" s="1"/>
      <c r="PCG339" s="1"/>
      <c r="PCH339" s="1"/>
      <c r="PCI339" s="1"/>
      <c r="PCJ339" s="1"/>
      <c r="PCK339" s="1"/>
      <c r="PCL339" s="1"/>
      <c r="PCM339" s="1"/>
      <c r="PCN339" s="1"/>
      <c r="PCO339" s="1"/>
      <c r="PCP339" s="1"/>
      <c r="PCQ339" s="1"/>
      <c r="PCR339" s="1"/>
      <c r="PCS339" s="1"/>
      <c r="PCT339" s="1"/>
      <c r="PCU339" s="1"/>
      <c r="PCV339" s="1"/>
      <c r="PCW339" s="1"/>
      <c r="PCX339" s="1"/>
      <c r="PCY339" s="1"/>
      <c r="PCZ339" s="1"/>
      <c r="PDA339" s="1"/>
      <c r="PDB339" s="1"/>
      <c r="PDC339" s="1"/>
      <c r="PDD339" s="1"/>
      <c r="PDE339" s="1"/>
      <c r="PDF339" s="1"/>
      <c r="PDG339" s="1"/>
      <c r="PDH339" s="1"/>
      <c r="PDI339" s="1"/>
      <c r="PDJ339" s="1"/>
      <c r="PDK339" s="1"/>
      <c r="PDL339" s="1"/>
      <c r="PDM339" s="1"/>
      <c r="PDN339" s="1"/>
      <c r="PDO339" s="1"/>
      <c r="PDP339" s="1"/>
      <c r="PDQ339" s="1"/>
      <c r="PDR339" s="1"/>
      <c r="PDS339" s="1"/>
      <c r="PDT339" s="1"/>
      <c r="PDU339" s="1"/>
      <c r="PDV339" s="1"/>
      <c r="PDW339" s="1"/>
      <c r="PDX339" s="1"/>
      <c r="PDY339" s="1"/>
      <c r="PDZ339" s="1"/>
      <c r="PEA339" s="1"/>
      <c r="PEB339" s="1"/>
      <c r="PEC339" s="1"/>
      <c r="PED339" s="1"/>
      <c r="PEE339" s="1"/>
      <c r="PEF339" s="1"/>
      <c r="PEG339" s="1"/>
      <c r="PEH339" s="1"/>
      <c r="PEI339" s="1"/>
      <c r="PEJ339" s="1"/>
      <c r="PEK339" s="1"/>
      <c r="PEL339" s="1"/>
      <c r="PEM339" s="1"/>
      <c r="PEN339" s="1"/>
      <c r="PEO339" s="1"/>
      <c r="PEP339" s="1"/>
      <c r="PEQ339" s="1"/>
      <c r="PER339" s="1"/>
      <c r="PES339" s="1"/>
      <c r="PET339" s="1"/>
      <c r="PEU339" s="1"/>
      <c r="PEV339" s="1"/>
      <c r="PEW339" s="1"/>
      <c r="PEX339" s="1"/>
      <c r="PEY339" s="1"/>
      <c r="PEZ339" s="1"/>
      <c r="PFA339" s="1"/>
      <c r="PFB339" s="1"/>
      <c r="PFC339" s="1"/>
      <c r="PFD339" s="1"/>
      <c r="PFE339" s="1"/>
      <c r="PFF339" s="1"/>
      <c r="PFG339" s="1"/>
      <c r="PFH339" s="1"/>
      <c r="PFI339" s="1"/>
      <c r="PFJ339" s="1"/>
      <c r="PFK339" s="1"/>
      <c r="PFL339" s="1"/>
      <c r="PFM339" s="1"/>
      <c r="PFN339" s="1"/>
      <c r="PFO339" s="1"/>
      <c r="PFP339" s="1"/>
      <c r="PFQ339" s="1"/>
      <c r="PFR339" s="1"/>
      <c r="PFS339" s="1"/>
      <c r="PFT339" s="1"/>
      <c r="PFU339" s="1"/>
      <c r="PFV339" s="1"/>
      <c r="PFW339" s="1"/>
      <c r="PFX339" s="1"/>
      <c r="PFY339" s="1"/>
      <c r="PFZ339" s="1"/>
      <c r="PGA339" s="1"/>
      <c r="PGB339" s="1"/>
      <c r="PGC339" s="1"/>
      <c r="PGD339" s="1"/>
      <c r="PGE339" s="1"/>
      <c r="PGF339" s="1"/>
      <c r="PGG339" s="1"/>
      <c r="PGH339" s="1"/>
      <c r="PGI339" s="1"/>
      <c r="PGJ339" s="1"/>
      <c r="PGK339" s="1"/>
      <c r="PGL339" s="1"/>
      <c r="PGM339" s="1"/>
      <c r="PGN339" s="1"/>
      <c r="PGO339" s="1"/>
      <c r="PGP339" s="1"/>
      <c r="PGQ339" s="1"/>
      <c r="PGR339" s="1"/>
      <c r="PGS339" s="1"/>
      <c r="PGT339" s="1"/>
      <c r="PGU339" s="1"/>
      <c r="PGV339" s="1"/>
      <c r="PGW339" s="1"/>
      <c r="PGX339" s="1"/>
      <c r="PGY339" s="1"/>
      <c r="PGZ339" s="1"/>
      <c r="PHA339" s="1"/>
      <c r="PHB339" s="1"/>
      <c r="PHC339" s="1"/>
      <c r="PHD339" s="1"/>
      <c r="PHE339" s="1"/>
      <c r="PHF339" s="1"/>
      <c r="PHG339" s="1"/>
      <c r="PHH339" s="1"/>
      <c r="PHI339" s="1"/>
      <c r="PHJ339" s="1"/>
      <c r="PHK339" s="1"/>
      <c r="PHL339" s="1"/>
      <c r="PHM339" s="1"/>
      <c r="PHN339" s="1"/>
      <c r="PHO339" s="1"/>
      <c r="PHP339" s="1"/>
      <c r="PHQ339" s="1"/>
      <c r="PHR339" s="1"/>
      <c r="PHS339" s="1"/>
      <c r="PHT339" s="1"/>
      <c r="PHU339" s="1"/>
      <c r="PHV339" s="1"/>
      <c r="PHW339" s="1"/>
      <c r="PHX339" s="1"/>
      <c r="PHY339" s="1"/>
      <c r="PHZ339" s="1"/>
      <c r="PIA339" s="1"/>
      <c r="PIB339" s="1"/>
      <c r="PIC339" s="1"/>
      <c r="PID339" s="1"/>
      <c r="PIE339" s="1"/>
      <c r="PIF339" s="1"/>
      <c r="PIG339" s="1"/>
      <c r="PIH339" s="1"/>
      <c r="PII339" s="1"/>
      <c r="PIJ339" s="1"/>
      <c r="PIK339" s="1"/>
      <c r="PIL339" s="1"/>
      <c r="PIM339" s="1"/>
      <c r="PIN339" s="1"/>
      <c r="PIO339" s="1"/>
      <c r="PIP339" s="1"/>
      <c r="PIQ339" s="1"/>
      <c r="PIR339" s="1"/>
      <c r="PIS339" s="1"/>
      <c r="PIT339" s="1"/>
      <c r="PIU339" s="1"/>
      <c r="PIV339" s="1"/>
      <c r="PIW339" s="1"/>
      <c r="PIX339" s="1"/>
      <c r="PIY339" s="1"/>
      <c r="PIZ339" s="1"/>
      <c r="PJA339" s="1"/>
      <c r="PJB339" s="1"/>
      <c r="PJC339" s="1"/>
      <c r="PJD339" s="1"/>
      <c r="PJE339" s="1"/>
      <c r="PJF339" s="1"/>
      <c r="PJG339" s="1"/>
      <c r="PJH339" s="1"/>
      <c r="PJI339" s="1"/>
      <c r="PJJ339" s="1"/>
      <c r="PJK339" s="1"/>
      <c r="PJL339" s="1"/>
      <c r="PJM339" s="1"/>
      <c r="PJN339" s="1"/>
      <c r="PJO339" s="1"/>
      <c r="PJP339" s="1"/>
      <c r="PJQ339" s="1"/>
      <c r="PJR339" s="1"/>
      <c r="PJS339" s="1"/>
      <c r="PJT339" s="1"/>
      <c r="PJU339" s="1"/>
      <c r="PJV339" s="1"/>
      <c r="PJW339" s="1"/>
      <c r="PJX339" s="1"/>
      <c r="PJY339" s="1"/>
      <c r="PJZ339" s="1"/>
      <c r="PKA339" s="1"/>
      <c r="PKB339" s="1"/>
      <c r="PKC339" s="1"/>
      <c r="PKD339" s="1"/>
      <c r="PKE339" s="1"/>
      <c r="PKF339" s="1"/>
      <c r="PKG339" s="1"/>
      <c r="PKH339" s="1"/>
      <c r="PKI339" s="1"/>
      <c r="PKJ339" s="1"/>
      <c r="PKK339" s="1"/>
      <c r="PKL339" s="1"/>
      <c r="PKM339" s="1"/>
      <c r="PKN339" s="1"/>
      <c r="PKO339" s="1"/>
      <c r="PKP339" s="1"/>
      <c r="PKQ339" s="1"/>
      <c r="PKR339" s="1"/>
      <c r="PKS339" s="1"/>
      <c r="PKT339" s="1"/>
      <c r="PKU339" s="1"/>
      <c r="PKV339" s="1"/>
      <c r="PKW339" s="1"/>
      <c r="PKX339" s="1"/>
      <c r="PKY339" s="1"/>
      <c r="PKZ339" s="1"/>
      <c r="PLA339" s="1"/>
      <c r="PLB339" s="1"/>
      <c r="PLC339" s="1"/>
      <c r="PLD339" s="1"/>
      <c r="PLE339" s="1"/>
      <c r="PLF339" s="1"/>
      <c r="PLG339" s="1"/>
      <c r="PLH339" s="1"/>
      <c r="PLI339" s="1"/>
      <c r="PLJ339" s="1"/>
      <c r="PLK339" s="1"/>
      <c r="PLL339" s="1"/>
      <c r="PLM339" s="1"/>
      <c r="PLN339" s="1"/>
      <c r="PLO339" s="1"/>
      <c r="PLP339" s="1"/>
      <c r="PLQ339" s="1"/>
      <c r="PLR339" s="1"/>
      <c r="PLS339" s="1"/>
      <c r="PLT339" s="1"/>
      <c r="PLU339" s="1"/>
      <c r="PLV339" s="1"/>
      <c r="PLW339" s="1"/>
      <c r="PLX339" s="1"/>
      <c r="PLY339" s="1"/>
      <c r="PLZ339" s="1"/>
      <c r="PMA339" s="1"/>
      <c r="PMB339" s="1"/>
      <c r="PMC339" s="1"/>
      <c r="PMD339" s="1"/>
      <c r="PME339" s="1"/>
      <c r="PMF339" s="1"/>
      <c r="PMG339" s="1"/>
      <c r="PMH339" s="1"/>
      <c r="PMI339" s="1"/>
      <c r="PMJ339" s="1"/>
      <c r="PMK339" s="1"/>
      <c r="PML339" s="1"/>
      <c r="PMM339" s="1"/>
      <c r="PMN339" s="1"/>
      <c r="PMO339" s="1"/>
      <c r="PMP339" s="1"/>
      <c r="PMQ339" s="1"/>
      <c r="PMR339" s="1"/>
      <c r="PMS339" s="1"/>
      <c r="PMT339" s="1"/>
      <c r="PMU339" s="1"/>
      <c r="PMV339" s="1"/>
      <c r="PMW339" s="1"/>
      <c r="PMX339" s="1"/>
      <c r="PMY339" s="1"/>
      <c r="PMZ339" s="1"/>
      <c r="PNA339" s="1"/>
      <c r="PNB339" s="1"/>
      <c r="PNC339" s="1"/>
      <c r="PND339" s="1"/>
      <c r="PNE339" s="1"/>
      <c r="PNF339" s="1"/>
      <c r="PNG339" s="1"/>
      <c r="PNH339" s="1"/>
      <c r="PNI339" s="1"/>
      <c r="PNJ339" s="1"/>
      <c r="PNK339" s="1"/>
      <c r="PNL339" s="1"/>
      <c r="PNM339" s="1"/>
      <c r="PNN339" s="1"/>
      <c r="PNO339" s="1"/>
      <c r="PNP339" s="1"/>
      <c r="PNQ339" s="1"/>
      <c r="PNR339" s="1"/>
      <c r="PNS339" s="1"/>
      <c r="PNT339" s="1"/>
      <c r="PNU339" s="1"/>
      <c r="PNV339" s="1"/>
      <c r="PNW339" s="1"/>
      <c r="PNX339" s="1"/>
      <c r="PNY339" s="1"/>
      <c r="PNZ339" s="1"/>
      <c r="POA339" s="1"/>
      <c r="POB339" s="1"/>
      <c r="POC339" s="1"/>
      <c r="POD339" s="1"/>
      <c r="POE339" s="1"/>
      <c r="POF339" s="1"/>
      <c r="POG339" s="1"/>
      <c r="POH339" s="1"/>
      <c r="POI339" s="1"/>
      <c r="POJ339" s="1"/>
      <c r="POK339" s="1"/>
      <c r="POL339" s="1"/>
      <c r="POM339" s="1"/>
      <c r="PON339" s="1"/>
      <c r="POO339" s="1"/>
      <c r="POP339" s="1"/>
      <c r="POQ339" s="1"/>
      <c r="POR339" s="1"/>
      <c r="POS339" s="1"/>
      <c r="POT339" s="1"/>
      <c r="POU339" s="1"/>
      <c r="POV339" s="1"/>
      <c r="POW339" s="1"/>
      <c r="POX339" s="1"/>
      <c r="POY339" s="1"/>
      <c r="POZ339" s="1"/>
      <c r="PPA339" s="1"/>
      <c r="PPB339" s="1"/>
      <c r="PPC339" s="1"/>
      <c r="PPD339" s="1"/>
      <c r="PPE339" s="1"/>
      <c r="PPF339" s="1"/>
      <c r="PPG339" s="1"/>
      <c r="PPH339" s="1"/>
      <c r="PPI339" s="1"/>
      <c r="PPJ339" s="1"/>
      <c r="PPK339" s="1"/>
      <c r="PPL339" s="1"/>
      <c r="PPM339" s="1"/>
      <c r="PPN339" s="1"/>
      <c r="PPO339" s="1"/>
      <c r="PPP339" s="1"/>
      <c r="PPQ339" s="1"/>
      <c r="PPR339" s="1"/>
      <c r="PPS339" s="1"/>
      <c r="PPT339" s="1"/>
      <c r="PPU339" s="1"/>
      <c r="PPV339" s="1"/>
      <c r="PPW339" s="1"/>
      <c r="PPX339" s="1"/>
      <c r="PPY339" s="1"/>
      <c r="PPZ339" s="1"/>
      <c r="PQA339" s="1"/>
      <c r="PQB339" s="1"/>
      <c r="PQC339" s="1"/>
      <c r="PQD339" s="1"/>
      <c r="PQE339" s="1"/>
      <c r="PQF339" s="1"/>
      <c r="PQG339" s="1"/>
      <c r="PQH339" s="1"/>
      <c r="PQI339" s="1"/>
      <c r="PQJ339" s="1"/>
      <c r="PQK339" s="1"/>
      <c r="PQL339" s="1"/>
      <c r="PQM339" s="1"/>
      <c r="PQN339" s="1"/>
      <c r="PQO339" s="1"/>
      <c r="PQP339" s="1"/>
      <c r="PQQ339" s="1"/>
      <c r="PQR339" s="1"/>
      <c r="PQS339" s="1"/>
      <c r="PQT339" s="1"/>
      <c r="PQU339" s="1"/>
      <c r="PQV339" s="1"/>
      <c r="PQW339" s="1"/>
      <c r="PQX339" s="1"/>
      <c r="PQY339" s="1"/>
      <c r="PQZ339" s="1"/>
      <c r="PRA339" s="1"/>
      <c r="PRB339" s="1"/>
      <c r="PRC339" s="1"/>
      <c r="PRD339" s="1"/>
      <c r="PRE339" s="1"/>
      <c r="PRF339" s="1"/>
      <c r="PRG339" s="1"/>
      <c r="PRH339" s="1"/>
      <c r="PRI339" s="1"/>
      <c r="PRJ339" s="1"/>
      <c r="PRK339" s="1"/>
      <c r="PRL339" s="1"/>
      <c r="PRM339" s="1"/>
      <c r="PRN339" s="1"/>
      <c r="PRO339" s="1"/>
      <c r="PRP339" s="1"/>
      <c r="PRQ339" s="1"/>
      <c r="PRR339" s="1"/>
      <c r="PRS339" s="1"/>
      <c r="PRT339" s="1"/>
      <c r="PRU339" s="1"/>
      <c r="PRV339" s="1"/>
      <c r="PRW339" s="1"/>
      <c r="PRX339" s="1"/>
      <c r="PRY339" s="1"/>
      <c r="PRZ339" s="1"/>
      <c r="PSA339" s="1"/>
      <c r="PSB339" s="1"/>
      <c r="PSC339" s="1"/>
      <c r="PSD339" s="1"/>
      <c r="PSE339" s="1"/>
      <c r="PSF339" s="1"/>
      <c r="PSG339" s="1"/>
      <c r="PSH339" s="1"/>
      <c r="PSI339" s="1"/>
      <c r="PSJ339" s="1"/>
      <c r="PSK339" s="1"/>
      <c r="PSL339" s="1"/>
      <c r="PSM339" s="1"/>
      <c r="PSN339" s="1"/>
      <c r="PSO339" s="1"/>
      <c r="PSP339" s="1"/>
      <c r="PSQ339" s="1"/>
      <c r="PSR339" s="1"/>
      <c r="PSS339" s="1"/>
      <c r="PST339" s="1"/>
      <c r="PSU339" s="1"/>
      <c r="PSV339" s="1"/>
      <c r="PSW339" s="1"/>
      <c r="PSX339" s="1"/>
      <c r="PSY339" s="1"/>
      <c r="PSZ339" s="1"/>
      <c r="PTA339" s="1"/>
      <c r="PTB339" s="1"/>
      <c r="PTC339" s="1"/>
      <c r="PTD339" s="1"/>
      <c r="PTE339" s="1"/>
      <c r="PTF339" s="1"/>
      <c r="PTG339" s="1"/>
      <c r="PTH339" s="1"/>
      <c r="PTI339" s="1"/>
      <c r="PTJ339" s="1"/>
      <c r="PTK339" s="1"/>
      <c r="PTL339" s="1"/>
      <c r="PTM339" s="1"/>
      <c r="PTN339" s="1"/>
      <c r="PTO339" s="1"/>
      <c r="PTP339" s="1"/>
      <c r="PTQ339" s="1"/>
      <c r="PTR339" s="1"/>
      <c r="PTS339" s="1"/>
      <c r="PTT339" s="1"/>
      <c r="PTU339" s="1"/>
      <c r="PTV339" s="1"/>
      <c r="PTW339" s="1"/>
      <c r="PTX339" s="1"/>
      <c r="PTY339" s="1"/>
      <c r="PTZ339" s="1"/>
      <c r="PUA339" s="1"/>
      <c r="PUB339" s="1"/>
      <c r="PUC339" s="1"/>
      <c r="PUD339" s="1"/>
      <c r="PUE339" s="1"/>
      <c r="PUF339" s="1"/>
      <c r="PUG339" s="1"/>
      <c r="PUH339" s="1"/>
      <c r="PUI339" s="1"/>
      <c r="PUJ339" s="1"/>
      <c r="PUK339" s="1"/>
      <c r="PUL339" s="1"/>
      <c r="PUM339" s="1"/>
      <c r="PUN339" s="1"/>
      <c r="PUO339" s="1"/>
      <c r="PUP339" s="1"/>
      <c r="PUQ339" s="1"/>
      <c r="PUR339" s="1"/>
      <c r="PUS339" s="1"/>
      <c r="PUT339" s="1"/>
      <c r="PUU339" s="1"/>
      <c r="PUV339" s="1"/>
      <c r="PUW339" s="1"/>
      <c r="PUX339" s="1"/>
      <c r="PUY339" s="1"/>
      <c r="PUZ339" s="1"/>
      <c r="PVA339" s="1"/>
      <c r="PVB339" s="1"/>
      <c r="PVC339" s="1"/>
      <c r="PVD339" s="1"/>
      <c r="PVE339" s="1"/>
      <c r="PVF339" s="1"/>
      <c r="PVG339" s="1"/>
      <c r="PVH339" s="1"/>
      <c r="PVI339" s="1"/>
      <c r="PVJ339" s="1"/>
      <c r="PVK339" s="1"/>
      <c r="PVL339" s="1"/>
      <c r="PVM339" s="1"/>
      <c r="PVN339" s="1"/>
      <c r="PVO339" s="1"/>
      <c r="PVP339" s="1"/>
      <c r="PVQ339" s="1"/>
      <c r="PVR339" s="1"/>
      <c r="PVS339" s="1"/>
      <c r="PVT339" s="1"/>
      <c r="PVU339" s="1"/>
      <c r="PVV339" s="1"/>
      <c r="PVW339" s="1"/>
      <c r="PVX339" s="1"/>
      <c r="PVY339" s="1"/>
      <c r="PVZ339" s="1"/>
      <c r="PWA339" s="1"/>
      <c r="PWB339" s="1"/>
      <c r="PWC339" s="1"/>
      <c r="PWD339" s="1"/>
      <c r="PWE339" s="1"/>
      <c r="PWF339" s="1"/>
      <c r="PWG339" s="1"/>
      <c r="PWH339" s="1"/>
      <c r="PWI339" s="1"/>
      <c r="PWJ339" s="1"/>
      <c r="PWK339" s="1"/>
      <c r="PWL339" s="1"/>
      <c r="PWM339" s="1"/>
      <c r="PWN339" s="1"/>
      <c r="PWO339" s="1"/>
      <c r="PWP339" s="1"/>
      <c r="PWQ339" s="1"/>
      <c r="PWR339" s="1"/>
      <c r="PWS339" s="1"/>
      <c r="PWT339" s="1"/>
      <c r="PWU339" s="1"/>
      <c r="PWV339" s="1"/>
      <c r="PWW339" s="1"/>
      <c r="PWX339" s="1"/>
      <c r="PWY339" s="1"/>
      <c r="PWZ339" s="1"/>
      <c r="PXA339" s="1"/>
      <c r="PXB339" s="1"/>
      <c r="PXC339" s="1"/>
      <c r="PXD339" s="1"/>
      <c r="PXE339" s="1"/>
      <c r="PXF339" s="1"/>
      <c r="PXG339" s="1"/>
      <c r="PXH339" s="1"/>
      <c r="PXI339" s="1"/>
      <c r="PXJ339" s="1"/>
      <c r="PXK339" s="1"/>
      <c r="PXL339" s="1"/>
      <c r="PXM339" s="1"/>
      <c r="PXN339" s="1"/>
      <c r="PXO339" s="1"/>
      <c r="PXP339" s="1"/>
      <c r="PXQ339" s="1"/>
      <c r="PXR339" s="1"/>
      <c r="PXS339" s="1"/>
      <c r="PXT339" s="1"/>
      <c r="PXU339" s="1"/>
      <c r="PXV339" s="1"/>
      <c r="PXW339" s="1"/>
      <c r="PXX339" s="1"/>
      <c r="PXY339" s="1"/>
      <c r="PXZ339" s="1"/>
      <c r="PYA339" s="1"/>
      <c r="PYB339" s="1"/>
      <c r="PYC339" s="1"/>
      <c r="PYD339" s="1"/>
      <c r="PYE339" s="1"/>
      <c r="PYF339" s="1"/>
      <c r="PYG339" s="1"/>
      <c r="PYH339" s="1"/>
      <c r="PYI339" s="1"/>
      <c r="PYJ339" s="1"/>
      <c r="PYK339" s="1"/>
      <c r="PYL339" s="1"/>
      <c r="PYM339" s="1"/>
      <c r="PYN339" s="1"/>
      <c r="PYO339" s="1"/>
      <c r="PYP339" s="1"/>
      <c r="PYQ339" s="1"/>
      <c r="PYR339" s="1"/>
      <c r="PYS339" s="1"/>
      <c r="PYT339" s="1"/>
      <c r="PYU339" s="1"/>
      <c r="PYV339" s="1"/>
      <c r="PYW339" s="1"/>
      <c r="PYX339" s="1"/>
      <c r="PYY339" s="1"/>
      <c r="PYZ339" s="1"/>
      <c r="PZA339" s="1"/>
      <c r="PZB339" s="1"/>
      <c r="PZC339" s="1"/>
      <c r="PZD339" s="1"/>
      <c r="PZE339" s="1"/>
      <c r="PZF339" s="1"/>
      <c r="PZG339" s="1"/>
      <c r="PZH339" s="1"/>
      <c r="PZI339" s="1"/>
      <c r="PZJ339" s="1"/>
      <c r="PZK339" s="1"/>
      <c r="PZL339" s="1"/>
      <c r="PZM339" s="1"/>
      <c r="PZN339" s="1"/>
      <c r="PZO339" s="1"/>
      <c r="PZP339" s="1"/>
      <c r="PZQ339" s="1"/>
      <c r="PZR339" s="1"/>
      <c r="PZS339" s="1"/>
      <c r="PZT339" s="1"/>
      <c r="PZU339" s="1"/>
      <c r="PZV339" s="1"/>
      <c r="PZW339" s="1"/>
      <c r="PZX339" s="1"/>
      <c r="PZY339" s="1"/>
      <c r="PZZ339" s="1"/>
      <c r="QAA339" s="1"/>
      <c r="QAB339" s="1"/>
      <c r="QAC339" s="1"/>
      <c r="QAD339" s="1"/>
      <c r="QAE339" s="1"/>
      <c r="QAF339" s="1"/>
      <c r="QAG339" s="1"/>
      <c r="QAH339" s="1"/>
      <c r="QAI339" s="1"/>
      <c r="QAJ339" s="1"/>
      <c r="QAK339" s="1"/>
      <c r="QAL339" s="1"/>
      <c r="QAM339" s="1"/>
      <c r="QAN339" s="1"/>
      <c r="QAO339" s="1"/>
      <c r="QAP339" s="1"/>
      <c r="QAQ339" s="1"/>
      <c r="QAR339" s="1"/>
      <c r="QAS339" s="1"/>
      <c r="QAT339" s="1"/>
      <c r="QAU339" s="1"/>
      <c r="QAV339" s="1"/>
      <c r="QAW339" s="1"/>
      <c r="QAX339" s="1"/>
      <c r="QAY339" s="1"/>
      <c r="QAZ339" s="1"/>
      <c r="QBA339" s="1"/>
      <c r="QBB339" s="1"/>
      <c r="QBC339" s="1"/>
      <c r="QBD339" s="1"/>
      <c r="QBE339" s="1"/>
      <c r="QBF339" s="1"/>
      <c r="QBG339" s="1"/>
      <c r="QBH339" s="1"/>
      <c r="QBI339" s="1"/>
      <c r="QBJ339" s="1"/>
      <c r="QBK339" s="1"/>
      <c r="QBL339" s="1"/>
      <c r="QBM339" s="1"/>
      <c r="QBN339" s="1"/>
      <c r="QBO339" s="1"/>
      <c r="QBP339" s="1"/>
      <c r="QBQ339" s="1"/>
      <c r="QBR339" s="1"/>
      <c r="QBS339" s="1"/>
      <c r="QBT339" s="1"/>
      <c r="QBU339" s="1"/>
      <c r="QBV339" s="1"/>
      <c r="QBW339" s="1"/>
      <c r="QBX339" s="1"/>
      <c r="QBY339" s="1"/>
      <c r="QBZ339" s="1"/>
      <c r="QCA339" s="1"/>
      <c r="QCB339" s="1"/>
      <c r="QCC339" s="1"/>
      <c r="QCD339" s="1"/>
      <c r="QCE339" s="1"/>
      <c r="QCF339" s="1"/>
      <c r="QCG339" s="1"/>
      <c r="QCH339" s="1"/>
      <c r="QCI339" s="1"/>
      <c r="QCJ339" s="1"/>
      <c r="QCK339" s="1"/>
      <c r="QCL339" s="1"/>
      <c r="QCM339" s="1"/>
      <c r="QCN339" s="1"/>
      <c r="QCO339" s="1"/>
      <c r="QCP339" s="1"/>
      <c r="QCQ339" s="1"/>
      <c r="QCR339" s="1"/>
      <c r="QCS339" s="1"/>
      <c r="QCT339" s="1"/>
      <c r="QCU339" s="1"/>
      <c r="QCV339" s="1"/>
      <c r="QCW339" s="1"/>
      <c r="QCX339" s="1"/>
      <c r="QCY339" s="1"/>
      <c r="QCZ339" s="1"/>
      <c r="QDA339" s="1"/>
      <c r="QDB339" s="1"/>
      <c r="QDC339" s="1"/>
      <c r="QDD339" s="1"/>
      <c r="QDE339" s="1"/>
      <c r="QDF339" s="1"/>
      <c r="QDG339" s="1"/>
      <c r="QDH339" s="1"/>
      <c r="QDI339" s="1"/>
      <c r="QDJ339" s="1"/>
      <c r="QDK339" s="1"/>
      <c r="QDL339" s="1"/>
      <c r="QDM339" s="1"/>
      <c r="QDN339" s="1"/>
      <c r="QDO339" s="1"/>
      <c r="QDP339" s="1"/>
      <c r="QDQ339" s="1"/>
      <c r="QDR339" s="1"/>
      <c r="QDS339" s="1"/>
      <c r="QDT339" s="1"/>
      <c r="QDU339" s="1"/>
      <c r="QDV339" s="1"/>
      <c r="QDW339" s="1"/>
      <c r="QDX339" s="1"/>
      <c r="QDY339" s="1"/>
      <c r="QDZ339" s="1"/>
      <c r="QEA339" s="1"/>
      <c r="QEB339" s="1"/>
      <c r="QEC339" s="1"/>
      <c r="QED339" s="1"/>
      <c r="QEE339" s="1"/>
      <c r="QEF339" s="1"/>
      <c r="QEG339" s="1"/>
      <c r="QEH339" s="1"/>
      <c r="QEI339" s="1"/>
      <c r="QEJ339" s="1"/>
      <c r="QEK339" s="1"/>
      <c r="QEL339" s="1"/>
      <c r="QEM339" s="1"/>
      <c r="QEN339" s="1"/>
      <c r="QEO339" s="1"/>
      <c r="QEP339" s="1"/>
      <c r="QEQ339" s="1"/>
      <c r="QER339" s="1"/>
      <c r="QES339" s="1"/>
      <c r="QET339" s="1"/>
      <c r="QEU339" s="1"/>
      <c r="QEV339" s="1"/>
      <c r="QEW339" s="1"/>
      <c r="QEX339" s="1"/>
      <c r="QEY339" s="1"/>
      <c r="QEZ339" s="1"/>
      <c r="QFA339" s="1"/>
      <c r="QFB339" s="1"/>
      <c r="QFC339" s="1"/>
      <c r="QFD339" s="1"/>
      <c r="QFE339" s="1"/>
      <c r="QFF339" s="1"/>
      <c r="QFG339" s="1"/>
      <c r="QFH339" s="1"/>
      <c r="QFI339" s="1"/>
      <c r="QFJ339" s="1"/>
      <c r="QFK339" s="1"/>
      <c r="QFL339" s="1"/>
      <c r="QFM339" s="1"/>
      <c r="QFN339" s="1"/>
      <c r="QFO339" s="1"/>
      <c r="QFP339" s="1"/>
      <c r="QFQ339" s="1"/>
      <c r="QFR339" s="1"/>
      <c r="QFS339" s="1"/>
      <c r="QFT339" s="1"/>
      <c r="QFU339" s="1"/>
      <c r="QFV339" s="1"/>
      <c r="QFW339" s="1"/>
      <c r="QFX339" s="1"/>
      <c r="QFY339" s="1"/>
      <c r="QFZ339" s="1"/>
      <c r="QGA339" s="1"/>
      <c r="QGB339" s="1"/>
      <c r="QGC339" s="1"/>
      <c r="QGD339" s="1"/>
      <c r="QGE339" s="1"/>
      <c r="QGF339" s="1"/>
      <c r="QGG339" s="1"/>
      <c r="QGH339" s="1"/>
      <c r="QGI339" s="1"/>
      <c r="QGJ339" s="1"/>
      <c r="QGK339" s="1"/>
      <c r="QGL339" s="1"/>
      <c r="QGM339" s="1"/>
      <c r="QGN339" s="1"/>
      <c r="QGO339" s="1"/>
      <c r="QGP339" s="1"/>
      <c r="QGQ339" s="1"/>
      <c r="QGR339" s="1"/>
      <c r="QGS339" s="1"/>
      <c r="QGT339" s="1"/>
      <c r="QGU339" s="1"/>
      <c r="QGV339" s="1"/>
      <c r="QGW339" s="1"/>
      <c r="QGX339" s="1"/>
      <c r="QGY339" s="1"/>
      <c r="QGZ339" s="1"/>
      <c r="QHA339" s="1"/>
      <c r="QHB339" s="1"/>
      <c r="QHC339" s="1"/>
      <c r="QHD339" s="1"/>
      <c r="QHE339" s="1"/>
      <c r="QHF339" s="1"/>
      <c r="QHG339" s="1"/>
      <c r="QHH339" s="1"/>
      <c r="QHI339" s="1"/>
      <c r="QHJ339" s="1"/>
      <c r="QHK339" s="1"/>
      <c r="QHL339" s="1"/>
      <c r="QHM339" s="1"/>
      <c r="QHN339" s="1"/>
      <c r="QHO339" s="1"/>
      <c r="QHP339" s="1"/>
      <c r="QHQ339" s="1"/>
      <c r="QHR339" s="1"/>
      <c r="QHS339" s="1"/>
      <c r="QHT339" s="1"/>
      <c r="QHU339" s="1"/>
      <c r="QHV339" s="1"/>
      <c r="QHW339" s="1"/>
      <c r="QHX339" s="1"/>
      <c r="QHY339" s="1"/>
      <c r="QHZ339" s="1"/>
      <c r="QIA339" s="1"/>
      <c r="QIB339" s="1"/>
      <c r="QIC339" s="1"/>
      <c r="QID339" s="1"/>
      <c r="QIE339" s="1"/>
      <c r="QIF339" s="1"/>
      <c r="QIG339" s="1"/>
      <c r="QIH339" s="1"/>
      <c r="QII339" s="1"/>
      <c r="QIJ339" s="1"/>
      <c r="QIK339" s="1"/>
      <c r="QIL339" s="1"/>
      <c r="QIM339" s="1"/>
      <c r="QIN339" s="1"/>
      <c r="QIO339" s="1"/>
      <c r="QIP339" s="1"/>
      <c r="QIQ339" s="1"/>
      <c r="QIR339" s="1"/>
      <c r="QIS339" s="1"/>
      <c r="QIT339" s="1"/>
      <c r="QIU339" s="1"/>
      <c r="QIV339" s="1"/>
      <c r="QIW339" s="1"/>
      <c r="QIX339" s="1"/>
      <c r="QIY339" s="1"/>
      <c r="QIZ339" s="1"/>
      <c r="QJA339" s="1"/>
      <c r="QJB339" s="1"/>
      <c r="QJC339" s="1"/>
      <c r="QJD339" s="1"/>
      <c r="QJE339" s="1"/>
      <c r="QJF339" s="1"/>
      <c r="QJG339" s="1"/>
      <c r="QJH339" s="1"/>
      <c r="QJI339" s="1"/>
      <c r="QJJ339" s="1"/>
      <c r="QJK339" s="1"/>
      <c r="QJL339" s="1"/>
      <c r="QJM339" s="1"/>
      <c r="QJN339" s="1"/>
      <c r="QJO339" s="1"/>
      <c r="QJP339" s="1"/>
      <c r="QJQ339" s="1"/>
      <c r="QJR339" s="1"/>
      <c r="QJS339" s="1"/>
      <c r="QJT339" s="1"/>
      <c r="QJU339" s="1"/>
      <c r="QJV339" s="1"/>
      <c r="QJW339" s="1"/>
      <c r="QJX339" s="1"/>
      <c r="QJY339" s="1"/>
      <c r="QJZ339" s="1"/>
      <c r="QKA339" s="1"/>
      <c r="QKB339" s="1"/>
      <c r="QKC339" s="1"/>
      <c r="QKD339" s="1"/>
      <c r="QKE339" s="1"/>
      <c r="QKF339" s="1"/>
      <c r="QKG339" s="1"/>
      <c r="QKH339" s="1"/>
      <c r="QKI339" s="1"/>
      <c r="QKJ339" s="1"/>
      <c r="QKK339" s="1"/>
      <c r="QKL339" s="1"/>
      <c r="QKM339" s="1"/>
      <c r="QKN339" s="1"/>
      <c r="QKO339" s="1"/>
      <c r="QKP339" s="1"/>
      <c r="QKQ339" s="1"/>
      <c r="QKR339" s="1"/>
      <c r="QKS339" s="1"/>
      <c r="QKT339" s="1"/>
      <c r="QKU339" s="1"/>
      <c r="QKV339" s="1"/>
      <c r="QKW339" s="1"/>
      <c r="QKX339" s="1"/>
      <c r="QKY339" s="1"/>
      <c r="QKZ339" s="1"/>
      <c r="QLA339" s="1"/>
      <c r="QLB339" s="1"/>
      <c r="QLC339" s="1"/>
      <c r="QLD339" s="1"/>
      <c r="QLE339" s="1"/>
      <c r="QLF339" s="1"/>
      <c r="QLG339" s="1"/>
      <c r="QLH339" s="1"/>
      <c r="QLI339" s="1"/>
      <c r="QLJ339" s="1"/>
      <c r="QLK339" s="1"/>
      <c r="QLL339" s="1"/>
      <c r="QLM339" s="1"/>
      <c r="QLN339" s="1"/>
      <c r="QLO339" s="1"/>
      <c r="QLP339" s="1"/>
      <c r="QLQ339" s="1"/>
      <c r="QLR339" s="1"/>
      <c r="QLS339" s="1"/>
      <c r="QLT339" s="1"/>
      <c r="QLU339" s="1"/>
      <c r="QLV339" s="1"/>
      <c r="QLW339" s="1"/>
      <c r="QLX339" s="1"/>
      <c r="QLY339" s="1"/>
      <c r="QLZ339" s="1"/>
      <c r="QMA339" s="1"/>
      <c r="QMB339" s="1"/>
      <c r="QMC339" s="1"/>
      <c r="QMD339" s="1"/>
      <c r="QME339" s="1"/>
      <c r="QMF339" s="1"/>
      <c r="QMG339" s="1"/>
      <c r="QMH339" s="1"/>
      <c r="QMI339" s="1"/>
      <c r="QMJ339" s="1"/>
      <c r="QMK339" s="1"/>
      <c r="QML339" s="1"/>
      <c r="QMM339" s="1"/>
      <c r="QMN339" s="1"/>
      <c r="QMO339" s="1"/>
      <c r="QMP339" s="1"/>
      <c r="QMQ339" s="1"/>
      <c r="QMR339" s="1"/>
      <c r="QMS339" s="1"/>
      <c r="QMT339" s="1"/>
      <c r="QMU339" s="1"/>
      <c r="QMV339" s="1"/>
      <c r="QMW339" s="1"/>
      <c r="QMX339" s="1"/>
      <c r="QMY339" s="1"/>
      <c r="QMZ339" s="1"/>
      <c r="QNA339" s="1"/>
      <c r="QNB339" s="1"/>
      <c r="QNC339" s="1"/>
      <c r="QND339" s="1"/>
      <c r="QNE339" s="1"/>
      <c r="QNF339" s="1"/>
      <c r="QNG339" s="1"/>
      <c r="QNH339" s="1"/>
      <c r="QNI339" s="1"/>
      <c r="QNJ339" s="1"/>
      <c r="QNK339" s="1"/>
      <c r="QNL339" s="1"/>
      <c r="QNM339" s="1"/>
      <c r="QNN339" s="1"/>
      <c r="QNO339" s="1"/>
      <c r="QNP339" s="1"/>
      <c r="QNQ339" s="1"/>
      <c r="QNR339" s="1"/>
      <c r="QNS339" s="1"/>
      <c r="QNT339" s="1"/>
      <c r="QNU339" s="1"/>
      <c r="QNV339" s="1"/>
      <c r="QNW339" s="1"/>
      <c r="QNX339" s="1"/>
      <c r="QNY339" s="1"/>
      <c r="QNZ339" s="1"/>
      <c r="QOA339" s="1"/>
      <c r="QOB339" s="1"/>
      <c r="QOC339" s="1"/>
      <c r="QOD339" s="1"/>
      <c r="QOE339" s="1"/>
      <c r="QOF339" s="1"/>
      <c r="QOG339" s="1"/>
      <c r="QOH339" s="1"/>
      <c r="QOI339" s="1"/>
      <c r="QOJ339" s="1"/>
      <c r="QOK339" s="1"/>
      <c r="QOL339" s="1"/>
      <c r="QOM339" s="1"/>
      <c r="QON339" s="1"/>
      <c r="QOO339" s="1"/>
      <c r="QOP339" s="1"/>
      <c r="QOQ339" s="1"/>
      <c r="QOR339" s="1"/>
      <c r="QOS339" s="1"/>
      <c r="QOT339" s="1"/>
      <c r="QOU339" s="1"/>
      <c r="QOV339" s="1"/>
      <c r="QOW339" s="1"/>
      <c r="QOX339" s="1"/>
      <c r="QOY339" s="1"/>
      <c r="QOZ339" s="1"/>
      <c r="QPA339" s="1"/>
      <c r="QPB339" s="1"/>
      <c r="QPC339" s="1"/>
      <c r="QPD339" s="1"/>
      <c r="QPE339" s="1"/>
      <c r="QPF339" s="1"/>
      <c r="QPG339" s="1"/>
      <c r="QPH339" s="1"/>
      <c r="QPI339" s="1"/>
      <c r="QPJ339" s="1"/>
      <c r="QPK339" s="1"/>
      <c r="QPL339" s="1"/>
      <c r="QPM339" s="1"/>
      <c r="QPN339" s="1"/>
      <c r="QPO339" s="1"/>
      <c r="QPP339" s="1"/>
      <c r="QPQ339" s="1"/>
      <c r="QPR339" s="1"/>
      <c r="QPS339" s="1"/>
      <c r="QPT339" s="1"/>
      <c r="QPU339" s="1"/>
      <c r="QPV339" s="1"/>
      <c r="QPW339" s="1"/>
      <c r="QPX339" s="1"/>
      <c r="QPY339" s="1"/>
      <c r="QPZ339" s="1"/>
      <c r="QQA339" s="1"/>
      <c r="QQB339" s="1"/>
      <c r="QQC339" s="1"/>
      <c r="QQD339" s="1"/>
      <c r="QQE339" s="1"/>
      <c r="QQF339" s="1"/>
      <c r="QQG339" s="1"/>
      <c r="QQH339" s="1"/>
      <c r="QQI339" s="1"/>
      <c r="QQJ339" s="1"/>
      <c r="QQK339" s="1"/>
      <c r="QQL339" s="1"/>
      <c r="QQM339" s="1"/>
      <c r="QQN339" s="1"/>
      <c r="QQO339" s="1"/>
      <c r="QQP339" s="1"/>
      <c r="QQQ339" s="1"/>
      <c r="QQR339" s="1"/>
      <c r="QQS339" s="1"/>
      <c r="QQT339" s="1"/>
      <c r="QQU339" s="1"/>
      <c r="QQV339" s="1"/>
      <c r="QQW339" s="1"/>
      <c r="QQX339" s="1"/>
      <c r="QQY339" s="1"/>
      <c r="QQZ339" s="1"/>
      <c r="QRA339" s="1"/>
      <c r="QRB339" s="1"/>
      <c r="QRC339" s="1"/>
      <c r="QRD339" s="1"/>
      <c r="QRE339" s="1"/>
      <c r="QRF339" s="1"/>
      <c r="QRG339" s="1"/>
      <c r="QRH339" s="1"/>
      <c r="QRI339" s="1"/>
      <c r="QRJ339" s="1"/>
      <c r="QRK339" s="1"/>
      <c r="QRL339" s="1"/>
      <c r="QRM339" s="1"/>
      <c r="QRN339" s="1"/>
      <c r="QRO339" s="1"/>
      <c r="QRP339" s="1"/>
      <c r="QRQ339" s="1"/>
      <c r="QRR339" s="1"/>
      <c r="QRS339" s="1"/>
      <c r="QRT339" s="1"/>
      <c r="QRU339" s="1"/>
      <c r="QRV339" s="1"/>
      <c r="QRW339" s="1"/>
      <c r="QRX339" s="1"/>
      <c r="QRY339" s="1"/>
      <c r="QRZ339" s="1"/>
      <c r="QSA339" s="1"/>
      <c r="QSB339" s="1"/>
      <c r="QSC339" s="1"/>
      <c r="QSD339" s="1"/>
      <c r="QSE339" s="1"/>
      <c r="QSF339" s="1"/>
      <c r="QSG339" s="1"/>
      <c r="QSH339" s="1"/>
      <c r="QSI339" s="1"/>
      <c r="QSJ339" s="1"/>
      <c r="QSK339" s="1"/>
      <c r="QSL339" s="1"/>
      <c r="QSM339" s="1"/>
      <c r="QSN339" s="1"/>
      <c r="QSO339" s="1"/>
      <c r="QSP339" s="1"/>
      <c r="QSQ339" s="1"/>
      <c r="QSR339" s="1"/>
      <c r="QSS339" s="1"/>
      <c r="QST339" s="1"/>
      <c r="QSU339" s="1"/>
      <c r="QSV339" s="1"/>
      <c r="QSW339" s="1"/>
      <c r="QSX339" s="1"/>
      <c r="QSY339" s="1"/>
      <c r="QSZ339" s="1"/>
      <c r="QTA339" s="1"/>
      <c r="QTB339" s="1"/>
      <c r="QTC339" s="1"/>
      <c r="QTD339" s="1"/>
      <c r="QTE339" s="1"/>
      <c r="QTF339" s="1"/>
      <c r="QTG339" s="1"/>
      <c r="QTH339" s="1"/>
      <c r="QTI339" s="1"/>
      <c r="QTJ339" s="1"/>
      <c r="QTK339" s="1"/>
      <c r="QTL339" s="1"/>
      <c r="QTM339" s="1"/>
      <c r="QTN339" s="1"/>
      <c r="QTO339" s="1"/>
      <c r="QTP339" s="1"/>
      <c r="QTQ339" s="1"/>
      <c r="QTR339" s="1"/>
      <c r="QTS339" s="1"/>
      <c r="QTT339" s="1"/>
      <c r="QTU339" s="1"/>
      <c r="QTV339" s="1"/>
      <c r="QTW339" s="1"/>
      <c r="QTX339" s="1"/>
      <c r="QTY339" s="1"/>
      <c r="QTZ339" s="1"/>
      <c r="QUA339" s="1"/>
      <c r="QUB339" s="1"/>
      <c r="QUC339" s="1"/>
      <c r="QUD339" s="1"/>
      <c r="QUE339" s="1"/>
      <c r="QUF339" s="1"/>
      <c r="QUG339" s="1"/>
      <c r="QUH339" s="1"/>
      <c r="QUI339" s="1"/>
      <c r="QUJ339" s="1"/>
      <c r="QUK339" s="1"/>
      <c r="QUL339" s="1"/>
      <c r="QUM339" s="1"/>
      <c r="QUN339" s="1"/>
      <c r="QUO339" s="1"/>
      <c r="QUP339" s="1"/>
      <c r="QUQ339" s="1"/>
      <c r="QUR339" s="1"/>
      <c r="QUS339" s="1"/>
      <c r="QUT339" s="1"/>
      <c r="QUU339" s="1"/>
      <c r="QUV339" s="1"/>
      <c r="QUW339" s="1"/>
      <c r="QUX339" s="1"/>
      <c r="QUY339" s="1"/>
      <c r="QUZ339" s="1"/>
      <c r="QVA339" s="1"/>
      <c r="QVB339" s="1"/>
      <c r="QVC339" s="1"/>
      <c r="QVD339" s="1"/>
      <c r="QVE339" s="1"/>
      <c r="QVF339" s="1"/>
      <c r="QVG339" s="1"/>
      <c r="QVH339" s="1"/>
      <c r="QVI339" s="1"/>
      <c r="QVJ339" s="1"/>
      <c r="QVK339" s="1"/>
      <c r="QVL339" s="1"/>
      <c r="QVM339" s="1"/>
      <c r="QVN339" s="1"/>
      <c r="QVO339" s="1"/>
      <c r="QVP339" s="1"/>
      <c r="QVQ339" s="1"/>
      <c r="QVR339" s="1"/>
      <c r="QVS339" s="1"/>
      <c r="QVT339" s="1"/>
      <c r="QVU339" s="1"/>
      <c r="QVV339" s="1"/>
      <c r="QVW339" s="1"/>
      <c r="QVX339" s="1"/>
      <c r="QVY339" s="1"/>
      <c r="QVZ339" s="1"/>
      <c r="QWA339" s="1"/>
      <c r="QWB339" s="1"/>
      <c r="QWC339" s="1"/>
      <c r="QWD339" s="1"/>
      <c r="QWE339" s="1"/>
      <c r="QWF339" s="1"/>
      <c r="QWG339" s="1"/>
      <c r="QWH339" s="1"/>
      <c r="QWI339" s="1"/>
      <c r="QWJ339" s="1"/>
      <c r="QWK339" s="1"/>
      <c r="QWL339" s="1"/>
      <c r="QWM339" s="1"/>
      <c r="QWN339" s="1"/>
      <c r="QWO339" s="1"/>
      <c r="QWP339" s="1"/>
      <c r="QWQ339" s="1"/>
      <c r="QWR339" s="1"/>
      <c r="QWS339" s="1"/>
      <c r="QWT339" s="1"/>
      <c r="QWU339" s="1"/>
      <c r="QWV339" s="1"/>
      <c r="QWW339" s="1"/>
      <c r="QWX339" s="1"/>
      <c r="QWY339" s="1"/>
      <c r="QWZ339" s="1"/>
      <c r="QXA339" s="1"/>
      <c r="QXB339" s="1"/>
      <c r="QXC339" s="1"/>
      <c r="QXD339" s="1"/>
      <c r="QXE339" s="1"/>
      <c r="QXF339" s="1"/>
      <c r="QXG339" s="1"/>
      <c r="QXH339" s="1"/>
      <c r="QXI339" s="1"/>
      <c r="QXJ339" s="1"/>
      <c r="QXK339" s="1"/>
      <c r="QXL339" s="1"/>
      <c r="QXM339" s="1"/>
      <c r="QXN339" s="1"/>
      <c r="QXO339" s="1"/>
      <c r="QXP339" s="1"/>
      <c r="QXQ339" s="1"/>
      <c r="QXR339" s="1"/>
      <c r="QXS339" s="1"/>
      <c r="QXT339" s="1"/>
      <c r="QXU339" s="1"/>
      <c r="QXV339" s="1"/>
      <c r="QXW339" s="1"/>
      <c r="QXX339" s="1"/>
      <c r="QXY339" s="1"/>
      <c r="QXZ339" s="1"/>
      <c r="QYA339" s="1"/>
      <c r="QYB339" s="1"/>
      <c r="QYC339" s="1"/>
      <c r="QYD339" s="1"/>
      <c r="QYE339" s="1"/>
      <c r="QYF339" s="1"/>
      <c r="QYG339" s="1"/>
      <c r="QYH339" s="1"/>
      <c r="QYI339" s="1"/>
      <c r="QYJ339" s="1"/>
      <c r="QYK339" s="1"/>
      <c r="QYL339" s="1"/>
      <c r="QYM339" s="1"/>
      <c r="QYN339" s="1"/>
      <c r="QYO339" s="1"/>
      <c r="QYP339" s="1"/>
      <c r="QYQ339" s="1"/>
      <c r="QYR339" s="1"/>
      <c r="QYS339" s="1"/>
      <c r="QYT339" s="1"/>
      <c r="QYU339" s="1"/>
      <c r="QYV339" s="1"/>
      <c r="QYW339" s="1"/>
      <c r="QYX339" s="1"/>
      <c r="QYY339" s="1"/>
      <c r="QYZ339" s="1"/>
      <c r="QZA339" s="1"/>
      <c r="QZB339" s="1"/>
      <c r="QZC339" s="1"/>
      <c r="QZD339" s="1"/>
      <c r="QZE339" s="1"/>
      <c r="QZF339" s="1"/>
      <c r="QZG339" s="1"/>
      <c r="QZH339" s="1"/>
      <c r="QZI339" s="1"/>
      <c r="QZJ339" s="1"/>
      <c r="QZK339" s="1"/>
      <c r="QZL339" s="1"/>
      <c r="QZM339" s="1"/>
      <c r="QZN339" s="1"/>
      <c r="QZO339" s="1"/>
      <c r="QZP339" s="1"/>
      <c r="QZQ339" s="1"/>
      <c r="QZR339" s="1"/>
      <c r="QZS339" s="1"/>
      <c r="QZT339" s="1"/>
      <c r="QZU339" s="1"/>
      <c r="QZV339" s="1"/>
      <c r="QZW339" s="1"/>
      <c r="QZX339" s="1"/>
      <c r="QZY339" s="1"/>
      <c r="QZZ339" s="1"/>
      <c r="RAA339" s="1"/>
      <c r="RAB339" s="1"/>
      <c r="RAC339" s="1"/>
      <c r="RAD339" s="1"/>
      <c r="RAE339" s="1"/>
      <c r="RAF339" s="1"/>
      <c r="RAG339" s="1"/>
      <c r="RAH339" s="1"/>
      <c r="RAI339" s="1"/>
      <c r="RAJ339" s="1"/>
      <c r="RAK339" s="1"/>
      <c r="RAL339" s="1"/>
      <c r="RAM339" s="1"/>
      <c r="RAN339" s="1"/>
      <c r="RAO339" s="1"/>
      <c r="RAP339" s="1"/>
      <c r="RAQ339" s="1"/>
      <c r="RAR339" s="1"/>
      <c r="RAS339" s="1"/>
      <c r="RAT339" s="1"/>
      <c r="RAU339" s="1"/>
      <c r="RAV339" s="1"/>
      <c r="RAW339" s="1"/>
      <c r="RAX339" s="1"/>
      <c r="RAY339" s="1"/>
      <c r="RAZ339" s="1"/>
      <c r="RBA339" s="1"/>
      <c r="RBB339" s="1"/>
      <c r="RBC339" s="1"/>
      <c r="RBD339" s="1"/>
      <c r="RBE339" s="1"/>
      <c r="RBF339" s="1"/>
      <c r="RBG339" s="1"/>
      <c r="RBH339" s="1"/>
      <c r="RBI339" s="1"/>
      <c r="RBJ339" s="1"/>
      <c r="RBK339" s="1"/>
      <c r="RBL339" s="1"/>
      <c r="RBM339" s="1"/>
      <c r="RBN339" s="1"/>
      <c r="RBO339" s="1"/>
      <c r="RBP339" s="1"/>
      <c r="RBQ339" s="1"/>
      <c r="RBR339" s="1"/>
      <c r="RBS339" s="1"/>
      <c r="RBT339" s="1"/>
      <c r="RBU339" s="1"/>
      <c r="RBV339" s="1"/>
      <c r="RBW339" s="1"/>
      <c r="RBX339" s="1"/>
      <c r="RBY339" s="1"/>
      <c r="RBZ339" s="1"/>
      <c r="RCA339" s="1"/>
      <c r="RCB339" s="1"/>
      <c r="RCC339" s="1"/>
      <c r="RCD339" s="1"/>
      <c r="RCE339" s="1"/>
      <c r="RCF339" s="1"/>
      <c r="RCG339" s="1"/>
      <c r="RCH339" s="1"/>
      <c r="RCI339" s="1"/>
      <c r="RCJ339" s="1"/>
      <c r="RCK339" s="1"/>
      <c r="RCL339" s="1"/>
      <c r="RCM339" s="1"/>
      <c r="RCN339" s="1"/>
      <c r="RCO339" s="1"/>
      <c r="RCP339" s="1"/>
      <c r="RCQ339" s="1"/>
      <c r="RCR339" s="1"/>
      <c r="RCS339" s="1"/>
      <c r="RCT339" s="1"/>
      <c r="RCU339" s="1"/>
      <c r="RCV339" s="1"/>
      <c r="RCW339" s="1"/>
      <c r="RCX339" s="1"/>
      <c r="RCY339" s="1"/>
      <c r="RCZ339" s="1"/>
      <c r="RDA339" s="1"/>
      <c r="RDB339" s="1"/>
      <c r="RDC339" s="1"/>
      <c r="RDD339" s="1"/>
      <c r="RDE339" s="1"/>
      <c r="RDF339" s="1"/>
      <c r="RDG339" s="1"/>
      <c r="RDH339" s="1"/>
      <c r="RDI339" s="1"/>
      <c r="RDJ339" s="1"/>
      <c r="RDK339" s="1"/>
      <c r="RDL339" s="1"/>
      <c r="RDM339" s="1"/>
      <c r="RDN339" s="1"/>
      <c r="RDO339" s="1"/>
      <c r="RDP339" s="1"/>
      <c r="RDQ339" s="1"/>
      <c r="RDR339" s="1"/>
      <c r="RDS339" s="1"/>
      <c r="RDT339" s="1"/>
      <c r="RDU339" s="1"/>
      <c r="RDV339" s="1"/>
      <c r="RDW339" s="1"/>
      <c r="RDX339" s="1"/>
      <c r="RDY339" s="1"/>
      <c r="RDZ339" s="1"/>
      <c r="REA339" s="1"/>
      <c r="REB339" s="1"/>
      <c r="REC339" s="1"/>
      <c r="RED339" s="1"/>
      <c r="REE339" s="1"/>
      <c r="REF339" s="1"/>
      <c r="REG339" s="1"/>
      <c r="REH339" s="1"/>
      <c r="REI339" s="1"/>
      <c r="REJ339" s="1"/>
      <c r="REK339" s="1"/>
      <c r="REL339" s="1"/>
      <c r="REM339" s="1"/>
      <c r="REN339" s="1"/>
      <c r="REO339" s="1"/>
      <c r="REP339" s="1"/>
      <c r="REQ339" s="1"/>
      <c r="RER339" s="1"/>
      <c r="RES339" s="1"/>
      <c r="RET339" s="1"/>
      <c r="REU339" s="1"/>
      <c r="REV339" s="1"/>
      <c r="REW339" s="1"/>
      <c r="REX339" s="1"/>
      <c r="REY339" s="1"/>
      <c r="REZ339" s="1"/>
      <c r="RFA339" s="1"/>
      <c r="RFB339" s="1"/>
      <c r="RFC339" s="1"/>
      <c r="RFD339" s="1"/>
      <c r="RFE339" s="1"/>
      <c r="RFF339" s="1"/>
      <c r="RFG339" s="1"/>
      <c r="RFH339" s="1"/>
      <c r="RFI339" s="1"/>
      <c r="RFJ339" s="1"/>
      <c r="RFK339" s="1"/>
      <c r="RFL339" s="1"/>
      <c r="RFM339" s="1"/>
      <c r="RFN339" s="1"/>
      <c r="RFO339" s="1"/>
      <c r="RFP339" s="1"/>
      <c r="RFQ339" s="1"/>
      <c r="RFR339" s="1"/>
      <c r="RFS339" s="1"/>
      <c r="RFT339" s="1"/>
      <c r="RFU339" s="1"/>
      <c r="RFV339" s="1"/>
      <c r="RFW339" s="1"/>
      <c r="RFX339" s="1"/>
      <c r="RFY339" s="1"/>
      <c r="RFZ339" s="1"/>
      <c r="RGA339" s="1"/>
      <c r="RGB339" s="1"/>
      <c r="RGC339" s="1"/>
      <c r="RGD339" s="1"/>
      <c r="RGE339" s="1"/>
      <c r="RGF339" s="1"/>
      <c r="RGG339" s="1"/>
      <c r="RGH339" s="1"/>
      <c r="RGI339" s="1"/>
      <c r="RGJ339" s="1"/>
      <c r="RGK339" s="1"/>
      <c r="RGL339" s="1"/>
      <c r="RGM339" s="1"/>
      <c r="RGN339" s="1"/>
      <c r="RGO339" s="1"/>
      <c r="RGP339" s="1"/>
      <c r="RGQ339" s="1"/>
      <c r="RGR339" s="1"/>
      <c r="RGS339" s="1"/>
      <c r="RGT339" s="1"/>
      <c r="RGU339" s="1"/>
      <c r="RGV339" s="1"/>
      <c r="RGW339" s="1"/>
      <c r="RGX339" s="1"/>
      <c r="RGY339" s="1"/>
      <c r="RGZ339" s="1"/>
      <c r="RHA339" s="1"/>
      <c r="RHB339" s="1"/>
      <c r="RHC339" s="1"/>
      <c r="RHD339" s="1"/>
      <c r="RHE339" s="1"/>
      <c r="RHF339" s="1"/>
      <c r="RHG339" s="1"/>
      <c r="RHH339" s="1"/>
      <c r="RHI339" s="1"/>
      <c r="RHJ339" s="1"/>
      <c r="RHK339" s="1"/>
      <c r="RHL339" s="1"/>
      <c r="RHM339" s="1"/>
      <c r="RHN339" s="1"/>
      <c r="RHO339" s="1"/>
      <c r="RHP339" s="1"/>
      <c r="RHQ339" s="1"/>
      <c r="RHR339" s="1"/>
      <c r="RHS339" s="1"/>
      <c r="RHT339" s="1"/>
      <c r="RHU339" s="1"/>
      <c r="RHV339" s="1"/>
      <c r="RHW339" s="1"/>
      <c r="RHX339" s="1"/>
      <c r="RHY339" s="1"/>
      <c r="RHZ339" s="1"/>
      <c r="RIA339" s="1"/>
      <c r="RIB339" s="1"/>
      <c r="RIC339" s="1"/>
      <c r="RID339" s="1"/>
      <c r="RIE339" s="1"/>
      <c r="RIF339" s="1"/>
      <c r="RIG339" s="1"/>
      <c r="RIH339" s="1"/>
      <c r="RII339" s="1"/>
      <c r="RIJ339" s="1"/>
      <c r="RIK339" s="1"/>
      <c r="RIL339" s="1"/>
      <c r="RIM339" s="1"/>
      <c r="RIN339" s="1"/>
      <c r="RIO339" s="1"/>
      <c r="RIP339" s="1"/>
      <c r="RIQ339" s="1"/>
      <c r="RIR339" s="1"/>
      <c r="RIS339" s="1"/>
      <c r="RIT339" s="1"/>
      <c r="RIU339" s="1"/>
      <c r="RIV339" s="1"/>
      <c r="RIW339" s="1"/>
      <c r="RIX339" s="1"/>
      <c r="RIY339" s="1"/>
      <c r="RIZ339" s="1"/>
      <c r="RJA339" s="1"/>
      <c r="RJB339" s="1"/>
      <c r="RJC339" s="1"/>
      <c r="RJD339" s="1"/>
      <c r="RJE339" s="1"/>
      <c r="RJF339" s="1"/>
      <c r="RJG339" s="1"/>
      <c r="RJH339" s="1"/>
      <c r="RJI339" s="1"/>
      <c r="RJJ339" s="1"/>
      <c r="RJK339" s="1"/>
      <c r="RJL339" s="1"/>
      <c r="RJM339" s="1"/>
      <c r="RJN339" s="1"/>
      <c r="RJO339" s="1"/>
      <c r="RJP339" s="1"/>
      <c r="RJQ339" s="1"/>
      <c r="RJR339" s="1"/>
      <c r="RJS339" s="1"/>
      <c r="RJT339" s="1"/>
      <c r="RJU339" s="1"/>
      <c r="RJV339" s="1"/>
      <c r="RJW339" s="1"/>
      <c r="RJX339" s="1"/>
      <c r="RJY339" s="1"/>
      <c r="RJZ339" s="1"/>
      <c r="RKA339" s="1"/>
      <c r="RKB339" s="1"/>
      <c r="RKC339" s="1"/>
      <c r="RKD339" s="1"/>
      <c r="RKE339" s="1"/>
      <c r="RKF339" s="1"/>
      <c r="RKG339" s="1"/>
      <c r="RKH339" s="1"/>
      <c r="RKI339" s="1"/>
      <c r="RKJ339" s="1"/>
      <c r="RKK339" s="1"/>
      <c r="RKL339" s="1"/>
      <c r="RKM339" s="1"/>
      <c r="RKN339" s="1"/>
      <c r="RKO339" s="1"/>
      <c r="RKP339" s="1"/>
      <c r="RKQ339" s="1"/>
      <c r="RKR339" s="1"/>
      <c r="RKS339" s="1"/>
      <c r="RKT339" s="1"/>
      <c r="RKU339" s="1"/>
      <c r="RKV339" s="1"/>
      <c r="RKW339" s="1"/>
      <c r="RKX339" s="1"/>
      <c r="RKY339" s="1"/>
      <c r="RKZ339" s="1"/>
      <c r="RLA339" s="1"/>
      <c r="RLB339" s="1"/>
      <c r="RLC339" s="1"/>
      <c r="RLD339" s="1"/>
      <c r="RLE339" s="1"/>
      <c r="RLF339" s="1"/>
      <c r="RLG339" s="1"/>
      <c r="RLH339" s="1"/>
      <c r="RLI339" s="1"/>
      <c r="RLJ339" s="1"/>
      <c r="RLK339" s="1"/>
      <c r="RLL339" s="1"/>
      <c r="RLM339" s="1"/>
      <c r="RLN339" s="1"/>
      <c r="RLO339" s="1"/>
      <c r="RLP339" s="1"/>
      <c r="RLQ339" s="1"/>
      <c r="RLR339" s="1"/>
      <c r="RLS339" s="1"/>
      <c r="RLT339" s="1"/>
      <c r="RLU339" s="1"/>
      <c r="RLV339" s="1"/>
      <c r="RLW339" s="1"/>
      <c r="RLX339" s="1"/>
      <c r="RLY339" s="1"/>
      <c r="RLZ339" s="1"/>
      <c r="RMA339" s="1"/>
      <c r="RMB339" s="1"/>
      <c r="RMC339" s="1"/>
      <c r="RMD339" s="1"/>
      <c r="RME339" s="1"/>
      <c r="RMF339" s="1"/>
      <c r="RMG339" s="1"/>
      <c r="RMH339" s="1"/>
      <c r="RMI339" s="1"/>
      <c r="RMJ339" s="1"/>
      <c r="RMK339" s="1"/>
      <c r="RML339" s="1"/>
      <c r="RMM339" s="1"/>
      <c r="RMN339" s="1"/>
      <c r="RMO339" s="1"/>
      <c r="RMP339" s="1"/>
      <c r="RMQ339" s="1"/>
      <c r="RMR339" s="1"/>
      <c r="RMS339" s="1"/>
      <c r="RMT339" s="1"/>
      <c r="RMU339" s="1"/>
      <c r="RMV339" s="1"/>
      <c r="RMW339" s="1"/>
      <c r="RMX339" s="1"/>
      <c r="RMY339" s="1"/>
      <c r="RMZ339" s="1"/>
      <c r="RNA339" s="1"/>
      <c r="RNB339" s="1"/>
      <c r="RNC339" s="1"/>
      <c r="RND339" s="1"/>
      <c r="RNE339" s="1"/>
      <c r="RNF339" s="1"/>
      <c r="RNG339" s="1"/>
      <c r="RNH339" s="1"/>
      <c r="RNI339" s="1"/>
      <c r="RNJ339" s="1"/>
      <c r="RNK339" s="1"/>
      <c r="RNL339" s="1"/>
      <c r="RNM339" s="1"/>
      <c r="RNN339" s="1"/>
      <c r="RNO339" s="1"/>
      <c r="RNP339" s="1"/>
      <c r="RNQ339" s="1"/>
      <c r="RNR339" s="1"/>
      <c r="RNS339" s="1"/>
      <c r="RNT339" s="1"/>
      <c r="RNU339" s="1"/>
      <c r="RNV339" s="1"/>
      <c r="RNW339" s="1"/>
      <c r="RNX339" s="1"/>
      <c r="RNY339" s="1"/>
      <c r="RNZ339" s="1"/>
      <c r="ROA339" s="1"/>
      <c r="ROB339" s="1"/>
      <c r="ROC339" s="1"/>
      <c r="ROD339" s="1"/>
      <c r="ROE339" s="1"/>
      <c r="ROF339" s="1"/>
      <c r="ROG339" s="1"/>
      <c r="ROH339" s="1"/>
      <c r="ROI339" s="1"/>
      <c r="ROJ339" s="1"/>
      <c r="ROK339" s="1"/>
      <c r="ROL339" s="1"/>
      <c r="ROM339" s="1"/>
      <c r="RON339" s="1"/>
      <c r="ROO339" s="1"/>
      <c r="ROP339" s="1"/>
      <c r="ROQ339" s="1"/>
      <c r="ROR339" s="1"/>
      <c r="ROS339" s="1"/>
      <c r="ROT339" s="1"/>
      <c r="ROU339" s="1"/>
      <c r="ROV339" s="1"/>
      <c r="ROW339" s="1"/>
      <c r="ROX339" s="1"/>
      <c r="ROY339" s="1"/>
      <c r="ROZ339" s="1"/>
      <c r="RPA339" s="1"/>
      <c r="RPB339" s="1"/>
      <c r="RPC339" s="1"/>
      <c r="RPD339" s="1"/>
      <c r="RPE339" s="1"/>
      <c r="RPF339" s="1"/>
      <c r="RPG339" s="1"/>
      <c r="RPH339" s="1"/>
      <c r="RPI339" s="1"/>
      <c r="RPJ339" s="1"/>
      <c r="RPK339" s="1"/>
      <c r="RPL339" s="1"/>
      <c r="RPM339" s="1"/>
      <c r="RPN339" s="1"/>
      <c r="RPO339" s="1"/>
      <c r="RPP339" s="1"/>
      <c r="RPQ339" s="1"/>
      <c r="RPR339" s="1"/>
      <c r="RPS339" s="1"/>
      <c r="RPT339" s="1"/>
      <c r="RPU339" s="1"/>
      <c r="RPV339" s="1"/>
      <c r="RPW339" s="1"/>
      <c r="RPX339" s="1"/>
      <c r="RPY339" s="1"/>
      <c r="RPZ339" s="1"/>
      <c r="RQA339" s="1"/>
      <c r="RQB339" s="1"/>
      <c r="RQC339" s="1"/>
      <c r="RQD339" s="1"/>
      <c r="RQE339" s="1"/>
      <c r="RQF339" s="1"/>
      <c r="RQG339" s="1"/>
      <c r="RQH339" s="1"/>
      <c r="RQI339" s="1"/>
      <c r="RQJ339" s="1"/>
      <c r="RQK339" s="1"/>
      <c r="RQL339" s="1"/>
      <c r="RQM339" s="1"/>
      <c r="RQN339" s="1"/>
      <c r="RQO339" s="1"/>
      <c r="RQP339" s="1"/>
      <c r="RQQ339" s="1"/>
      <c r="RQR339" s="1"/>
      <c r="RQS339" s="1"/>
      <c r="RQT339" s="1"/>
      <c r="RQU339" s="1"/>
      <c r="RQV339" s="1"/>
      <c r="RQW339" s="1"/>
      <c r="RQX339" s="1"/>
      <c r="RQY339" s="1"/>
      <c r="RQZ339" s="1"/>
      <c r="RRA339" s="1"/>
      <c r="RRB339" s="1"/>
      <c r="RRC339" s="1"/>
      <c r="RRD339" s="1"/>
      <c r="RRE339" s="1"/>
      <c r="RRF339" s="1"/>
      <c r="RRG339" s="1"/>
      <c r="RRH339" s="1"/>
      <c r="RRI339" s="1"/>
      <c r="RRJ339" s="1"/>
      <c r="RRK339" s="1"/>
      <c r="RRL339" s="1"/>
      <c r="RRM339" s="1"/>
      <c r="RRN339" s="1"/>
      <c r="RRO339" s="1"/>
      <c r="RRP339" s="1"/>
      <c r="RRQ339" s="1"/>
      <c r="RRR339" s="1"/>
      <c r="RRS339" s="1"/>
      <c r="RRT339" s="1"/>
      <c r="RRU339" s="1"/>
      <c r="RRV339" s="1"/>
      <c r="RRW339" s="1"/>
      <c r="RRX339" s="1"/>
      <c r="RRY339" s="1"/>
      <c r="RRZ339" s="1"/>
      <c r="RSA339" s="1"/>
      <c r="RSB339" s="1"/>
      <c r="RSC339" s="1"/>
      <c r="RSD339" s="1"/>
      <c r="RSE339" s="1"/>
      <c r="RSF339" s="1"/>
      <c r="RSG339" s="1"/>
      <c r="RSH339" s="1"/>
      <c r="RSI339" s="1"/>
      <c r="RSJ339" s="1"/>
      <c r="RSK339" s="1"/>
      <c r="RSL339" s="1"/>
      <c r="RSM339" s="1"/>
      <c r="RSN339" s="1"/>
      <c r="RSO339" s="1"/>
      <c r="RSP339" s="1"/>
      <c r="RSQ339" s="1"/>
      <c r="RSR339" s="1"/>
      <c r="RSS339" s="1"/>
      <c r="RST339" s="1"/>
      <c r="RSU339" s="1"/>
      <c r="RSV339" s="1"/>
      <c r="RSW339" s="1"/>
      <c r="RSX339" s="1"/>
      <c r="RSY339" s="1"/>
      <c r="RSZ339" s="1"/>
      <c r="RTA339" s="1"/>
      <c r="RTB339" s="1"/>
      <c r="RTC339" s="1"/>
      <c r="RTD339" s="1"/>
      <c r="RTE339" s="1"/>
      <c r="RTF339" s="1"/>
      <c r="RTG339" s="1"/>
      <c r="RTH339" s="1"/>
      <c r="RTI339" s="1"/>
      <c r="RTJ339" s="1"/>
      <c r="RTK339" s="1"/>
      <c r="RTL339" s="1"/>
      <c r="RTM339" s="1"/>
      <c r="RTN339" s="1"/>
      <c r="RTO339" s="1"/>
      <c r="RTP339" s="1"/>
      <c r="RTQ339" s="1"/>
      <c r="RTR339" s="1"/>
      <c r="RTS339" s="1"/>
      <c r="RTT339" s="1"/>
      <c r="RTU339" s="1"/>
      <c r="RTV339" s="1"/>
      <c r="RTW339" s="1"/>
      <c r="RTX339" s="1"/>
      <c r="RTY339" s="1"/>
      <c r="RTZ339" s="1"/>
      <c r="RUA339" s="1"/>
      <c r="RUB339" s="1"/>
      <c r="RUC339" s="1"/>
      <c r="RUD339" s="1"/>
      <c r="RUE339" s="1"/>
      <c r="RUF339" s="1"/>
      <c r="RUG339" s="1"/>
      <c r="RUH339" s="1"/>
      <c r="RUI339" s="1"/>
      <c r="RUJ339" s="1"/>
      <c r="RUK339" s="1"/>
      <c r="RUL339" s="1"/>
      <c r="RUM339" s="1"/>
      <c r="RUN339" s="1"/>
      <c r="RUO339" s="1"/>
      <c r="RUP339" s="1"/>
      <c r="RUQ339" s="1"/>
      <c r="RUR339" s="1"/>
      <c r="RUS339" s="1"/>
      <c r="RUT339" s="1"/>
      <c r="RUU339" s="1"/>
      <c r="RUV339" s="1"/>
      <c r="RUW339" s="1"/>
      <c r="RUX339" s="1"/>
      <c r="RUY339" s="1"/>
      <c r="RUZ339" s="1"/>
      <c r="RVA339" s="1"/>
      <c r="RVB339" s="1"/>
      <c r="RVC339" s="1"/>
      <c r="RVD339" s="1"/>
      <c r="RVE339" s="1"/>
      <c r="RVF339" s="1"/>
      <c r="RVG339" s="1"/>
      <c r="RVH339" s="1"/>
      <c r="RVI339" s="1"/>
      <c r="RVJ339" s="1"/>
      <c r="RVK339" s="1"/>
      <c r="RVL339" s="1"/>
      <c r="RVM339" s="1"/>
      <c r="RVN339" s="1"/>
      <c r="RVO339" s="1"/>
      <c r="RVP339" s="1"/>
      <c r="RVQ339" s="1"/>
      <c r="RVR339" s="1"/>
      <c r="RVS339" s="1"/>
      <c r="RVT339" s="1"/>
      <c r="RVU339" s="1"/>
      <c r="RVV339" s="1"/>
      <c r="RVW339" s="1"/>
      <c r="RVX339" s="1"/>
      <c r="RVY339" s="1"/>
      <c r="RVZ339" s="1"/>
      <c r="RWA339" s="1"/>
      <c r="RWB339" s="1"/>
      <c r="RWC339" s="1"/>
      <c r="RWD339" s="1"/>
      <c r="RWE339" s="1"/>
      <c r="RWF339" s="1"/>
      <c r="RWG339" s="1"/>
      <c r="RWH339" s="1"/>
      <c r="RWI339" s="1"/>
      <c r="RWJ339" s="1"/>
      <c r="RWK339" s="1"/>
      <c r="RWL339" s="1"/>
      <c r="RWM339" s="1"/>
      <c r="RWN339" s="1"/>
      <c r="RWO339" s="1"/>
      <c r="RWP339" s="1"/>
      <c r="RWQ339" s="1"/>
      <c r="RWR339" s="1"/>
      <c r="RWS339" s="1"/>
      <c r="RWT339" s="1"/>
      <c r="RWU339" s="1"/>
      <c r="RWV339" s="1"/>
      <c r="RWW339" s="1"/>
      <c r="RWX339" s="1"/>
      <c r="RWY339" s="1"/>
      <c r="RWZ339" s="1"/>
      <c r="RXA339" s="1"/>
      <c r="RXB339" s="1"/>
      <c r="RXC339" s="1"/>
      <c r="RXD339" s="1"/>
      <c r="RXE339" s="1"/>
      <c r="RXF339" s="1"/>
      <c r="RXG339" s="1"/>
      <c r="RXH339" s="1"/>
      <c r="RXI339" s="1"/>
      <c r="RXJ339" s="1"/>
      <c r="RXK339" s="1"/>
      <c r="RXL339" s="1"/>
      <c r="RXM339" s="1"/>
      <c r="RXN339" s="1"/>
      <c r="RXO339" s="1"/>
      <c r="RXP339" s="1"/>
      <c r="RXQ339" s="1"/>
      <c r="RXR339" s="1"/>
      <c r="RXS339" s="1"/>
      <c r="RXT339" s="1"/>
      <c r="RXU339" s="1"/>
      <c r="RXV339" s="1"/>
      <c r="RXW339" s="1"/>
      <c r="RXX339" s="1"/>
      <c r="RXY339" s="1"/>
      <c r="RXZ339" s="1"/>
      <c r="RYA339" s="1"/>
      <c r="RYB339" s="1"/>
      <c r="RYC339" s="1"/>
      <c r="RYD339" s="1"/>
      <c r="RYE339" s="1"/>
      <c r="RYF339" s="1"/>
      <c r="RYG339" s="1"/>
      <c r="RYH339" s="1"/>
      <c r="RYI339" s="1"/>
      <c r="RYJ339" s="1"/>
      <c r="RYK339" s="1"/>
      <c r="RYL339" s="1"/>
      <c r="RYM339" s="1"/>
      <c r="RYN339" s="1"/>
      <c r="RYO339" s="1"/>
      <c r="RYP339" s="1"/>
      <c r="RYQ339" s="1"/>
      <c r="RYR339" s="1"/>
      <c r="RYS339" s="1"/>
      <c r="RYT339" s="1"/>
      <c r="RYU339" s="1"/>
      <c r="RYV339" s="1"/>
      <c r="RYW339" s="1"/>
      <c r="RYX339" s="1"/>
      <c r="RYY339" s="1"/>
      <c r="RYZ339" s="1"/>
      <c r="RZA339" s="1"/>
      <c r="RZB339" s="1"/>
      <c r="RZC339" s="1"/>
      <c r="RZD339" s="1"/>
      <c r="RZE339" s="1"/>
      <c r="RZF339" s="1"/>
      <c r="RZG339" s="1"/>
      <c r="RZH339" s="1"/>
      <c r="RZI339" s="1"/>
      <c r="RZJ339" s="1"/>
      <c r="RZK339" s="1"/>
      <c r="RZL339" s="1"/>
      <c r="RZM339" s="1"/>
      <c r="RZN339" s="1"/>
      <c r="RZO339" s="1"/>
      <c r="RZP339" s="1"/>
      <c r="RZQ339" s="1"/>
      <c r="RZR339" s="1"/>
      <c r="RZS339" s="1"/>
      <c r="RZT339" s="1"/>
      <c r="RZU339" s="1"/>
      <c r="RZV339" s="1"/>
      <c r="RZW339" s="1"/>
      <c r="RZX339" s="1"/>
      <c r="RZY339" s="1"/>
      <c r="RZZ339" s="1"/>
      <c r="SAA339" s="1"/>
      <c r="SAB339" s="1"/>
      <c r="SAC339" s="1"/>
      <c r="SAD339" s="1"/>
      <c r="SAE339" s="1"/>
      <c r="SAF339" s="1"/>
      <c r="SAG339" s="1"/>
      <c r="SAH339" s="1"/>
      <c r="SAI339" s="1"/>
      <c r="SAJ339" s="1"/>
      <c r="SAK339" s="1"/>
      <c r="SAL339" s="1"/>
      <c r="SAM339" s="1"/>
      <c r="SAN339" s="1"/>
      <c r="SAO339" s="1"/>
      <c r="SAP339" s="1"/>
      <c r="SAQ339" s="1"/>
      <c r="SAR339" s="1"/>
      <c r="SAS339" s="1"/>
      <c r="SAT339" s="1"/>
      <c r="SAU339" s="1"/>
      <c r="SAV339" s="1"/>
      <c r="SAW339" s="1"/>
      <c r="SAX339" s="1"/>
      <c r="SAY339" s="1"/>
      <c r="SAZ339" s="1"/>
      <c r="SBA339" s="1"/>
      <c r="SBB339" s="1"/>
      <c r="SBC339" s="1"/>
      <c r="SBD339" s="1"/>
      <c r="SBE339" s="1"/>
      <c r="SBF339" s="1"/>
      <c r="SBG339" s="1"/>
      <c r="SBH339" s="1"/>
      <c r="SBI339" s="1"/>
      <c r="SBJ339" s="1"/>
      <c r="SBK339" s="1"/>
      <c r="SBL339" s="1"/>
      <c r="SBM339" s="1"/>
      <c r="SBN339" s="1"/>
      <c r="SBO339" s="1"/>
      <c r="SBP339" s="1"/>
      <c r="SBQ339" s="1"/>
      <c r="SBR339" s="1"/>
      <c r="SBS339" s="1"/>
      <c r="SBT339" s="1"/>
      <c r="SBU339" s="1"/>
      <c r="SBV339" s="1"/>
      <c r="SBW339" s="1"/>
      <c r="SBX339" s="1"/>
      <c r="SBY339" s="1"/>
      <c r="SBZ339" s="1"/>
      <c r="SCA339" s="1"/>
      <c r="SCB339" s="1"/>
      <c r="SCC339" s="1"/>
      <c r="SCD339" s="1"/>
      <c r="SCE339" s="1"/>
      <c r="SCF339" s="1"/>
      <c r="SCG339" s="1"/>
      <c r="SCH339" s="1"/>
      <c r="SCI339" s="1"/>
      <c r="SCJ339" s="1"/>
      <c r="SCK339" s="1"/>
      <c r="SCL339" s="1"/>
      <c r="SCM339" s="1"/>
      <c r="SCN339" s="1"/>
      <c r="SCO339" s="1"/>
      <c r="SCP339" s="1"/>
      <c r="SCQ339" s="1"/>
      <c r="SCR339" s="1"/>
      <c r="SCS339" s="1"/>
      <c r="SCT339" s="1"/>
      <c r="SCU339" s="1"/>
      <c r="SCV339" s="1"/>
      <c r="SCW339" s="1"/>
      <c r="SCX339" s="1"/>
      <c r="SCY339" s="1"/>
      <c r="SCZ339" s="1"/>
      <c r="SDA339" s="1"/>
      <c r="SDB339" s="1"/>
      <c r="SDC339" s="1"/>
      <c r="SDD339" s="1"/>
      <c r="SDE339" s="1"/>
      <c r="SDF339" s="1"/>
      <c r="SDG339" s="1"/>
      <c r="SDH339" s="1"/>
      <c r="SDI339" s="1"/>
      <c r="SDJ339" s="1"/>
      <c r="SDK339" s="1"/>
      <c r="SDL339" s="1"/>
      <c r="SDM339" s="1"/>
      <c r="SDN339" s="1"/>
      <c r="SDO339" s="1"/>
      <c r="SDP339" s="1"/>
      <c r="SDQ339" s="1"/>
      <c r="SDR339" s="1"/>
      <c r="SDS339" s="1"/>
      <c r="SDT339" s="1"/>
      <c r="SDU339" s="1"/>
      <c r="SDV339" s="1"/>
      <c r="SDW339" s="1"/>
      <c r="SDX339" s="1"/>
      <c r="SDY339" s="1"/>
      <c r="SDZ339" s="1"/>
      <c r="SEA339" s="1"/>
      <c r="SEB339" s="1"/>
      <c r="SEC339" s="1"/>
      <c r="SED339" s="1"/>
      <c r="SEE339" s="1"/>
      <c r="SEF339" s="1"/>
      <c r="SEG339" s="1"/>
      <c r="SEH339" s="1"/>
      <c r="SEI339" s="1"/>
      <c r="SEJ339" s="1"/>
      <c r="SEK339" s="1"/>
      <c r="SEL339" s="1"/>
      <c r="SEM339" s="1"/>
      <c r="SEN339" s="1"/>
      <c r="SEO339" s="1"/>
      <c r="SEP339" s="1"/>
      <c r="SEQ339" s="1"/>
      <c r="SER339" s="1"/>
      <c r="SES339" s="1"/>
      <c r="SET339" s="1"/>
      <c r="SEU339" s="1"/>
      <c r="SEV339" s="1"/>
      <c r="SEW339" s="1"/>
      <c r="SEX339" s="1"/>
      <c r="SEY339" s="1"/>
      <c r="SEZ339" s="1"/>
      <c r="SFA339" s="1"/>
      <c r="SFB339" s="1"/>
      <c r="SFC339" s="1"/>
      <c r="SFD339" s="1"/>
      <c r="SFE339" s="1"/>
      <c r="SFF339" s="1"/>
      <c r="SFG339" s="1"/>
      <c r="SFH339" s="1"/>
      <c r="SFI339" s="1"/>
      <c r="SFJ339" s="1"/>
      <c r="SFK339" s="1"/>
      <c r="SFL339" s="1"/>
      <c r="SFM339" s="1"/>
      <c r="SFN339" s="1"/>
      <c r="SFO339" s="1"/>
      <c r="SFP339" s="1"/>
      <c r="SFQ339" s="1"/>
      <c r="SFR339" s="1"/>
      <c r="SFS339" s="1"/>
      <c r="SFT339" s="1"/>
      <c r="SFU339" s="1"/>
      <c r="SFV339" s="1"/>
      <c r="SFW339" s="1"/>
      <c r="SFX339" s="1"/>
      <c r="SFY339" s="1"/>
      <c r="SFZ339" s="1"/>
      <c r="SGA339" s="1"/>
      <c r="SGB339" s="1"/>
      <c r="SGC339" s="1"/>
      <c r="SGD339" s="1"/>
      <c r="SGE339" s="1"/>
      <c r="SGF339" s="1"/>
      <c r="SGG339" s="1"/>
      <c r="SGH339" s="1"/>
      <c r="SGI339" s="1"/>
      <c r="SGJ339" s="1"/>
      <c r="SGK339" s="1"/>
      <c r="SGL339" s="1"/>
      <c r="SGM339" s="1"/>
      <c r="SGN339" s="1"/>
      <c r="SGO339" s="1"/>
      <c r="SGP339" s="1"/>
      <c r="SGQ339" s="1"/>
      <c r="SGR339" s="1"/>
      <c r="SGS339" s="1"/>
      <c r="SGT339" s="1"/>
      <c r="SGU339" s="1"/>
      <c r="SGV339" s="1"/>
      <c r="SGW339" s="1"/>
      <c r="SGX339" s="1"/>
      <c r="SGY339" s="1"/>
      <c r="SGZ339" s="1"/>
      <c r="SHA339" s="1"/>
      <c r="SHB339" s="1"/>
      <c r="SHC339" s="1"/>
      <c r="SHD339" s="1"/>
      <c r="SHE339" s="1"/>
      <c r="SHF339" s="1"/>
      <c r="SHG339" s="1"/>
      <c r="SHH339" s="1"/>
      <c r="SHI339" s="1"/>
      <c r="SHJ339" s="1"/>
      <c r="SHK339" s="1"/>
      <c r="SHL339" s="1"/>
      <c r="SHM339" s="1"/>
      <c r="SHN339" s="1"/>
      <c r="SHO339" s="1"/>
      <c r="SHP339" s="1"/>
      <c r="SHQ339" s="1"/>
      <c r="SHR339" s="1"/>
      <c r="SHS339" s="1"/>
      <c r="SHT339" s="1"/>
      <c r="SHU339" s="1"/>
      <c r="SHV339" s="1"/>
      <c r="SHW339" s="1"/>
      <c r="SHX339" s="1"/>
      <c r="SHY339" s="1"/>
      <c r="SHZ339" s="1"/>
      <c r="SIA339" s="1"/>
      <c r="SIB339" s="1"/>
      <c r="SIC339" s="1"/>
      <c r="SID339" s="1"/>
      <c r="SIE339" s="1"/>
      <c r="SIF339" s="1"/>
      <c r="SIG339" s="1"/>
      <c r="SIH339" s="1"/>
      <c r="SII339" s="1"/>
      <c r="SIJ339" s="1"/>
      <c r="SIK339" s="1"/>
      <c r="SIL339" s="1"/>
      <c r="SIM339" s="1"/>
      <c r="SIN339" s="1"/>
      <c r="SIO339" s="1"/>
      <c r="SIP339" s="1"/>
      <c r="SIQ339" s="1"/>
      <c r="SIR339" s="1"/>
      <c r="SIS339" s="1"/>
      <c r="SIT339" s="1"/>
      <c r="SIU339" s="1"/>
      <c r="SIV339" s="1"/>
      <c r="SIW339" s="1"/>
      <c r="SIX339" s="1"/>
      <c r="SIY339" s="1"/>
      <c r="SIZ339" s="1"/>
      <c r="SJA339" s="1"/>
      <c r="SJB339" s="1"/>
      <c r="SJC339" s="1"/>
      <c r="SJD339" s="1"/>
      <c r="SJE339" s="1"/>
      <c r="SJF339" s="1"/>
      <c r="SJG339" s="1"/>
      <c r="SJH339" s="1"/>
      <c r="SJI339" s="1"/>
      <c r="SJJ339" s="1"/>
      <c r="SJK339" s="1"/>
      <c r="SJL339" s="1"/>
      <c r="SJM339" s="1"/>
      <c r="SJN339" s="1"/>
      <c r="SJO339" s="1"/>
      <c r="SJP339" s="1"/>
      <c r="SJQ339" s="1"/>
      <c r="SJR339" s="1"/>
      <c r="SJS339" s="1"/>
      <c r="SJT339" s="1"/>
      <c r="SJU339" s="1"/>
      <c r="SJV339" s="1"/>
      <c r="SJW339" s="1"/>
      <c r="SJX339" s="1"/>
      <c r="SJY339" s="1"/>
      <c r="SJZ339" s="1"/>
      <c r="SKA339" s="1"/>
      <c r="SKB339" s="1"/>
      <c r="SKC339" s="1"/>
      <c r="SKD339" s="1"/>
      <c r="SKE339" s="1"/>
      <c r="SKF339" s="1"/>
      <c r="SKG339" s="1"/>
      <c r="SKH339" s="1"/>
      <c r="SKI339" s="1"/>
      <c r="SKJ339" s="1"/>
      <c r="SKK339" s="1"/>
      <c r="SKL339" s="1"/>
      <c r="SKM339" s="1"/>
      <c r="SKN339" s="1"/>
      <c r="SKO339" s="1"/>
      <c r="SKP339" s="1"/>
      <c r="SKQ339" s="1"/>
      <c r="SKR339" s="1"/>
      <c r="SKS339" s="1"/>
      <c r="SKT339" s="1"/>
      <c r="SKU339" s="1"/>
      <c r="SKV339" s="1"/>
      <c r="SKW339" s="1"/>
      <c r="SKX339" s="1"/>
      <c r="SKY339" s="1"/>
      <c r="SKZ339" s="1"/>
      <c r="SLA339" s="1"/>
      <c r="SLB339" s="1"/>
      <c r="SLC339" s="1"/>
      <c r="SLD339" s="1"/>
      <c r="SLE339" s="1"/>
      <c r="SLF339" s="1"/>
      <c r="SLG339" s="1"/>
      <c r="SLH339" s="1"/>
      <c r="SLI339" s="1"/>
      <c r="SLJ339" s="1"/>
      <c r="SLK339" s="1"/>
      <c r="SLL339" s="1"/>
      <c r="SLM339" s="1"/>
      <c r="SLN339" s="1"/>
      <c r="SLO339" s="1"/>
      <c r="SLP339" s="1"/>
      <c r="SLQ339" s="1"/>
      <c r="SLR339" s="1"/>
      <c r="SLS339" s="1"/>
      <c r="SLT339" s="1"/>
      <c r="SLU339" s="1"/>
      <c r="SLV339" s="1"/>
      <c r="SLW339" s="1"/>
      <c r="SLX339" s="1"/>
      <c r="SLY339" s="1"/>
      <c r="SLZ339" s="1"/>
      <c r="SMA339" s="1"/>
      <c r="SMB339" s="1"/>
      <c r="SMC339" s="1"/>
      <c r="SMD339" s="1"/>
      <c r="SME339" s="1"/>
      <c r="SMF339" s="1"/>
      <c r="SMG339" s="1"/>
      <c r="SMH339" s="1"/>
      <c r="SMI339" s="1"/>
      <c r="SMJ339" s="1"/>
      <c r="SMK339" s="1"/>
      <c r="SML339" s="1"/>
      <c r="SMM339" s="1"/>
      <c r="SMN339" s="1"/>
      <c r="SMO339" s="1"/>
      <c r="SMP339" s="1"/>
      <c r="SMQ339" s="1"/>
      <c r="SMR339" s="1"/>
      <c r="SMS339" s="1"/>
      <c r="SMT339" s="1"/>
      <c r="SMU339" s="1"/>
      <c r="SMV339" s="1"/>
      <c r="SMW339" s="1"/>
      <c r="SMX339" s="1"/>
      <c r="SMY339" s="1"/>
      <c r="SMZ339" s="1"/>
      <c r="SNA339" s="1"/>
      <c r="SNB339" s="1"/>
      <c r="SNC339" s="1"/>
      <c r="SND339" s="1"/>
      <c r="SNE339" s="1"/>
      <c r="SNF339" s="1"/>
      <c r="SNG339" s="1"/>
      <c r="SNH339" s="1"/>
      <c r="SNI339" s="1"/>
      <c r="SNJ339" s="1"/>
      <c r="SNK339" s="1"/>
      <c r="SNL339" s="1"/>
      <c r="SNM339" s="1"/>
      <c r="SNN339" s="1"/>
      <c r="SNO339" s="1"/>
      <c r="SNP339" s="1"/>
      <c r="SNQ339" s="1"/>
      <c r="SNR339" s="1"/>
      <c r="SNS339" s="1"/>
      <c r="SNT339" s="1"/>
      <c r="SNU339" s="1"/>
      <c r="SNV339" s="1"/>
      <c r="SNW339" s="1"/>
      <c r="SNX339" s="1"/>
      <c r="SNY339" s="1"/>
      <c r="SNZ339" s="1"/>
      <c r="SOA339" s="1"/>
      <c r="SOB339" s="1"/>
      <c r="SOC339" s="1"/>
      <c r="SOD339" s="1"/>
      <c r="SOE339" s="1"/>
      <c r="SOF339" s="1"/>
      <c r="SOG339" s="1"/>
      <c r="SOH339" s="1"/>
      <c r="SOI339" s="1"/>
      <c r="SOJ339" s="1"/>
      <c r="SOK339" s="1"/>
      <c r="SOL339" s="1"/>
      <c r="SOM339" s="1"/>
      <c r="SON339" s="1"/>
      <c r="SOO339" s="1"/>
      <c r="SOP339" s="1"/>
      <c r="SOQ339" s="1"/>
      <c r="SOR339" s="1"/>
      <c r="SOS339" s="1"/>
      <c r="SOT339" s="1"/>
      <c r="SOU339" s="1"/>
      <c r="SOV339" s="1"/>
      <c r="SOW339" s="1"/>
      <c r="SOX339" s="1"/>
      <c r="SOY339" s="1"/>
      <c r="SOZ339" s="1"/>
      <c r="SPA339" s="1"/>
      <c r="SPB339" s="1"/>
      <c r="SPC339" s="1"/>
      <c r="SPD339" s="1"/>
      <c r="SPE339" s="1"/>
      <c r="SPF339" s="1"/>
      <c r="SPG339" s="1"/>
      <c r="SPH339" s="1"/>
      <c r="SPI339" s="1"/>
      <c r="SPJ339" s="1"/>
      <c r="SPK339" s="1"/>
      <c r="SPL339" s="1"/>
      <c r="SPM339" s="1"/>
      <c r="SPN339" s="1"/>
      <c r="SPO339" s="1"/>
      <c r="SPP339" s="1"/>
      <c r="SPQ339" s="1"/>
      <c r="SPR339" s="1"/>
      <c r="SPS339" s="1"/>
      <c r="SPT339" s="1"/>
      <c r="SPU339" s="1"/>
      <c r="SPV339" s="1"/>
      <c r="SPW339" s="1"/>
      <c r="SPX339" s="1"/>
      <c r="SPY339" s="1"/>
      <c r="SPZ339" s="1"/>
      <c r="SQA339" s="1"/>
      <c r="SQB339" s="1"/>
      <c r="SQC339" s="1"/>
      <c r="SQD339" s="1"/>
      <c r="SQE339" s="1"/>
      <c r="SQF339" s="1"/>
      <c r="SQG339" s="1"/>
      <c r="SQH339" s="1"/>
      <c r="SQI339" s="1"/>
      <c r="SQJ339" s="1"/>
      <c r="SQK339" s="1"/>
      <c r="SQL339" s="1"/>
      <c r="SQM339" s="1"/>
      <c r="SQN339" s="1"/>
      <c r="SQO339" s="1"/>
      <c r="SQP339" s="1"/>
      <c r="SQQ339" s="1"/>
      <c r="SQR339" s="1"/>
      <c r="SQS339" s="1"/>
      <c r="SQT339" s="1"/>
      <c r="SQU339" s="1"/>
      <c r="SQV339" s="1"/>
      <c r="SQW339" s="1"/>
      <c r="SQX339" s="1"/>
      <c r="SQY339" s="1"/>
      <c r="SQZ339" s="1"/>
      <c r="SRA339" s="1"/>
      <c r="SRB339" s="1"/>
      <c r="SRC339" s="1"/>
      <c r="SRD339" s="1"/>
      <c r="SRE339" s="1"/>
      <c r="SRF339" s="1"/>
      <c r="SRG339" s="1"/>
      <c r="SRH339" s="1"/>
      <c r="SRI339" s="1"/>
      <c r="SRJ339" s="1"/>
      <c r="SRK339" s="1"/>
      <c r="SRL339" s="1"/>
      <c r="SRM339" s="1"/>
      <c r="SRN339" s="1"/>
      <c r="SRO339" s="1"/>
      <c r="SRP339" s="1"/>
      <c r="SRQ339" s="1"/>
      <c r="SRR339" s="1"/>
      <c r="SRS339" s="1"/>
      <c r="SRT339" s="1"/>
      <c r="SRU339" s="1"/>
      <c r="SRV339" s="1"/>
      <c r="SRW339" s="1"/>
      <c r="SRX339" s="1"/>
      <c r="SRY339" s="1"/>
      <c r="SRZ339" s="1"/>
      <c r="SSA339" s="1"/>
      <c r="SSB339" s="1"/>
      <c r="SSC339" s="1"/>
      <c r="SSD339" s="1"/>
      <c r="SSE339" s="1"/>
      <c r="SSF339" s="1"/>
      <c r="SSG339" s="1"/>
      <c r="SSH339" s="1"/>
      <c r="SSI339" s="1"/>
      <c r="SSJ339" s="1"/>
      <c r="SSK339" s="1"/>
      <c r="SSL339" s="1"/>
      <c r="SSM339" s="1"/>
      <c r="SSN339" s="1"/>
      <c r="SSO339" s="1"/>
      <c r="SSP339" s="1"/>
      <c r="SSQ339" s="1"/>
      <c r="SSR339" s="1"/>
      <c r="SSS339" s="1"/>
      <c r="SST339" s="1"/>
      <c r="SSU339" s="1"/>
      <c r="SSV339" s="1"/>
      <c r="SSW339" s="1"/>
      <c r="SSX339" s="1"/>
      <c r="SSY339" s="1"/>
      <c r="SSZ339" s="1"/>
      <c r="STA339" s="1"/>
      <c r="STB339" s="1"/>
      <c r="STC339" s="1"/>
      <c r="STD339" s="1"/>
      <c r="STE339" s="1"/>
      <c r="STF339" s="1"/>
      <c r="STG339" s="1"/>
      <c r="STH339" s="1"/>
      <c r="STI339" s="1"/>
      <c r="STJ339" s="1"/>
      <c r="STK339" s="1"/>
      <c r="STL339" s="1"/>
      <c r="STM339" s="1"/>
      <c r="STN339" s="1"/>
      <c r="STO339" s="1"/>
      <c r="STP339" s="1"/>
      <c r="STQ339" s="1"/>
      <c r="STR339" s="1"/>
      <c r="STS339" s="1"/>
      <c r="STT339" s="1"/>
      <c r="STU339" s="1"/>
      <c r="STV339" s="1"/>
      <c r="STW339" s="1"/>
      <c r="STX339" s="1"/>
      <c r="STY339" s="1"/>
      <c r="STZ339" s="1"/>
      <c r="SUA339" s="1"/>
      <c r="SUB339" s="1"/>
      <c r="SUC339" s="1"/>
      <c r="SUD339" s="1"/>
      <c r="SUE339" s="1"/>
      <c r="SUF339" s="1"/>
      <c r="SUG339" s="1"/>
      <c r="SUH339" s="1"/>
      <c r="SUI339" s="1"/>
      <c r="SUJ339" s="1"/>
      <c r="SUK339" s="1"/>
      <c r="SUL339" s="1"/>
      <c r="SUM339" s="1"/>
      <c r="SUN339" s="1"/>
      <c r="SUO339" s="1"/>
      <c r="SUP339" s="1"/>
      <c r="SUQ339" s="1"/>
      <c r="SUR339" s="1"/>
      <c r="SUS339" s="1"/>
      <c r="SUT339" s="1"/>
      <c r="SUU339" s="1"/>
      <c r="SUV339" s="1"/>
      <c r="SUW339" s="1"/>
      <c r="SUX339" s="1"/>
      <c r="SUY339" s="1"/>
      <c r="SUZ339" s="1"/>
      <c r="SVA339" s="1"/>
      <c r="SVB339" s="1"/>
      <c r="SVC339" s="1"/>
      <c r="SVD339" s="1"/>
      <c r="SVE339" s="1"/>
      <c r="SVF339" s="1"/>
      <c r="SVG339" s="1"/>
      <c r="SVH339" s="1"/>
      <c r="SVI339" s="1"/>
      <c r="SVJ339" s="1"/>
      <c r="SVK339" s="1"/>
      <c r="SVL339" s="1"/>
      <c r="SVM339" s="1"/>
      <c r="SVN339" s="1"/>
      <c r="SVO339" s="1"/>
      <c r="SVP339" s="1"/>
      <c r="SVQ339" s="1"/>
      <c r="SVR339" s="1"/>
      <c r="SVS339" s="1"/>
      <c r="SVT339" s="1"/>
      <c r="SVU339" s="1"/>
      <c r="SVV339" s="1"/>
      <c r="SVW339" s="1"/>
      <c r="SVX339" s="1"/>
      <c r="SVY339" s="1"/>
      <c r="SVZ339" s="1"/>
      <c r="SWA339" s="1"/>
      <c r="SWB339" s="1"/>
      <c r="SWC339" s="1"/>
      <c r="SWD339" s="1"/>
      <c r="SWE339" s="1"/>
      <c r="SWF339" s="1"/>
      <c r="SWG339" s="1"/>
      <c r="SWH339" s="1"/>
      <c r="SWI339" s="1"/>
      <c r="SWJ339" s="1"/>
      <c r="SWK339" s="1"/>
      <c r="SWL339" s="1"/>
      <c r="SWM339" s="1"/>
      <c r="SWN339" s="1"/>
      <c r="SWO339" s="1"/>
      <c r="SWP339" s="1"/>
      <c r="SWQ339" s="1"/>
      <c r="SWR339" s="1"/>
      <c r="SWS339" s="1"/>
      <c r="SWT339" s="1"/>
      <c r="SWU339" s="1"/>
      <c r="SWV339" s="1"/>
      <c r="SWW339" s="1"/>
      <c r="SWX339" s="1"/>
      <c r="SWY339" s="1"/>
      <c r="SWZ339" s="1"/>
      <c r="SXA339" s="1"/>
      <c r="SXB339" s="1"/>
      <c r="SXC339" s="1"/>
      <c r="SXD339" s="1"/>
      <c r="SXE339" s="1"/>
      <c r="SXF339" s="1"/>
      <c r="SXG339" s="1"/>
      <c r="SXH339" s="1"/>
      <c r="SXI339" s="1"/>
      <c r="SXJ339" s="1"/>
      <c r="SXK339" s="1"/>
      <c r="SXL339" s="1"/>
      <c r="SXM339" s="1"/>
      <c r="SXN339" s="1"/>
      <c r="SXO339" s="1"/>
      <c r="SXP339" s="1"/>
      <c r="SXQ339" s="1"/>
      <c r="SXR339" s="1"/>
      <c r="SXS339" s="1"/>
      <c r="SXT339" s="1"/>
      <c r="SXU339" s="1"/>
      <c r="SXV339" s="1"/>
      <c r="SXW339" s="1"/>
      <c r="SXX339" s="1"/>
      <c r="SXY339" s="1"/>
      <c r="SXZ339" s="1"/>
      <c r="SYA339" s="1"/>
      <c r="SYB339" s="1"/>
      <c r="SYC339" s="1"/>
      <c r="SYD339" s="1"/>
      <c r="SYE339" s="1"/>
      <c r="SYF339" s="1"/>
      <c r="SYG339" s="1"/>
      <c r="SYH339" s="1"/>
      <c r="SYI339" s="1"/>
      <c r="SYJ339" s="1"/>
      <c r="SYK339" s="1"/>
      <c r="SYL339" s="1"/>
      <c r="SYM339" s="1"/>
      <c r="SYN339" s="1"/>
      <c r="SYO339" s="1"/>
      <c r="SYP339" s="1"/>
      <c r="SYQ339" s="1"/>
      <c r="SYR339" s="1"/>
      <c r="SYS339" s="1"/>
      <c r="SYT339" s="1"/>
      <c r="SYU339" s="1"/>
      <c r="SYV339" s="1"/>
      <c r="SYW339" s="1"/>
      <c r="SYX339" s="1"/>
      <c r="SYY339" s="1"/>
      <c r="SYZ339" s="1"/>
      <c r="SZA339" s="1"/>
      <c r="SZB339" s="1"/>
      <c r="SZC339" s="1"/>
      <c r="SZD339" s="1"/>
      <c r="SZE339" s="1"/>
      <c r="SZF339" s="1"/>
      <c r="SZG339" s="1"/>
      <c r="SZH339" s="1"/>
      <c r="SZI339" s="1"/>
      <c r="SZJ339" s="1"/>
      <c r="SZK339" s="1"/>
      <c r="SZL339" s="1"/>
      <c r="SZM339" s="1"/>
      <c r="SZN339" s="1"/>
      <c r="SZO339" s="1"/>
      <c r="SZP339" s="1"/>
      <c r="SZQ339" s="1"/>
      <c r="SZR339" s="1"/>
      <c r="SZS339" s="1"/>
      <c r="SZT339" s="1"/>
      <c r="SZU339" s="1"/>
      <c r="SZV339" s="1"/>
      <c r="SZW339" s="1"/>
      <c r="SZX339" s="1"/>
      <c r="SZY339" s="1"/>
      <c r="SZZ339" s="1"/>
      <c r="TAA339" s="1"/>
      <c r="TAB339" s="1"/>
      <c r="TAC339" s="1"/>
      <c r="TAD339" s="1"/>
      <c r="TAE339" s="1"/>
      <c r="TAF339" s="1"/>
      <c r="TAG339" s="1"/>
      <c r="TAH339" s="1"/>
      <c r="TAI339" s="1"/>
      <c r="TAJ339" s="1"/>
      <c r="TAK339" s="1"/>
      <c r="TAL339" s="1"/>
      <c r="TAM339" s="1"/>
      <c r="TAN339" s="1"/>
      <c r="TAO339" s="1"/>
      <c r="TAP339" s="1"/>
      <c r="TAQ339" s="1"/>
      <c r="TAR339" s="1"/>
      <c r="TAS339" s="1"/>
      <c r="TAT339" s="1"/>
      <c r="TAU339" s="1"/>
      <c r="TAV339" s="1"/>
      <c r="TAW339" s="1"/>
      <c r="TAX339" s="1"/>
      <c r="TAY339" s="1"/>
      <c r="TAZ339" s="1"/>
      <c r="TBA339" s="1"/>
      <c r="TBB339" s="1"/>
      <c r="TBC339" s="1"/>
      <c r="TBD339" s="1"/>
      <c r="TBE339" s="1"/>
      <c r="TBF339" s="1"/>
      <c r="TBG339" s="1"/>
      <c r="TBH339" s="1"/>
      <c r="TBI339" s="1"/>
      <c r="TBJ339" s="1"/>
      <c r="TBK339" s="1"/>
      <c r="TBL339" s="1"/>
      <c r="TBM339" s="1"/>
      <c r="TBN339" s="1"/>
      <c r="TBO339" s="1"/>
      <c r="TBP339" s="1"/>
      <c r="TBQ339" s="1"/>
      <c r="TBR339" s="1"/>
      <c r="TBS339" s="1"/>
      <c r="TBT339" s="1"/>
      <c r="TBU339" s="1"/>
      <c r="TBV339" s="1"/>
      <c r="TBW339" s="1"/>
      <c r="TBX339" s="1"/>
      <c r="TBY339" s="1"/>
      <c r="TBZ339" s="1"/>
      <c r="TCA339" s="1"/>
      <c r="TCB339" s="1"/>
      <c r="TCC339" s="1"/>
      <c r="TCD339" s="1"/>
      <c r="TCE339" s="1"/>
      <c r="TCF339" s="1"/>
      <c r="TCG339" s="1"/>
      <c r="TCH339" s="1"/>
      <c r="TCI339" s="1"/>
      <c r="TCJ339" s="1"/>
      <c r="TCK339" s="1"/>
      <c r="TCL339" s="1"/>
      <c r="TCM339" s="1"/>
      <c r="TCN339" s="1"/>
      <c r="TCO339" s="1"/>
      <c r="TCP339" s="1"/>
      <c r="TCQ339" s="1"/>
      <c r="TCR339" s="1"/>
      <c r="TCS339" s="1"/>
      <c r="TCT339" s="1"/>
      <c r="TCU339" s="1"/>
      <c r="TCV339" s="1"/>
      <c r="TCW339" s="1"/>
      <c r="TCX339" s="1"/>
      <c r="TCY339" s="1"/>
      <c r="TCZ339" s="1"/>
      <c r="TDA339" s="1"/>
      <c r="TDB339" s="1"/>
      <c r="TDC339" s="1"/>
      <c r="TDD339" s="1"/>
      <c r="TDE339" s="1"/>
      <c r="TDF339" s="1"/>
      <c r="TDG339" s="1"/>
      <c r="TDH339" s="1"/>
      <c r="TDI339" s="1"/>
      <c r="TDJ339" s="1"/>
      <c r="TDK339" s="1"/>
      <c r="TDL339" s="1"/>
      <c r="TDM339" s="1"/>
      <c r="TDN339" s="1"/>
      <c r="TDO339" s="1"/>
      <c r="TDP339" s="1"/>
      <c r="TDQ339" s="1"/>
      <c r="TDR339" s="1"/>
      <c r="TDS339" s="1"/>
      <c r="TDT339" s="1"/>
      <c r="TDU339" s="1"/>
      <c r="TDV339" s="1"/>
      <c r="TDW339" s="1"/>
      <c r="TDX339" s="1"/>
      <c r="TDY339" s="1"/>
      <c r="TDZ339" s="1"/>
      <c r="TEA339" s="1"/>
      <c r="TEB339" s="1"/>
      <c r="TEC339" s="1"/>
      <c r="TED339" s="1"/>
      <c r="TEE339" s="1"/>
      <c r="TEF339" s="1"/>
      <c r="TEG339" s="1"/>
      <c r="TEH339" s="1"/>
      <c r="TEI339" s="1"/>
      <c r="TEJ339" s="1"/>
      <c r="TEK339" s="1"/>
      <c r="TEL339" s="1"/>
      <c r="TEM339" s="1"/>
      <c r="TEN339" s="1"/>
      <c r="TEO339" s="1"/>
      <c r="TEP339" s="1"/>
      <c r="TEQ339" s="1"/>
      <c r="TER339" s="1"/>
      <c r="TES339" s="1"/>
      <c r="TET339" s="1"/>
      <c r="TEU339" s="1"/>
      <c r="TEV339" s="1"/>
      <c r="TEW339" s="1"/>
      <c r="TEX339" s="1"/>
      <c r="TEY339" s="1"/>
      <c r="TEZ339" s="1"/>
      <c r="TFA339" s="1"/>
      <c r="TFB339" s="1"/>
      <c r="TFC339" s="1"/>
      <c r="TFD339" s="1"/>
      <c r="TFE339" s="1"/>
      <c r="TFF339" s="1"/>
      <c r="TFG339" s="1"/>
      <c r="TFH339" s="1"/>
      <c r="TFI339" s="1"/>
      <c r="TFJ339" s="1"/>
      <c r="TFK339" s="1"/>
      <c r="TFL339" s="1"/>
      <c r="TFM339" s="1"/>
      <c r="TFN339" s="1"/>
      <c r="TFO339" s="1"/>
      <c r="TFP339" s="1"/>
      <c r="TFQ339" s="1"/>
      <c r="TFR339" s="1"/>
      <c r="TFS339" s="1"/>
      <c r="TFT339" s="1"/>
      <c r="TFU339" s="1"/>
      <c r="TFV339" s="1"/>
      <c r="TFW339" s="1"/>
      <c r="TFX339" s="1"/>
      <c r="TFY339" s="1"/>
      <c r="TFZ339" s="1"/>
      <c r="TGA339" s="1"/>
      <c r="TGB339" s="1"/>
      <c r="TGC339" s="1"/>
      <c r="TGD339" s="1"/>
      <c r="TGE339" s="1"/>
      <c r="TGF339" s="1"/>
      <c r="TGG339" s="1"/>
      <c r="TGH339" s="1"/>
      <c r="TGI339" s="1"/>
      <c r="TGJ339" s="1"/>
      <c r="TGK339" s="1"/>
      <c r="TGL339" s="1"/>
      <c r="TGM339" s="1"/>
      <c r="TGN339" s="1"/>
      <c r="TGO339" s="1"/>
      <c r="TGP339" s="1"/>
      <c r="TGQ339" s="1"/>
      <c r="TGR339" s="1"/>
      <c r="TGS339" s="1"/>
      <c r="TGT339" s="1"/>
      <c r="TGU339" s="1"/>
      <c r="TGV339" s="1"/>
      <c r="TGW339" s="1"/>
      <c r="TGX339" s="1"/>
      <c r="TGY339" s="1"/>
      <c r="TGZ339" s="1"/>
      <c r="THA339" s="1"/>
      <c r="THB339" s="1"/>
      <c r="THC339" s="1"/>
      <c r="THD339" s="1"/>
      <c r="THE339" s="1"/>
      <c r="THF339" s="1"/>
      <c r="THG339" s="1"/>
      <c r="THH339" s="1"/>
      <c r="THI339" s="1"/>
      <c r="THJ339" s="1"/>
      <c r="THK339" s="1"/>
      <c r="THL339" s="1"/>
      <c r="THM339" s="1"/>
      <c r="THN339" s="1"/>
      <c r="THO339" s="1"/>
      <c r="THP339" s="1"/>
      <c r="THQ339" s="1"/>
      <c r="THR339" s="1"/>
      <c r="THS339" s="1"/>
      <c r="THT339" s="1"/>
      <c r="THU339" s="1"/>
      <c r="THV339" s="1"/>
      <c r="THW339" s="1"/>
      <c r="THX339" s="1"/>
      <c r="THY339" s="1"/>
      <c r="THZ339" s="1"/>
      <c r="TIA339" s="1"/>
      <c r="TIB339" s="1"/>
      <c r="TIC339" s="1"/>
      <c r="TID339" s="1"/>
      <c r="TIE339" s="1"/>
      <c r="TIF339" s="1"/>
      <c r="TIG339" s="1"/>
      <c r="TIH339" s="1"/>
      <c r="TII339" s="1"/>
      <c r="TIJ339" s="1"/>
      <c r="TIK339" s="1"/>
      <c r="TIL339" s="1"/>
      <c r="TIM339" s="1"/>
      <c r="TIN339" s="1"/>
      <c r="TIO339" s="1"/>
      <c r="TIP339" s="1"/>
      <c r="TIQ339" s="1"/>
      <c r="TIR339" s="1"/>
      <c r="TIS339" s="1"/>
      <c r="TIT339" s="1"/>
      <c r="TIU339" s="1"/>
      <c r="TIV339" s="1"/>
      <c r="TIW339" s="1"/>
      <c r="TIX339" s="1"/>
      <c r="TIY339" s="1"/>
      <c r="TIZ339" s="1"/>
      <c r="TJA339" s="1"/>
      <c r="TJB339" s="1"/>
      <c r="TJC339" s="1"/>
      <c r="TJD339" s="1"/>
      <c r="TJE339" s="1"/>
      <c r="TJF339" s="1"/>
      <c r="TJG339" s="1"/>
      <c r="TJH339" s="1"/>
      <c r="TJI339" s="1"/>
      <c r="TJJ339" s="1"/>
      <c r="TJK339" s="1"/>
      <c r="TJL339" s="1"/>
      <c r="TJM339" s="1"/>
      <c r="TJN339" s="1"/>
      <c r="TJO339" s="1"/>
      <c r="TJP339" s="1"/>
      <c r="TJQ339" s="1"/>
      <c r="TJR339" s="1"/>
      <c r="TJS339" s="1"/>
      <c r="TJT339" s="1"/>
      <c r="TJU339" s="1"/>
      <c r="TJV339" s="1"/>
      <c r="TJW339" s="1"/>
      <c r="TJX339" s="1"/>
      <c r="TJY339" s="1"/>
      <c r="TJZ339" s="1"/>
      <c r="TKA339" s="1"/>
      <c r="TKB339" s="1"/>
      <c r="TKC339" s="1"/>
      <c r="TKD339" s="1"/>
      <c r="TKE339" s="1"/>
      <c r="TKF339" s="1"/>
      <c r="TKG339" s="1"/>
      <c r="TKH339" s="1"/>
      <c r="TKI339" s="1"/>
      <c r="TKJ339" s="1"/>
      <c r="TKK339" s="1"/>
      <c r="TKL339" s="1"/>
      <c r="TKM339" s="1"/>
      <c r="TKN339" s="1"/>
      <c r="TKO339" s="1"/>
      <c r="TKP339" s="1"/>
      <c r="TKQ339" s="1"/>
      <c r="TKR339" s="1"/>
      <c r="TKS339" s="1"/>
      <c r="TKT339" s="1"/>
      <c r="TKU339" s="1"/>
      <c r="TKV339" s="1"/>
      <c r="TKW339" s="1"/>
      <c r="TKX339" s="1"/>
      <c r="TKY339" s="1"/>
      <c r="TKZ339" s="1"/>
      <c r="TLA339" s="1"/>
      <c r="TLB339" s="1"/>
      <c r="TLC339" s="1"/>
      <c r="TLD339" s="1"/>
      <c r="TLE339" s="1"/>
      <c r="TLF339" s="1"/>
      <c r="TLG339" s="1"/>
      <c r="TLH339" s="1"/>
      <c r="TLI339" s="1"/>
      <c r="TLJ339" s="1"/>
      <c r="TLK339" s="1"/>
      <c r="TLL339" s="1"/>
      <c r="TLM339" s="1"/>
      <c r="TLN339" s="1"/>
      <c r="TLO339" s="1"/>
      <c r="TLP339" s="1"/>
      <c r="TLQ339" s="1"/>
      <c r="TLR339" s="1"/>
      <c r="TLS339" s="1"/>
      <c r="TLT339" s="1"/>
      <c r="TLU339" s="1"/>
      <c r="TLV339" s="1"/>
      <c r="TLW339" s="1"/>
      <c r="TLX339" s="1"/>
      <c r="TLY339" s="1"/>
      <c r="TLZ339" s="1"/>
      <c r="TMA339" s="1"/>
      <c r="TMB339" s="1"/>
      <c r="TMC339" s="1"/>
      <c r="TMD339" s="1"/>
      <c r="TME339" s="1"/>
      <c r="TMF339" s="1"/>
      <c r="TMG339" s="1"/>
      <c r="TMH339" s="1"/>
      <c r="TMI339" s="1"/>
      <c r="TMJ339" s="1"/>
      <c r="TMK339" s="1"/>
      <c r="TML339" s="1"/>
      <c r="TMM339" s="1"/>
      <c r="TMN339" s="1"/>
      <c r="TMO339" s="1"/>
      <c r="TMP339" s="1"/>
      <c r="TMQ339" s="1"/>
      <c r="TMR339" s="1"/>
      <c r="TMS339" s="1"/>
      <c r="TMT339" s="1"/>
      <c r="TMU339" s="1"/>
      <c r="TMV339" s="1"/>
      <c r="TMW339" s="1"/>
      <c r="TMX339" s="1"/>
      <c r="TMY339" s="1"/>
      <c r="TMZ339" s="1"/>
      <c r="TNA339" s="1"/>
      <c r="TNB339" s="1"/>
      <c r="TNC339" s="1"/>
      <c r="TND339" s="1"/>
      <c r="TNE339" s="1"/>
      <c r="TNF339" s="1"/>
      <c r="TNG339" s="1"/>
      <c r="TNH339" s="1"/>
      <c r="TNI339" s="1"/>
      <c r="TNJ339" s="1"/>
      <c r="TNK339" s="1"/>
      <c r="TNL339" s="1"/>
      <c r="TNM339" s="1"/>
      <c r="TNN339" s="1"/>
      <c r="TNO339" s="1"/>
      <c r="TNP339" s="1"/>
      <c r="TNQ339" s="1"/>
      <c r="TNR339" s="1"/>
      <c r="TNS339" s="1"/>
      <c r="TNT339" s="1"/>
      <c r="TNU339" s="1"/>
      <c r="TNV339" s="1"/>
      <c r="TNW339" s="1"/>
      <c r="TNX339" s="1"/>
      <c r="TNY339" s="1"/>
      <c r="TNZ339" s="1"/>
      <c r="TOA339" s="1"/>
      <c r="TOB339" s="1"/>
      <c r="TOC339" s="1"/>
      <c r="TOD339" s="1"/>
      <c r="TOE339" s="1"/>
      <c r="TOF339" s="1"/>
      <c r="TOG339" s="1"/>
      <c r="TOH339" s="1"/>
      <c r="TOI339" s="1"/>
      <c r="TOJ339" s="1"/>
      <c r="TOK339" s="1"/>
      <c r="TOL339" s="1"/>
      <c r="TOM339" s="1"/>
      <c r="TON339" s="1"/>
      <c r="TOO339" s="1"/>
      <c r="TOP339" s="1"/>
      <c r="TOQ339" s="1"/>
      <c r="TOR339" s="1"/>
      <c r="TOS339" s="1"/>
      <c r="TOT339" s="1"/>
      <c r="TOU339" s="1"/>
      <c r="TOV339" s="1"/>
      <c r="TOW339" s="1"/>
      <c r="TOX339" s="1"/>
      <c r="TOY339" s="1"/>
      <c r="TOZ339" s="1"/>
      <c r="TPA339" s="1"/>
      <c r="TPB339" s="1"/>
      <c r="TPC339" s="1"/>
      <c r="TPD339" s="1"/>
      <c r="TPE339" s="1"/>
      <c r="TPF339" s="1"/>
      <c r="TPG339" s="1"/>
      <c r="TPH339" s="1"/>
      <c r="TPI339" s="1"/>
      <c r="TPJ339" s="1"/>
      <c r="TPK339" s="1"/>
      <c r="TPL339" s="1"/>
      <c r="TPM339" s="1"/>
      <c r="TPN339" s="1"/>
      <c r="TPO339" s="1"/>
      <c r="TPP339" s="1"/>
      <c r="TPQ339" s="1"/>
      <c r="TPR339" s="1"/>
      <c r="TPS339" s="1"/>
      <c r="TPT339" s="1"/>
      <c r="TPU339" s="1"/>
      <c r="TPV339" s="1"/>
      <c r="TPW339" s="1"/>
      <c r="TPX339" s="1"/>
      <c r="TPY339" s="1"/>
      <c r="TPZ339" s="1"/>
      <c r="TQA339" s="1"/>
      <c r="TQB339" s="1"/>
      <c r="TQC339" s="1"/>
      <c r="TQD339" s="1"/>
      <c r="TQE339" s="1"/>
      <c r="TQF339" s="1"/>
      <c r="TQG339" s="1"/>
      <c r="TQH339" s="1"/>
      <c r="TQI339" s="1"/>
      <c r="TQJ339" s="1"/>
      <c r="TQK339" s="1"/>
      <c r="TQL339" s="1"/>
      <c r="TQM339" s="1"/>
      <c r="TQN339" s="1"/>
      <c r="TQO339" s="1"/>
      <c r="TQP339" s="1"/>
      <c r="TQQ339" s="1"/>
      <c r="TQR339" s="1"/>
      <c r="TQS339" s="1"/>
      <c r="TQT339" s="1"/>
      <c r="TQU339" s="1"/>
      <c r="TQV339" s="1"/>
      <c r="TQW339" s="1"/>
      <c r="TQX339" s="1"/>
      <c r="TQY339" s="1"/>
      <c r="TQZ339" s="1"/>
      <c r="TRA339" s="1"/>
      <c r="TRB339" s="1"/>
      <c r="TRC339" s="1"/>
      <c r="TRD339" s="1"/>
      <c r="TRE339" s="1"/>
      <c r="TRF339" s="1"/>
      <c r="TRG339" s="1"/>
      <c r="TRH339" s="1"/>
      <c r="TRI339" s="1"/>
      <c r="TRJ339" s="1"/>
      <c r="TRK339" s="1"/>
      <c r="TRL339" s="1"/>
      <c r="TRM339" s="1"/>
      <c r="TRN339" s="1"/>
      <c r="TRO339" s="1"/>
      <c r="TRP339" s="1"/>
      <c r="TRQ339" s="1"/>
      <c r="TRR339" s="1"/>
      <c r="TRS339" s="1"/>
      <c r="TRT339" s="1"/>
      <c r="TRU339" s="1"/>
      <c r="TRV339" s="1"/>
      <c r="TRW339" s="1"/>
      <c r="TRX339" s="1"/>
      <c r="TRY339" s="1"/>
      <c r="TRZ339" s="1"/>
      <c r="TSA339" s="1"/>
      <c r="TSB339" s="1"/>
      <c r="TSC339" s="1"/>
      <c r="TSD339" s="1"/>
      <c r="TSE339" s="1"/>
      <c r="TSF339" s="1"/>
      <c r="TSG339" s="1"/>
      <c r="TSH339" s="1"/>
      <c r="TSI339" s="1"/>
      <c r="TSJ339" s="1"/>
      <c r="TSK339" s="1"/>
      <c r="TSL339" s="1"/>
      <c r="TSM339" s="1"/>
      <c r="TSN339" s="1"/>
      <c r="TSO339" s="1"/>
      <c r="TSP339" s="1"/>
      <c r="TSQ339" s="1"/>
      <c r="TSR339" s="1"/>
      <c r="TSS339" s="1"/>
      <c r="TST339" s="1"/>
      <c r="TSU339" s="1"/>
      <c r="TSV339" s="1"/>
      <c r="TSW339" s="1"/>
      <c r="TSX339" s="1"/>
      <c r="TSY339" s="1"/>
      <c r="TSZ339" s="1"/>
      <c r="TTA339" s="1"/>
      <c r="TTB339" s="1"/>
      <c r="TTC339" s="1"/>
      <c r="TTD339" s="1"/>
      <c r="TTE339" s="1"/>
      <c r="TTF339" s="1"/>
      <c r="TTG339" s="1"/>
      <c r="TTH339" s="1"/>
      <c r="TTI339" s="1"/>
      <c r="TTJ339" s="1"/>
      <c r="TTK339" s="1"/>
      <c r="TTL339" s="1"/>
      <c r="TTM339" s="1"/>
      <c r="TTN339" s="1"/>
      <c r="TTO339" s="1"/>
      <c r="TTP339" s="1"/>
      <c r="TTQ339" s="1"/>
      <c r="TTR339" s="1"/>
      <c r="TTS339" s="1"/>
      <c r="TTT339" s="1"/>
      <c r="TTU339" s="1"/>
      <c r="TTV339" s="1"/>
      <c r="TTW339" s="1"/>
      <c r="TTX339" s="1"/>
      <c r="TTY339" s="1"/>
      <c r="TTZ339" s="1"/>
      <c r="TUA339" s="1"/>
      <c r="TUB339" s="1"/>
      <c r="TUC339" s="1"/>
      <c r="TUD339" s="1"/>
      <c r="TUE339" s="1"/>
      <c r="TUF339" s="1"/>
      <c r="TUG339" s="1"/>
      <c r="TUH339" s="1"/>
      <c r="TUI339" s="1"/>
      <c r="TUJ339" s="1"/>
      <c r="TUK339" s="1"/>
      <c r="TUL339" s="1"/>
      <c r="TUM339" s="1"/>
      <c r="TUN339" s="1"/>
      <c r="TUO339" s="1"/>
      <c r="TUP339" s="1"/>
      <c r="TUQ339" s="1"/>
      <c r="TUR339" s="1"/>
      <c r="TUS339" s="1"/>
      <c r="TUT339" s="1"/>
      <c r="TUU339" s="1"/>
      <c r="TUV339" s="1"/>
      <c r="TUW339" s="1"/>
      <c r="TUX339" s="1"/>
      <c r="TUY339" s="1"/>
      <c r="TUZ339" s="1"/>
      <c r="TVA339" s="1"/>
      <c r="TVB339" s="1"/>
      <c r="TVC339" s="1"/>
      <c r="TVD339" s="1"/>
      <c r="TVE339" s="1"/>
      <c r="TVF339" s="1"/>
      <c r="TVG339" s="1"/>
      <c r="TVH339" s="1"/>
      <c r="TVI339" s="1"/>
      <c r="TVJ339" s="1"/>
      <c r="TVK339" s="1"/>
      <c r="TVL339" s="1"/>
      <c r="TVM339" s="1"/>
      <c r="TVN339" s="1"/>
      <c r="TVO339" s="1"/>
      <c r="TVP339" s="1"/>
      <c r="TVQ339" s="1"/>
      <c r="TVR339" s="1"/>
      <c r="TVS339" s="1"/>
      <c r="TVT339" s="1"/>
      <c r="TVU339" s="1"/>
      <c r="TVV339" s="1"/>
      <c r="TVW339" s="1"/>
      <c r="TVX339" s="1"/>
      <c r="TVY339" s="1"/>
      <c r="TVZ339" s="1"/>
      <c r="TWA339" s="1"/>
      <c r="TWB339" s="1"/>
      <c r="TWC339" s="1"/>
      <c r="TWD339" s="1"/>
      <c r="TWE339" s="1"/>
      <c r="TWF339" s="1"/>
      <c r="TWG339" s="1"/>
      <c r="TWH339" s="1"/>
      <c r="TWI339" s="1"/>
      <c r="TWJ339" s="1"/>
      <c r="TWK339" s="1"/>
      <c r="TWL339" s="1"/>
      <c r="TWM339" s="1"/>
      <c r="TWN339" s="1"/>
      <c r="TWO339" s="1"/>
      <c r="TWP339" s="1"/>
      <c r="TWQ339" s="1"/>
      <c r="TWR339" s="1"/>
      <c r="TWS339" s="1"/>
      <c r="TWT339" s="1"/>
      <c r="TWU339" s="1"/>
      <c r="TWV339" s="1"/>
      <c r="TWW339" s="1"/>
      <c r="TWX339" s="1"/>
      <c r="TWY339" s="1"/>
      <c r="TWZ339" s="1"/>
      <c r="TXA339" s="1"/>
      <c r="TXB339" s="1"/>
      <c r="TXC339" s="1"/>
      <c r="TXD339" s="1"/>
      <c r="TXE339" s="1"/>
      <c r="TXF339" s="1"/>
      <c r="TXG339" s="1"/>
      <c r="TXH339" s="1"/>
      <c r="TXI339" s="1"/>
      <c r="TXJ339" s="1"/>
      <c r="TXK339" s="1"/>
      <c r="TXL339" s="1"/>
      <c r="TXM339" s="1"/>
      <c r="TXN339" s="1"/>
      <c r="TXO339" s="1"/>
      <c r="TXP339" s="1"/>
      <c r="TXQ339" s="1"/>
      <c r="TXR339" s="1"/>
      <c r="TXS339" s="1"/>
      <c r="TXT339" s="1"/>
      <c r="TXU339" s="1"/>
      <c r="TXV339" s="1"/>
      <c r="TXW339" s="1"/>
      <c r="TXX339" s="1"/>
      <c r="TXY339" s="1"/>
      <c r="TXZ339" s="1"/>
      <c r="TYA339" s="1"/>
      <c r="TYB339" s="1"/>
      <c r="TYC339" s="1"/>
      <c r="TYD339" s="1"/>
      <c r="TYE339" s="1"/>
      <c r="TYF339" s="1"/>
      <c r="TYG339" s="1"/>
      <c r="TYH339" s="1"/>
      <c r="TYI339" s="1"/>
      <c r="TYJ339" s="1"/>
      <c r="TYK339" s="1"/>
      <c r="TYL339" s="1"/>
      <c r="TYM339" s="1"/>
      <c r="TYN339" s="1"/>
      <c r="TYO339" s="1"/>
      <c r="TYP339" s="1"/>
      <c r="TYQ339" s="1"/>
      <c r="TYR339" s="1"/>
      <c r="TYS339" s="1"/>
      <c r="TYT339" s="1"/>
      <c r="TYU339" s="1"/>
      <c r="TYV339" s="1"/>
      <c r="TYW339" s="1"/>
      <c r="TYX339" s="1"/>
      <c r="TYY339" s="1"/>
      <c r="TYZ339" s="1"/>
      <c r="TZA339" s="1"/>
      <c r="TZB339" s="1"/>
      <c r="TZC339" s="1"/>
      <c r="TZD339" s="1"/>
      <c r="TZE339" s="1"/>
      <c r="TZF339" s="1"/>
      <c r="TZG339" s="1"/>
      <c r="TZH339" s="1"/>
      <c r="TZI339" s="1"/>
      <c r="TZJ339" s="1"/>
      <c r="TZK339" s="1"/>
      <c r="TZL339" s="1"/>
      <c r="TZM339" s="1"/>
      <c r="TZN339" s="1"/>
      <c r="TZO339" s="1"/>
      <c r="TZP339" s="1"/>
      <c r="TZQ339" s="1"/>
      <c r="TZR339" s="1"/>
      <c r="TZS339" s="1"/>
      <c r="TZT339" s="1"/>
      <c r="TZU339" s="1"/>
      <c r="TZV339" s="1"/>
      <c r="TZW339" s="1"/>
      <c r="TZX339" s="1"/>
      <c r="TZY339" s="1"/>
      <c r="TZZ339" s="1"/>
      <c r="UAA339" s="1"/>
      <c r="UAB339" s="1"/>
      <c r="UAC339" s="1"/>
      <c r="UAD339" s="1"/>
      <c r="UAE339" s="1"/>
      <c r="UAF339" s="1"/>
      <c r="UAG339" s="1"/>
      <c r="UAH339" s="1"/>
      <c r="UAI339" s="1"/>
      <c r="UAJ339" s="1"/>
      <c r="UAK339" s="1"/>
      <c r="UAL339" s="1"/>
      <c r="UAM339" s="1"/>
      <c r="UAN339" s="1"/>
      <c r="UAO339" s="1"/>
      <c r="UAP339" s="1"/>
      <c r="UAQ339" s="1"/>
      <c r="UAR339" s="1"/>
      <c r="UAS339" s="1"/>
      <c r="UAT339" s="1"/>
      <c r="UAU339" s="1"/>
      <c r="UAV339" s="1"/>
      <c r="UAW339" s="1"/>
      <c r="UAX339" s="1"/>
      <c r="UAY339" s="1"/>
      <c r="UAZ339" s="1"/>
      <c r="UBA339" s="1"/>
      <c r="UBB339" s="1"/>
      <c r="UBC339" s="1"/>
      <c r="UBD339" s="1"/>
      <c r="UBE339" s="1"/>
      <c r="UBF339" s="1"/>
      <c r="UBG339" s="1"/>
      <c r="UBH339" s="1"/>
      <c r="UBI339" s="1"/>
      <c r="UBJ339" s="1"/>
      <c r="UBK339" s="1"/>
      <c r="UBL339" s="1"/>
      <c r="UBM339" s="1"/>
      <c r="UBN339" s="1"/>
      <c r="UBO339" s="1"/>
      <c r="UBP339" s="1"/>
      <c r="UBQ339" s="1"/>
      <c r="UBR339" s="1"/>
      <c r="UBS339" s="1"/>
      <c r="UBT339" s="1"/>
      <c r="UBU339" s="1"/>
      <c r="UBV339" s="1"/>
      <c r="UBW339" s="1"/>
      <c r="UBX339" s="1"/>
      <c r="UBY339" s="1"/>
      <c r="UBZ339" s="1"/>
      <c r="UCA339" s="1"/>
      <c r="UCB339" s="1"/>
      <c r="UCC339" s="1"/>
      <c r="UCD339" s="1"/>
      <c r="UCE339" s="1"/>
      <c r="UCF339" s="1"/>
      <c r="UCG339" s="1"/>
      <c r="UCH339" s="1"/>
      <c r="UCI339" s="1"/>
      <c r="UCJ339" s="1"/>
      <c r="UCK339" s="1"/>
      <c r="UCL339" s="1"/>
      <c r="UCM339" s="1"/>
      <c r="UCN339" s="1"/>
      <c r="UCO339" s="1"/>
      <c r="UCP339" s="1"/>
      <c r="UCQ339" s="1"/>
      <c r="UCR339" s="1"/>
      <c r="UCS339" s="1"/>
      <c r="UCT339" s="1"/>
      <c r="UCU339" s="1"/>
      <c r="UCV339" s="1"/>
      <c r="UCW339" s="1"/>
      <c r="UCX339" s="1"/>
      <c r="UCY339" s="1"/>
      <c r="UCZ339" s="1"/>
      <c r="UDA339" s="1"/>
      <c r="UDB339" s="1"/>
      <c r="UDC339" s="1"/>
      <c r="UDD339" s="1"/>
      <c r="UDE339" s="1"/>
      <c r="UDF339" s="1"/>
      <c r="UDG339" s="1"/>
      <c r="UDH339" s="1"/>
      <c r="UDI339" s="1"/>
      <c r="UDJ339" s="1"/>
      <c r="UDK339" s="1"/>
      <c r="UDL339" s="1"/>
      <c r="UDM339" s="1"/>
      <c r="UDN339" s="1"/>
      <c r="UDO339" s="1"/>
      <c r="UDP339" s="1"/>
      <c r="UDQ339" s="1"/>
      <c r="UDR339" s="1"/>
      <c r="UDS339" s="1"/>
      <c r="UDT339" s="1"/>
      <c r="UDU339" s="1"/>
      <c r="UDV339" s="1"/>
      <c r="UDW339" s="1"/>
      <c r="UDX339" s="1"/>
      <c r="UDY339" s="1"/>
      <c r="UDZ339" s="1"/>
      <c r="UEA339" s="1"/>
      <c r="UEB339" s="1"/>
      <c r="UEC339" s="1"/>
      <c r="UED339" s="1"/>
      <c r="UEE339" s="1"/>
      <c r="UEF339" s="1"/>
      <c r="UEG339" s="1"/>
      <c r="UEH339" s="1"/>
      <c r="UEI339" s="1"/>
      <c r="UEJ339" s="1"/>
      <c r="UEK339" s="1"/>
      <c r="UEL339" s="1"/>
      <c r="UEM339" s="1"/>
      <c r="UEN339" s="1"/>
      <c r="UEO339" s="1"/>
      <c r="UEP339" s="1"/>
      <c r="UEQ339" s="1"/>
      <c r="UER339" s="1"/>
      <c r="UES339" s="1"/>
      <c r="UET339" s="1"/>
      <c r="UEU339" s="1"/>
      <c r="UEV339" s="1"/>
      <c r="UEW339" s="1"/>
      <c r="UEX339" s="1"/>
      <c r="UEY339" s="1"/>
      <c r="UEZ339" s="1"/>
      <c r="UFA339" s="1"/>
      <c r="UFB339" s="1"/>
      <c r="UFC339" s="1"/>
      <c r="UFD339" s="1"/>
      <c r="UFE339" s="1"/>
      <c r="UFF339" s="1"/>
      <c r="UFG339" s="1"/>
      <c r="UFH339" s="1"/>
      <c r="UFI339" s="1"/>
      <c r="UFJ339" s="1"/>
      <c r="UFK339" s="1"/>
      <c r="UFL339" s="1"/>
      <c r="UFM339" s="1"/>
      <c r="UFN339" s="1"/>
      <c r="UFO339" s="1"/>
      <c r="UFP339" s="1"/>
      <c r="UFQ339" s="1"/>
      <c r="UFR339" s="1"/>
      <c r="UFS339" s="1"/>
      <c r="UFT339" s="1"/>
      <c r="UFU339" s="1"/>
      <c r="UFV339" s="1"/>
      <c r="UFW339" s="1"/>
      <c r="UFX339" s="1"/>
      <c r="UFY339" s="1"/>
      <c r="UFZ339" s="1"/>
      <c r="UGA339" s="1"/>
      <c r="UGB339" s="1"/>
      <c r="UGC339" s="1"/>
      <c r="UGD339" s="1"/>
      <c r="UGE339" s="1"/>
      <c r="UGF339" s="1"/>
      <c r="UGG339" s="1"/>
      <c r="UGH339" s="1"/>
      <c r="UGI339" s="1"/>
      <c r="UGJ339" s="1"/>
      <c r="UGK339" s="1"/>
      <c r="UGL339" s="1"/>
      <c r="UGM339" s="1"/>
      <c r="UGN339" s="1"/>
      <c r="UGO339" s="1"/>
      <c r="UGP339" s="1"/>
      <c r="UGQ339" s="1"/>
      <c r="UGR339" s="1"/>
      <c r="UGS339" s="1"/>
      <c r="UGT339" s="1"/>
      <c r="UGU339" s="1"/>
      <c r="UGV339" s="1"/>
      <c r="UGW339" s="1"/>
      <c r="UGX339" s="1"/>
      <c r="UGY339" s="1"/>
      <c r="UGZ339" s="1"/>
      <c r="UHA339" s="1"/>
      <c r="UHB339" s="1"/>
      <c r="UHC339" s="1"/>
      <c r="UHD339" s="1"/>
      <c r="UHE339" s="1"/>
      <c r="UHF339" s="1"/>
      <c r="UHG339" s="1"/>
      <c r="UHH339" s="1"/>
      <c r="UHI339" s="1"/>
      <c r="UHJ339" s="1"/>
      <c r="UHK339" s="1"/>
      <c r="UHL339" s="1"/>
      <c r="UHM339" s="1"/>
      <c r="UHN339" s="1"/>
      <c r="UHO339" s="1"/>
      <c r="UHP339" s="1"/>
      <c r="UHQ339" s="1"/>
      <c r="UHR339" s="1"/>
      <c r="UHS339" s="1"/>
      <c r="UHT339" s="1"/>
      <c r="UHU339" s="1"/>
      <c r="UHV339" s="1"/>
      <c r="UHW339" s="1"/>
      <c r="UHX339" s="1"/>
      <c r="UHY339" s="1"/>
      <c r="UHZ339" s="1"/>
      <c r="UIA339" s="1"/>
      <c r="UIB339" s="1"/>
      <c r="UIC339" s="1"/>
      <c r="UID339" s="1"/>
      <c r="UIE339" s="1"/>
      <c r="UIF339" s="1"/>
      <c r="UIG339" s="1"/>
      <c r="UIH339" s="1"/>
      <c r="UII339" s="1"/>
      <c r="UIJ339" s="1"/>
      <c r="UIK339" s="1"/>
      <c r="UIL339" s="1"/>
      <c r="UIM339" s="1"/>
      <c r="UIN339" s="1"/>
      <c r="UIO339" s="1"/>
      <c r="UIP339" s="1"/>
      <c r="UIQ339" s="1"/>
      <c r="UIR339" s="1"/>
      <c r="UIS339" s="1"/>
      <c r="UIT339" s="1"/>
      <c r="UIU339" s="1"/>
      <c r="UIV339" s="1"/>
      <c r="UIW339" s="1"/>
      <c r="UIX339" s="1"/>
      <c r="UIY339" s="1"/>
      <c r="UIZ339" s="1"/>
      <c r="UJA339" s="1"/>
      <c r="UJB339" s="1"/>
      <c r="UJC339" s="1"/>
      <c r="UJD339" s="1"/>
      <c r="UJE339" s="1"/>
      <c r="UJF339" s="1"/>
      <c r="UJG339" s="1"/>
      <c r="UJH339" s="1"/>
      <c r="UJI339" s="1"/>
      <c r="UJJ339" s="1"/>
      <c r="UJK339" s="1"/>
      <c r="UJL339" s="1"/>
      <c r="UJM339" s="1"/>
      <c r="UJN339" s="1"/>
      <c r="UJO339" s="1"/>
      <c r="UJP339" s="1"/>
      <c r="UJQ339" s="1"/>
      <c r="UJR339" s="1"/>
      <c r="UJS339" s="1"/>
      <c r="UJT339" s="1"/>
      <c r="UJU339" s="1"/>
      <c r="UJV339" s="1"/>
      <c r="UJW339" s="1"/>
      <c r="UJX339" s="1"/>
      <c r="UJY339" s="1"/>
      <c r="UJZ339" s="1"/>
      <c r="UKA339" s="1"/>
      <c r="UKB339" s="1"/>
      <c r="UKC339" s="1"/>
      <c r="UKD339" s="1"/>
      <c r="UKE339" s="1"/>
      <c r="UKF339" s="1"/>
      <c r="UKG339" s="1"/>
      <c r="UKH339" s="1"/>
      <c r="UKI339" s="1"/>
      <c r="UKJ339" s="1"/>
      <c r="UKK339" s="1"/>
      <c r="UKL339" s="1"/>
      <c r="UKM339" s="1"/>
      <c r="UKN339" s="1"/>
      <c r="UKO339" s="1"/>
      <c r="UKP339" s="1"/>
      <c r="UKQ339" s="1"/>
      <c r="UKR339" s="1"/>
      <c r="UKS339" s="1"/>
      <c r="UKT339" s="1"/>
      <c r="UKU339" s="1"/>
      <c r="UKV339" s="1"/>
      <c r="UKW339" s="1"/>
      <c r="UKX339" s="1"/>
      <c r="UKY339" s="1"/>
      <c r="UKZ339" s="1"/>
      <c r="ULA339" s="1"/>
      <c r="ULB339" s="1"/>
      <c r="ULC339" s="1"/>
      <c r="ULD339" s="1"/>
      <c r="ULE339" s="1"/>
      <c r="ULF339" s="1"/>
      <c r="ULG339" s="1"/>
      <c r="ULH339" s="1"/>
      <c r="ULI339" s="1"/>
      <c r="ULJ339" s="1"/>
      <c r="ULK339" s="1"/>
      <c r="ULL339" s="1"/>
      <c r="ULM339" s="1"/>
      <c r="ULN339" s="1"/>
      <c r="ULO339" s="1"/>
      <c r="ULP339" s="1"/>
      <c r="ULQ339" s="1"/>
      <c r="ULR339" s="1"/>
      <c r="ULS339" s="1"/>
      <c r="ULT339" s="1"/>
      <c r="ULU339" s="1"/>
      <c r="ULV339" s="1"/>
      <c r="ULW339" s="1"/>
      <c r="ULX339" s="1"/>
      <c r="ULY339" s="1"/>
      <c r="ULZ339" s="1"/>
      <c r="UMA339" s="1"/>
      <c r="UMB339" s="1"/>
      <c r="UMC339" s="1"/>
      <c r="UMD339" s="1"/>
      <c r="UME339" s="1"/>
      <c r="UMF339" s="1"/>
      <c r="UMG339" s="1"/>
      <c r="UMH339" s="1"/>
      <c r="UMI339" s="1"/>
      <c r="UMJ339" s="1"/>
      <c r="UMK339" s="1"/>
      <c r="UML339" s="1"/>
      <c r="UMM339" s="1"/>
      <c r="UMN339" s="1"/>
      <c r="UMO339" s="1"/>
      <c r="UMP339" s="1"/>
      <c r="UMQ339" s="1"/>
      <c r="UMR339" s="1"/>
      <c r="UMS339" s="1"/>
      <c r="UMT339" s="1"/>
      <c r="UMU339" s="1"/>
      <c r="UMV339" s="1"/>
      <c r="UMW339" s="1"/>
      <c r="UMX339" s="1"/>
      <c r="UMY339" s="1"/>
      <c r="UMZ339" s="1"/>
      <c r="UNA339" s="1"/>
      <c r="UNB339" s="1"/>
      <c r="UNC339" s="1"/>
      <c r="UND339" s="1"/>
      <c r="UNE339" s="1"/>
      <c r="UNF339" s="1"/>
      <c r="UNG339" s="1"/>
      <c r="UNH339" s="1"/>
      <c r="UNI339" s="1"/>
      <c r="UNJ339" s="1"/>
      <c r="UNK339" s="1"/>
      <c r="UNL339" s="1"/>
      <c r="UNM339" s="1"/>
      <c r="UNN339" s="1"/>
      <c r="UNO339" s="1"/>
      <c r="UNP339" s="1"/>
      <c r="UNQ339" s="1"/>
      <c r="UNR339" s="1"/>
      <c r="UNS339" s="1"/>
      <c r="UNT339" s="1"/>
      <c r="UNU339" s="1"/>
      <c r="UNV339" s="1"/>
      <c r="UNW339" s="1"/>
      <c r="UNX339" s="1"/>
      <c r="UNY339" s="1"/>
      <c r="UNZ339" s="1"/>
      <c r="UOA339" s="1"/>
      <c r="UOB339" s="1"/>
      <c r="UOC339" s="1"/>
      <c r="UOD339" s="1"/>
      <c r="UOE339" s="1"/>
      <c r="UOF339" s="1"/>
      <c r="UOG339" s="1"/>
      <c r="UOH339" s="1"/>
      <c r="UOI339" s="1"/>
      <c r="UOJ339" s="1"/>
      <c r="UOK339" s="1"/>
      <c r="UOL339" s="1"/>
      <c r="UOM339" s="1"/>
      <c r="UON339" s="1"/>
      <c r="UOO339" s="1"/>
      <c r="UOP339" s="1"/>
      <c r="UOQ339" s="1"/>
      <c r="UOR339" s="1"/>
      <c r="UOS339" s="1"/>
      <c r="UOT339" s="1"/>
      <c r="UOU339" s="1"/>
      <c r="UOV339" s="1"/>
      <c r="UOW339" s="1"/>
      <c r="UOX339" s="1"/>
      <c r="UOY339" s="1"/>
      <c r="UOZ339" s="1"/>
      <c r="UPA339" s="1"/>
      <c r="UPB339" s="1"/>
      <c r="UPC339" s="1"/>
      <c r="UPD339" s="1"/>
      <c r="UPE339" s="1"/>
      <c r="UPF339" s="1"/>
      <c r="UPG339" s="1"/>
      <c r="UPH339" s="1"/>
      <c r="UPI339" s="1"/>
      <c r="UPJ339" s="1"/>
      <c r="UPK339" s="1"/>
      <c r="UPL339" s="1"/>
      <c r="UPM339" s="1"/>
      <c r="UPN339" s="1"/>
      <c r="UPO339" s="1"/>
      <c r="UPP339" s="1"/>
      <c r="UPQ339" s="1"/>
      <c r="UPR339" s="1"/>
      <c r="UPS339" s="1"/>
      <c r="UPT339" s="1"/>
      <c r="UPU339" s="1"/>
      <c r="UPV339" s="1"/>
      <c r="UPW339" s="1"/>
      <c r="UPX339" s="1"/>
      <c r="UPY339" s="1"/>
      <c r="UPZ339" s="1"/>
      <c r="UQA339" s="1"/>
      <c r="UQB339" s="1"/>
      <c r="UQC339" s="1"/>
      <c r="UQD339" s="1"/>
      <c r="UQE339" s="1"/>
      <c r="UQF339" s="1"/>
      <c r="UQG339" s="1"/>
      <c r="UQH339" s="1"/>
      <c r="UQI339" s="1"/>
      <c r="UQJ339" s="1"/>
      <c r="UQK339" s="1"/>
      <c r="UQL339" s="1"/>
      <c r="UQM339" s="1"/>
      <c r="UQN339" s="1"/>
      <c r="UQO339" s="1"/>
      <c r="UQP339" s="1"/>
      <c r="UQQ339" s="1"/>
      <c r="UQR339" s="1"/>
      <c r="UQS339" s="1"/>
      <c r="UQT339" s="1"/>
      <c r="UQU339" s="1"/>
      <c r="UQV339" s="1"/>
      <c r="UQW339" s="1"/>
      <c r="UQX339" s="1"/>
      <c r="UQY339" s="1"/>
      <c r="UQZ339" s="1"/>
      <c r="URA339" s="1"/>
      <c r="URB339" s="1"/>
      <c r="URC339" s="1"/>
      <c r="URD339" s="1"/>
      <c r="URE339" s="1"/>
      <c r="URF339" s="1"/>
      <c r="URG339" s="1"/>
      <c r="URH339" s="1"/>
      <c r="URI339" s="1"/>
      <c r="URJ339" s="1"/>
      <c r="URK339" s="1"/>
      <c r="URL339" s="1"/>
      <c r="URM339" s="1"/>
      <c r="URN339" s="1"/>
      <c r="URO339" s="1"/>
      <c r="URP339" s="1"/>
      <c r="URQ339" s="1"/>
      <c r="URR339" s="1"/>
      <c r="URS339" s="1"/>
      <c r="URT339" s="1"/>
      <c r="URU339" s="1"/>
      <c r="URV339" s="1"/>
      <c r="URW339" s="1"/>
      <c r="URX339" s="1"/>
      <c r="URY339" s="1"/>
      <c r="URZ339" s="1"/>
      <c r="USA339" s="1"/>
      <c r="USB339" s="1"/>
      <c r="USC339" s="1"/>
      <c r="USD339" s="1"/>
      <c r="USE339" s="1"/>
      <c r="USF339" s="1"/>
      <c r="USG339" s="1"/>
      <c r="USH339" s="1"/>
      <c r="USI339" s="1"/>
      <c r="USJ339" s="1"/>
      <c r="USK339" s="1"/>
      <c r="USL339" s="1"/>
      <c r="USM339" s="1"/>
      <c r="USN339" s="1"/>
      <c r="USO339" s="1"/>
      <c r="USP339" s="1"/>
      <c r="USQ339" s="1"/>
      <c r="USR339" s="1"/>
      <c r="USS339" s="1"/>
      <c r="UST339" s="1"/>
      <c r="USU339" s="1"/>
      <c r="USV339" s="1"/>
      <c r="USW339" s="1"/>
      <c r="USX339" s="1"/>
      <c r="USY339" s="1"/>
      <c r="USZ339" s="1"/>
      <c r="UTA339" s="1"/>
      <c r="UTB339" s="1"/>
      <c r="UTC339" s="1"/>
      <c r="UTD339" s="1"/>
      <c r="UTE339" s="1"/>
      <c r="UTF339" s="1"/>
      <c r="UTG339" s="1"/>
      <c r="UTH339" s="1"/>
      <c r="UTI339" s="1"/>
      <c r="UTJ339" s="1"/>
      <c r="UTK339" s="1"/>
      <c r="UTL339" s="1"/>
      <c r="UTM339" s="1"/>
      <c r="UTN339" s="1"/>
      <c r="UTO339" s="1"/>
      <c r="UTP339" s="1"/>
      <c r="UTQ339" s="1"/>
      <c r="UTR339" s="1"/>
      <c r="UTS339" s="1"/>
      <c r="UTT339" s="1"/>
      <c r="UTU339" s="1"/>
      <c r="UTV339" s="1"/>
      <c r="UTW339" s="1"/>
      <c r="UTX339" s="1"/>
      <c r="UTY339" s="1"/>
      <c r="UTZ339" s="1"/>
      <c r="UUA339" s="1"/>
      <c r="UUB339" s="1"/>
      <c r="UUC339" s="1"/>
      <c r="UUD339" s="1"/>
      <c r="UUE339" s="1"/>
      <c r="UUF339" s="1"/>
      <c r="UUG339" s="1"/>
      <c r="UUH339" s="1"/>
      <c r="UUI339" s="1"/>
      <c r="UUJ339" s="1"/>
      <c r="UUK339" s="1"/>
      <c r="UUL339" s="1"/>
      <c r="UUM339" s="1"/>
      <c r="UUN339" s="1"/>
      <c r="UUO339" s="1"/>
      <c r="UUP339" s="1"/>
      <c r="UUQ339" s="1"/>
      <c r="UUR339" s="1"/>
      <c r="UUS339" s="1"/>
      <c r="UUT339" s="1"/>
      <c r="UUU339" s="1"/>
      <c r="UUV339" s="1"/>
      <c r="UUW339" s="1"/>
      <c r="UUX339" s="1"/>
      <c r="UUY339" s="1"/>
      <c r="UUZ339" s="1"/>
      <c r="UVA339" s="1"/>
      <c r="UVB339" s="1"/>
      <c r="UVC339" s="1"/>
      <c r="UVD339" s="1"/>
      <c r="UVE339" s="1"/>
      <c r="UVF339" s="1"/>
      <c r="UVG339" s="1"/>
      <c r="UVH339" s="1"/>
      <c r="UVI339" s="1"/>
      <c r="UVJ339" s="1"/>
      <c r="UVK339" s="1"/>
      <c r="UVL339" s="1"/>
      <c r="UVM339" s="1"/>
      <c r="UVN339" s="1"/>
      <c r="UVO339" s="1"/>
      <c r="UVP339" s="1"/>
      <c r="UVQ339" s="1"/>
      <c r="UVR339" s="1"/>
      <c r="UVS339" s="1"/>
      <c r="UVT339" s="1"/>
      <c r="UVU339" s="1"/>
      <c r="UVV339" s="1"/>
      <c r="UVW339" s="1"/>
      <c r="UVX339" s="1"/>
      <c r="UVY339" s="1"/>
      <c r="UVZ339" s="1"/>
      <c r="UWA339" s="1"/>
      <c r="UWB339" s="1"/>
      <c r="UWC339" s="1"/>
      <c r="UWD339" s="1"/>
      <c r="UWE339" s="1"/>
      <c r="UWF339" s="1"/>
      <c r="UWG339" s="1"/>
      <c r="UWH339" s="1"/>
      <c r="UWI339" s="1"/>
      <c r="UWJ339" s="1"/>
      <c r="UWK339" s="1"/>
      <c r="UWL339" s="1"/>
      <c r="UWM339" s="1"/>
      <c r="UWN339" s="1"/>
      <c r="UWO339" s="1"/>
      <c r="UWP339" s="1"/>
      <c r="UWQ339" s="1"/>
      <c r="UWR339" s="1"/>
      <c r="UWS339" s="1"/>
      <c r="UWT339" s="1"/>
      <c r="UWU339" s="1"/>
      <c r="UWV339" s="1"/>
      <c r="UWW339" s="1"/>
      <c r="UWX339" s="1"/>
      <c r="UWY339" s="1"/>
      <c r="UWZ339" s="1"/>
      <c r="UXA339" s="1"/>
      <c r="UXB339" s="1"/>
      <c r="UXC339" s="1"/>
      <c r="UXD339" s="1"/>
      <c r="UXE339" s="1"/>
      <c r="UXF339" s="1"/>
      <c r="UXG339" s="1"/>
      <c r="UXH339" s="1"/>
      <c r="UXI339" s="1"/>
      <c r="UXJ339" s="1"/>
      <c r="UXK339" s="1"/>
      <c r="UXL339" s="1"/>
      <c r="UXM339" s="1"/>
      <c r="UXN339" s="1"/>
      <c r="UXO339" s="1"/>
      <c r="UXP339" s="1"/>
      <c r="UXQ339" s="1"/>
      <c r="UXR339" s="1"/>
      <c r="UXS339" s="1"/>
      <c r="UXT339" s="1"/>
      <c r="UXU339" s="1"/>
      <c r="UXV339" s="1"/>
      <c r="UXW339" s="1"/>
      <c r="UXX339" s="1"/>
      <c r="UXY339" s="1"/>
      <c r="UXZ339" s="1"/>
      <c r="UYA339" s="1"/>
      <c r="UYB339" s="1"/>
      <c r="UYC339" s="1"/>
      <c r="UYD339" s="1"/>
      <c r="UYE339" s="1"/>
      <c r="UYF339" s="1"/>
      <c r="UYG339" s="1"/>
      <c r="UYH339" s="1"/>
      <c r="UYI339" s="1"/>
      <c r="UYJ339" s="1"/>
      <c r="UYK339" s="1"/>
      <c r="UYL339" s="1"/>
      <c r="UYM339" s="1"/>
      <c r="UYN339" s="1"/>
      <c r="UYO339" s="1"/>
      <c r="UYP339" s="1"/>
      <c r="UYQ339" s="1"/>
      <c r="UYR339" s="1"/>
      <c r="UYS339" s="1"/>
      <c r="UYT339" s="1"/>
      <c r="UYU339" s="1"/>
      <c r="UYV339" s="1"/>
      <c r="UYW339" s="1"/>
      <c r="UYX339" s="1"/>
      <c r="UYY339" s="1"/>
      <c r="UYZ339" s="1"/>
      <c r="UZA339" s="1"/>
      <c r="UZB339" s="1"/>
      <c r="UZC339" s="1"/>
      <c r="UZD339" s="1"/>
      <c r="UZE339" s="1"/>
      <c r="UZF339" s="1"/>
      <c r="UZG339" s="1"/>
      <c r="UZH339" s="1"/>
      <c r="UZI339" s="1"/>
      <c r="UZJ339" s="1"/>
      <c r="UZK339" s="1"/>
      <c r="UZL339" s="1"/>
      <c r="UZM339" s="1"/>
      <c r="UZN339" s="1"/>
      <c r="UZO339" s="1"/>
      <c r="UZP339" s="1"/>
      <c r="UZQ339" s="1"/>
      <c r="UZR339" s="1"/>
      <c r="UZS339" s="1"/>
      <c r="UZT339" s="1"/>
      <c r="UZU339" s="1"/>
      <c r="UZV339" s="1"/>
      <c r="UZW339" s="1"/>
      <c r="UZX339" s="1"/>
      <c r="UZY339" s="1"/>
      <c r="UZZ339" s="1"/>
      <c r="VAA339" s="1"/>
      <c r="VAB339" s="1"/>
      <c r="VAC339" s="1"/>
      <c r="VAD339" s="1"/>
      <c r="VAE339" s="1"/>
      <c r="VAF339" s="1"/>
      <c r="VAG339" s="1"/>
      <c r="VAH339" s="1"/>
      <c r="VAI339" s="1"/>
      <c r="VAJ339" s="1"/>
      <c r="VAK339" s="1"/>
      <c r="VAL339" s="1"/>
      <c r="VAM339" s="1"/>
      <c r="VAN339" s="1"/>
      <c r="VAO339" s="1"/>
      <c r="VAP339" s="1"/>
      <c r="VAQ339" s="1"/>
      <c r="VAR339" s="1"/>
      <c r="VAS339" s="1"/>
      <c r="VAT339" s="1"/>
      <c r="VAU339" s="1"/>
      <c r="VAV339" s="1"/>
      <c r="VAW339" s="1"/>
      <c r="VAX339" s="1"/>
      <c r="VAY339" s="1"/>
      <c r="VAZ339" s="1"/>
      <c r="VBA339" s="1"/>
      <c r="VBB339" s="1"/>
      <c r="VBC339" s="1"/>
      <c r="VBD339" s="1"/>
      <c r="VBE339" s="1"/>
      <c r="VBF339" s="1"/>
      <c r="VBG339" s="1"/>
      <c r="VBH339" s="1"/>
      <c r="VBI339" s="1"/>
      <c r="VBJ339" s="1"/>
      <c r="VBK339" s="1"/>
      <c r="VBL339" s="1"/>
      <c r="VBM339" s="1"/>
      <c r="VBN339" s="1"/>
      <c r="VBO339" s="1"/>
      <c r="VBP339" s="1"/>
      <c r="VBQ339" s="1"/>
      <c r="VBR339" s="1"/>
      <c r="VBS339" s="1"/>
      <c r="VBT339" s="1"/>
      <c r="VBU339" s="1"/>
      <c r="VBV339" s="1"/>
      <c r="VBW339" s="1"/>
      <c r="VBX339" s="1"/>
      <c r="VBY339" s="1"/>
      <c r="VBZ339" s="1"/>
      <c r="VCA339" s="1"/>
      <c r="VCB339" s="1"/>
      <c r="VCC339" s="1"/>
      <c r="VCD339" s="1"/>
      <c r="VCE339" s="1"/>
      <c r="VCF339" s="1"/>
      <c r="VCG339" s="1"/>
      <c r="VCH339" s="1"/>
      <c r="VCI339" s="1"/>
      <c r="VCJ339" s="1"/>
      <c r="VCK339" s="1"/>
      <c r="VCL339" s="1"/>
      <c r="VCM339" s="1"/>
      <c r="VCN339" s="1"/>
      <c r="VCO339" s="1"/>
      <c r="VCP339" s="1"/>
      <c r="VCQ339" s="1"/>
      <c r="VCR339" s="1"/>
      <c r="VCS339" s="1"/>
      <c r="VCT339" s="1"/>
      <c r="VCU339" s="1"/>
      <c r="VCV339" s="1"/>
      <c r="VCW339" s="1"/>
      <c r="VCX339" s="1"/>
      <c r="VCY339" s="1"/>
      <c r="VCZ339" s="1"/>
      <c r="VDA339" s="1"/>
      <c r="VDB339" s="1"/>
      <c r="VDC339" s="1"/>
      <c r="VDD339" s="1"/>
      <c r="VDE339" s="1"/>
      <c r="VDF339" s="1"/>
      <c r="VDG339" s="1"/>
      <c r="VDH339" s="1"/>
      <c r="VDI339" s="1"/>
      <c r="VDJ339" s="1"/>
      <c r="VDK339" s="1"/>
      <c r="VDL339" s="1"/>
      <c r="VDM339" s="1"/>
      <c r="VDN339" s="1"/>
      <c r="VDO339" s="1"/>
      <c r="VDP339" s="1"/>
      <c r="VDQ339" s="1"/>
      <c r="VDR339" s="1"/>
      <c r="VDS339" s="1"/>
      <c r="VDT339" s="1"/>
      <c r="VDU339" s="1"/>
      <c r="VDV339" s="1"/>
      <c r="VDW339" s="1"/>
      <c r="VDX339" s="1"/>
      <c r="VDY339" s="1"/>
      <c r="VDZ339" s="1"/>
      <c r="VEA339" s="1"/>
      <c r="VEB339" s="1"/>
      <c r="VEC339" s="1"/>
      <c r="VED339" s="1"/>
      <c r="VEE339" s="1"/>
      <c r="VEF339" s="1"/>
      <c r="VEG339" s="1"/>
      <c r="VEH339" s="1"/>
      <c r="VEI339" s="1"/>
      <c r="VEJ339" s="1"/>
      <c r="VEK339" s="1"/>
      <c r="VEL339" s="1"/>
      <c r="VEM339" s="1"/>
      <c r="VEN339" s="1"/>
      <c r="VEO339" s="1"/>
      <c r="VEP339" s="1"/>
      <c r="VEQ339" s="1"/>
      <c r="VER339" s="1"/>
      <c r="VES339" s="1"/>
      <c r="VET339" s="1"/>
      <c r="VEU339" s="1"/>
      <c r="VEV339" s="1"/>
      <c r="VEW339" s="1"/>
      <c r="VEX339" s="1"/>
      <c r="VEY339" s="1"/>
      <c r="VEZ339" s="1"/>
      <c r="VFA339" s="1"/>
      <c r="VFB339" s="1"/>
      <c r="VFC339" s="1"/>
      <c r="VFD339" s="1"/>
      <c r="VFE339" s="1"/>
      <c r="VFF339" s="1"/>
      <c r="VFG339" s="1"/>
      <c r="VFH339" s="1"/>
      <c r="VFI339" s="1"/>
      <c r="VFJ339" s="1"/>
      <c r="VFK339" s="1"/>
      <c r="VFL339" s="1"/>
      <c r="VFM339" s="1"/>
      <c r="VFN339" s="1"/>
      <c r="VFO339" s="1"/>
      <c r="VFP339" s="1"/>
      <c r="VFQ339" s="1"/>
      <c r="VFR339" s="1"/>
      <c r="VFS339" s="1"/>
      <c r="VFT339" s="1"/>
      <c r="VFU339" s="1"/>
      <c r="VFV339" s="1"/>
      <c r="VFW339" s="1"/>
      <c r="VFX339" s="1"/>
      <c r="VFY339" s="1"/>
      <c r="VFZ339" s="1"/>
      <c r="VGA339" s="1"/>
      <c r="VGB339" s="1"/>
      <c r="VGC339" s="1"/>
      <c r="VGD339" s="1"/>
      <c r="VGE339" s="1"/>
      <c r="VGF339" s="1"/>
      <c r="VGG339" s="1"/>
      <c r="VGH339" s="1"/>
      <c r="VGI339" s="1"/>
      <c r="VGJ339" s="1"/>
      <c r="VGK339" s="1"/>
      <c r="VGL339" s="1"/>
      <c r="VGM339" s="1"/>
      <c r="VGN339" s="1"/>
      <c r="VGO339" s="1"/>
      <c r="VGP339" s="1"/>
      <c r="VGQ339" s="1"/>
      <c r="VGR339" s="1"/>
      <c r="VGS339" s="1"/>
      <c r="VGT339" s="1"/>
      <c r="VGU339" s="1"/>
      <c r="VGV339" s="1"/>
      <c r="VGW339" s="1"/>
      <c r="VGX339" s="1"/>
      <c r="VGY339" s="1"/>
      <c r="VGZ339" s="1"/>
      <c r="VHA339" s="1"/>
      <c r="VHB339" s="1"/>
      <c r="VHC339" s="1"/>
      <c r="VHD339" s="1"/>
      <c r="VHE339" s="1"/>
      <c r="VHF339" s="1"/>
      <c r="VHG339" s="1"/>
      <c r="VHH339" s="1"/>
      <c r="VHI339" s="1"/>
      <c r="VHJ339" s="1"/>
      <c r="VHK339" s="1"/>
      <c r="VHL339" s="1"/>
      <c r="VHM339" s="1"/>
      <c r="VHN339" s="1"/>
      <c r="VHO339" s="1"/>
      <c r="VHP339" s="1"/>
      <c r="VHQ339" s="1"/>
      <c r="VHR339" s="1"/>
      <c r="VHS339" s="1"/>
      <c r="VHT339" s="1"/>
      <c r="VHU339" s="1"/>
      <c r="VHV339" s="1"/>
      <c r="VHW339" s="1"/>
      <c r="VHX339" s="1"/>
      <c r="VHY339" s="1"/>
      <c r="VHZ339" s="1"/>
      <c r="VIA339" s="1"/>
      <c r="VIB339" s="1"/>
      <c r="VIC339" s="1"/>
      <c r="VID339" s="1"/>
      <c r="VIE339" s="1"/>
      <c r="VIF339" s="1"/>
      <c r="VIG339" s="1"/>
      <c r="VIH339" s="1"/>
      <c r="VII339" s="1"/>
      <c r="VIJ339" s="1"/>
      <c r="VIK339" s="1"/>
      <c r="VIL339" s="1"/>
      <c r="VIM339" s="1"/>
      <c r="VIN339" s="1"/>
      <c r="VIO339" s="1"/>
      <c r="VIP339" s="1"/>
      <c r="VIQ339" s="1"/>
      <c r="VIR339" s="1"/>
      <c r="VIS339" s="1"/>
      <c r="VIT339" s="1"/>
      <c r="VIU339" s="1"/>
      <c r="VIV339" s="1"/>
      <c r="VIW339" s="1"/>
      <c r="VIX339" s="1"/>
      <c r="VIY339" s="1"/>
      <c r="VIZ339" s="1"/>
      <c r="VJA339" s="1"/>
      <c r="VJB339" s="1"/>
      <c r="VJC339" s="1"/>
      <c r="VJD339" s="1"/>
      <c r="VJE339" s="1"/>
      <c r="VJF339" s="1"/>
      <c r="VJG339" s="1"/>
      <c r="VJH339" s="1"/>
      <c r="VJI339" s="1"/>
      <c r="VJJ339" s="1"/>
      <c r="VJK339" s="1"/>
      <c r="VJL339" s="1"/>
      <c r="VJM339" s="1"/>
      <c r="VJN339" s="1"/>
      <c r="VJO339" s="1"/>
      <c r="VJP339" s="1"/>
      <c r="VJQ339" s="1"/>
      <c r="VJR339" s="1"/>
      <c r="VJS339" s="1"/>
      <c r="VJT339" s="1"/>
      <c r="VJU339" s="1"/>
      <c r="VJV339" s="1"/>
      <c r="VJW339" s="1"/>
      <c r="VJX339" s="1"/>
      <c r="VJY339" s="1"/>
      <c r="VJZ339" s="1"/>
      <c r="VKA339" s="1"/>
      <c r="VKB339" s="1"/>
      <c r="VKC339" s="1"/>
      <c r="VKD339" s="1"/>
      <c r="VKE339" s="1"/>
      <c r="VKF339" s="1"/>
      <c r="VKG339" s="1"/>
      <c r="VKH339" s="1"/>
      <c r="VKI339" s="1"/>
      <c r="VKJ339" s="1"/>
      <c r="VKK339" s="1"/>
      <c r="VKL339" s="1"/>
      <c r="VKM339" s="1"/>
      <c r="VKN339" s="1"/>
      <c r="VKO339" s="1"/>
      <c r="VKP339" s="1"/>
      <c r="VKQ339" s="1"/>
      <c r="VKR339" s="1"/>
      <c r="VKS339" s="1"/>
      <c r="VKT339" s="1"/>
      <c r="VKU339" s="1"/>
      <c r="VKV339" s="1"/>
      <c r="VKW339" s="1"/>
      <c r="VKX339" s="1"/>
      <c r="VKY339" s="1"/>
      <c r="VKZ339" s="1"/>
      <c r="VLA339" s="1"/>
      <c r="VLB339" s="1"/>
      <c r="VLC339" s="1"/>
      <c r="VLD339" s="1"/>
      <c r="VLE339" s="1"/>
      <c r="VLF339" s="1"/>
      <c r="VLG339" s="1"/>
      <c r="VLH339" s="1"/>
      <c r="VLI339" s="1"/>
      <c r="VLJ339" s="1"/>
      <c r="VLK339" s="1"/>
      <c r="VLL339" s="1"/>
      <c r="VLM339" s="1"/>
      <c r="VLN339" s="1"/>
      <c r="VLO339" s="1"/>
      <c r="VLP339" s="1"/>
      <c r="VLQ339" s="1"/>
      <c r="VLR339" s="1"/>
      <c r="VLS339" s="1"/>
      <c r="VLT339" s="1"/>
      <c r="VLU339" s="1"/>
      <c r="VLV339" s="1"/>
      <c r="VLW339" s="1"/>
      <c r="VLX339" s="1"/>
      <c r="VLY339" s="1"/>
      <c r="VLZ339" s="1"/>
      <c r="VMA339" s="1"/>
      <c r="VMB339" s="1"/>
      <c r="VMC339" s="1"/>
      <c r="VMD339" s="1"/>
      <c r="VME339" s="1"/>
      <c r="VMF339" s="1"/>
      <c r="VMG339" s="1"/>
      <c r="VMH339" s="1"/>
      <c r="VMI339" s="1"/>
      <c r="VMJ339" s="1"/>
      <c r="VMK339" s="1"/>
      <c r="VML339" s="1"/>
      <c r="VMM339" s="1"/>
      <c r="VMN339" s="1"/>
      <c r="VMO339" s="1"/>
      <c r="VMP339" s="1"/>
      <c r="VMQ339" s="1"/>
      <c r="VMR339" s="1"/>
      <c r="VMS339" s="1"/>
      <c r="VMT339" s="1"/>
      <c r="VMU339" s="1"/>
      <c r="VMV339" s="1"/>
      <c r="VMW339" s="1"/>
      <c r="VMX339" s="1"/>
      <c r="VMY339" s="1"/>
      <c r="VMZ339" s="1"/>
      <c r="VNA339" s="1"/>
      <c r="VNB339" s="1"/>
      <c r="VNC339" s="1"/>
      <c r="VND339" s="1"/>
      <c r="VNE339" s="1"/>
      <c r="VNF339" s="1"/>
      <c r="VNG339" s="1"/>
      <c r="VNH339" s="1"/>
      <c r="VNI339" s="1"/>
      <c r="VNJ339" s="1"/>
      <c r="VNK339" s="1"/>
      <c r="VNL339" s="1"/>
      <c r="VNM339" s="1"/>
      <c r="VNN339" s="1"/>
      <c r="VNO339" s="1"/>
      <c r="VNP339" s="1"/>
      <c r="VNQ339" s="1"/>
      <c r="VNR339" s="1"/>
      <c r="VNS339" s="1"/>
      <c r="VNT339" s="1"/>
      <c r="VNU339" s="1"/>
      <c r="VNV339" s="1"/>
      <c r="VNW339" s="1"/>
      <c r="VNX339" s="1"/>
      <c r="VNY339" s="1"/>
      <c r="VNZ339" s="1"/>
      <c r="VOA339" s="1"/>
      <c r="VOB339" s="1"/>
      <c r="VOC339" s="1"/>
      <c r="VOD339" s="1"/>
      <c r="VOE339" s="1"/>
      <c r="VOF339" s="1"/>
      <c r="VOG339" s="1"/>
      <c r="VOH339" s="1"/>
      <c r="VOI339" s="1"/>
      <c r="VOJ339" s="1"/>
      <c r="VOK339" s="1"/>
      <c r="VOL339" s="1"/>
      <c r="VOM339" s="1"/>
      <c r="VON339" s="1"/>
      <c r="VOO339" s="1"/>
      <c r="VOP339" s="1"/>
      <c r="VOQ339" s="1"/>
      <c r="VOR339" s="1"/>
      <c r="VOS339" s="1"/>
      <c r="VOT339" s="1"/>
      <c r="VOU339" s="1"/>
      <c r="VOV339" s="1"/>
      <c r="VOW339" s="1"/>
      <c r="VOX339" s="1"/>
      <c r="VOY339" s="1"/>
      <c r="VOZ339" s="1"/>
      <c r="VPA339" s="1"/>
      <c r="VPB339" s="1"/>
      <c r="VPC339" s="1"/>
      <c r="VPD339" s="1"/>
      <c r="VPE339" s="1"/>
      <c r="VPF339" s="1"/>
      <c r="VPG339" s="1"/>
      <c r="VPH339" s="1"/>
      <c r="VPI339" s="1"/>
      <c r="VPJ339" s="1"/>
      <c r="VPK339" s="1"/>
      <c r="VPL339" s="1"/>
      <c r="VPM339" s="1"/>
      <c r="VPN339" s="1"/>
      <c r="VPO339" s="1"/>
      <c r="VPP339" s="1"/>
      <c r="VPQ339" s="1"/>
      <c r="VPR339" s="1"/>
      <c r="VPS339" s="1"/>
      <c r="VPT339" s="1"/>
      <c r="VPU339" s="1"/>
      <c r="VPV339" s="1"/>
      <c r="VPW339" s="1"/>
      <c r="VPX339" s="1"/>
      <c r="VPY339" s="1"/>
      <c r="VPZ339" s="1"/>
      <c r="VQA339" s="1"/>
      <c r="VQB339" s="1"/>
      <c r="VQC339" s="1"/>
      <c r="VQD339" s="1"/>
      <c r="VQE339" s="1"/>
      <c r="VQF339" s="1"/>
      <c r="VQG339" s="1"/>
      <c r="VQH339" s="1"/>
      <c r="VQI339" s="1"/>
      <c r="VQJ339" s="1"/>
      <c r="VQK339" s="1"/>
      <c r="VQL339" s="1"/>
      <c r="VQM339" s="1"/>
      <c r="VQN339" s="1"/>
      <c r="VQO339" s="1"/>
      <c r="VQP339" s="1"/>
      <c r="VQQ339" s="1"/>
      <c r="VQR339" s="1"/>
      <c r="VQS339" s="1"/>
      <c r="VQT339" s="1"/>
      <c r="VQU339" s="1"/>
      <c r="VQV339" s="1"/>
      <c r="VQW339" s="1"/>
      <c r="VQX339" s="1"/>
      <c r="VQY339" s="1"/>
      <c r="VQZ339" s="1"/>
      <c r="VRA339" s="1"/>
      <c r="VRB339" s="1"/>
      <c r="VRC339" s="1"/>
      <c r="VRD339" s="1"/>
      <c r="VRE339" s="1"/>
      <c r="VRF339" s="1"/>
      <c r="VRG339" s="1"/>
      <c r="VRH339" s="1"/>
      <c r="VRI339" s="1"/>
      <c r="VRJ339" s="1"/>
      <c r="VRK339" s="1"/>
      <c r="VRL339" s="1"/>
      <c r="VRM339" s="1"/>
      <c r="VRN339" s="1"/>
      <c r="VRO339" s="1"/>
      <c r="VRP339" s="1"/>
      <c r="VRQ339" s="1"/>
      <c r="VRR339" s="1"/>
      <c r="VRS339" s="1"/>
      <c r="VRT339" s="1"/>
      <c r="VRU339" s="1"/>
      <c r="VRV339" s="1"/>
      <c r="VRW339" s="1"/>
      <c r="VRX339" s="1"/>
      <c r="VRY339" s="1"/>
      <c r="VRZ339" s="1"/>
      <c r="VSA339" s="1"/>
      <c r="VSB339" s="1"/>
      <c r="VSC339" s="1"/>
      <c r="VSD339" s="1"/>
      <c r="VSE339" s="1"/>
      <c r="VSF339" s="1"/>
      <c r="VSG339" s="1"/>
      <c r="VSH339" s="1"/>
      <c r="VSI339" s="1"/>
      <c r="VSJ339" s="1"/>
      <c r="VSK339" s="1"/>
      <c r="VSL339" s="1"/>
      <c r="VSM339" s="1"/>
      <c r="VSN339" s="1"/>
      <c r="VSO339" s="1"/>
      <c r="VSP339" s="1"/>
      <c r="VSQ339" s="1"/>
      <c r="VSR339" s="1"/>
      <c r="VSS339" s="1"/>
      <c r="VST339" s="1"/>
      <c r="VSU339" s="1"/>
      <c r="VSV339" s="1"/>
      <c r="VSW339" s="1"/>
      <c r="VSX339" s="1"/>
      <c r="VSY339" s="1"/>
      <c r="VSZ339" s="1"/>
      <c r="VTA339" s="1"/>
      <c r="VTB339" s="1"/>
      <c r="VTC339" s="1"/>
      <c r="VTD339" s="1"/>
      <c r="VTE339" s="1"/>
      <c r="VTF339" s="1"/>
      <c r="VTG339" s="1"/>
      <c r="VTH339" s="1"/>
      <c r="VTI339" s="1"/>
      <c r="VTJ339" s="1"/>
      <c r="VTK339" s="1"/>
      <c r="VTL339" s="1"/>
      <c r="VTM339" s="1"/>
      <c r="VTN339" s="1"/>
      <c r="VTO339" s="1"/>
      <c r="VTP339" s="1"/>
      <c r="VTQ339" s="1"/>
      <c r="VTR339" s="1"/>
      <c r="VTS339" s="1"/>
      <c r="VTT339" s="1"/>
      <c r="VTU339" s="1"/>
      <c r="VTV339" s="1"/>
      <c r="VTW339" s="1"/>
      <c r="VTX339" s="1"/>
      <c r="VTY339" s="1"/>
      <c r="VTZ339" s="1"/>
      <c r="VUA339" s="1"/>
      <c r="VUB339" s="1"/>
      <c r="VUC339" s="1"/>
      <c r="VUD339" s="1"/>
      <c r="VUE339" s="1"/>
      <c r="VUF339" s="1"/>
      <c r="VUG339" s="1"/>
      <c r="VUH339" s="1"/>
      <c r="VUI339" s="1"/>
      <c r="VUJ339" s="1"/>
      <c r="VUK339" s="1"/>
      <c r="VUL339" s="1"/>
      <c r="VUM339" s="1"/>
      <c r="VUN339" s="1"/>
      <c r="VUO339" s="1"/>
      <c r="VUP339" s="1"/>
      <c r="VUQ339" s="1"/>
      <c r="VUR339" s="1"/>
      <c r="VUS339" s="1"/>
      <c r="VUT339" s="1"/>
      <c r="VUU339" s="1"/>
      <c r="VUV339" s="1"/>
      <c r="VUW339" s="1"/>
      <c r="VUX339" s="1"/>
      <c r="VUY339" s="1"/>
      <c r="VUZ339" s="1"/>
      <c r="VVA339" s="1"/>
      <c r="VVB339" s="1"/>
      <c r="VVC339" s="1"/>
      <c r="VVD339" s="1"/>
      <c r="VVE339" s="1"/>
      <c r="VVF339" s="1"/>
      <c r="VVG339" s="1"/>
      <c r="VVH339" s="1"/>
      <c r="VVI339" s="1"/>
      <c r="VVJ339" s="1"/>
      <c r="VVK339" s="1"/>
      <c r="VVL339" s="1"/>
      <c r="VVM339" s="1"/>
      <c r="VVN339" s="1"/>
      <c r="VVO339" s="1"/>
      <c r="VVP339" s="1"/>
      <c r="VVQ339" s="1"/>
      <c r="VVR339" s="1"/>
      <c r="VVS339" s="1"/>
      <c r="VVT339" s="1"/>
      <c r="VVU339" s="1"/>
      <c r="VVV339" s="1"/>
      <c r="VVW339" s="1"/>
      <c r="VVX339" s="1"/>
      <c r="VVY339" s="1"/>
      <c r="VVZ339" s="1"/>
      <c r="VWA339" s="1"/>
      <c r="VWB339" s="1"/>
      <c r="VWC339" s="1"/>
      <c r="VWD339" s="1"/>
      <c r="VWE339" s="1"/>
      <c r="VWF339" s="1"/>
      <c r="VWG339" s="1"/>
      <c r="VWH339" s="1"/>
      <c r="VWI339" s="1"/>
      <c r="VWJ339" s="1"/>
      <c r="VWK339" s="1"/>
      <c r="VWL339" s="1"/>
      <c r="VWM339" s="1"/>
      <c r="VWN339" s="1"/>
      <c r="VWO339" s="1"/>
      <c r="VWP339" s="1"/>
      <c r="VWQ339" s="1"/>
      <c r="VWR339" s="1"/>
      <c r="VWS339" s="1"/>
      <c r="VWT339" s="1"/>
      <c r="VWU339" s="1"/>
      <c r="VWV339" s="1"/>
      <c r="VWW339" s="1"/>
      <c r="VWX339" s="1"/>
      <c r="VWY339" s="1"/>
      <c r="VWZ339" s="1"/>
      <c r="VXA339" s="1"/>
      <c r="VXB339" s="1"/>
      <c r="VXC339" s="1"/>
      <c r="VXD339" s="1"/>
      <c r="VXE339" s="1"/>
      <c r="VXF339" s="1"/>
      <c r="VXG339" s="1"/>
      <c r="VXH339" s="1"/>
      <c r="VXI339" s="1"/>
      <c r="VXJ339" s="1"/>
      <c r="VXK339" s="1"/>
      <c r="VXL339" s="1"/>
      <c r="VXM339" s="1"/>
      <c r="VXN339" s="1"/>
      <c r="VXO339" s="1"/>
      <c r="VXP339" s="1"/>
      <c r="VXQ339" s="1"/>
      <c r="VXR339" s="1"/>
      <c r="VXS339" s="1"/>
      <c r="VXT339" s="1"/>
      <c r="VXU339" s="1"/>
      <c r="VXV339" s="1"/>
      <c r="VXW339" s="1"/>
      <c r="VXX339" s="1"/>
      <c r="VXY339" s="1"/>
      <c r="VXZ339" s="1"/>
      <c r="VYA339" s="1"/>
      <c r="VYB339" s="1"/>
      <c r="VYC339" s="1"/>
      <c r="VYD339" s="1"/>
      <c r="VYE339" s="1"/>
      <c r="VYF339" s="1"/>
      <c r="VYG339" s="1"/>
      <c r="VYH339" s="1"/>
      <c r="VYI339" s="1"/>
      <c r="VYJ339" s="1"/>
      <c r="VYK339" s="1"/>
      <c r="VYL339" s="1"/>
      <c r="VYM339" s="1"/>
      <c r="VYN339" s="1"/>
      <c r="VYO339" s="1"/>
      <c r="VYP339" s="1"/>
      <c r="VYQ339" s="1"/>
      <c r="VYR339" s="1"/>
      <c r="VYS339" s="1"/>
      <c r="VYT339" s="1"/>
      <c r="VYU339" s="1"/>
      <c r="VYV339" s="1"/>
      <c r="VYW339" s="1"/>
      <c r="VYX339" s="1"/>
      <c r="VYY339" s="1"/>
      <c r="VYZ339" s="1"/>
      <c r="VZA339" s="1"/>
      <c r="VZB339" s="1"/>
      <c r="VZC339" s="1"/>
      <c r="VZD339" s="1"/>
      <c r="VZE339" s="1"/>
      <c r="VZF339" s="1"/>
      <c r="VZG339" s="1"/>
      <c r="VZH339" s="1"/>
      <c r="VZI339" s="1"/>
      <c r="VZJ339" s="1"/>
      <c r="VZK339" s="1"/>
      <c r="VZL339" s="1"/>
      <c r="VZM339" s="1"/>
      <c r="VZN339" s="1"/>
      <c r="VZO339" s="1"/>
      <c r="VZP339" s="1"/>
      <c r="VZQ339" s="1"/>
      <c r="VZR339" s="1"/>
      <c r="VZS339" s="1"/>
      <c r="VZT339" s="1"/>
      <c r="VZU339" s="1"/>
      <c r="VZV339" s="1"/>
      <c r="VZW339" s="1"/>
      <c r="VZX339" s="1"/>
      <c r="VZY339" s="1"/>
      <c r="VZZ339" s="1"/>
      <c r="WAA339" s="1"/>
      <c r="WAB339" s="1"/>
      <c r="WAC339" s="1"/>
      <c r="WAD339" s="1"/>
      <c r="WAE339" s="1"/>
      <c r="WAF339" s="1"/>
      <c r="WAG339" s="1"/>
      <c r="WAH339" s="1"/>
      <c r="WAI339" s="1"/>
      <c r="WAJ339" s="1"/>
      <c r="WAK339" s="1"/>
      <c r="WAL339" s="1"/>
      <c r="WAM339" s="1"/>
      <c r="WAN339" s="1"/>
      <c r="WAO339" s="1"/>
      <c r="WAP339" s="1"/>
      <c r="WAQ339" s="1"/>
      <c r="WAR339" s="1"/>
      <c r="WAS339" s="1"/>
      <c r="WAT339" s="1"/>
      <c r="WAU339" s="1"/>
      <c r="WAV339" s="1"/>
      <c r="WAW339" s="1"/>
      <c r="WAX339" s="1"/>
      <c r="WAY339" s="1"/>
      <c r="WAZ339" s="1"/>
      <c r="WBA339" s="1"/>
      <c r="WBB339" s="1"/>
      <c r="WBC339" s="1"/>
      <c r="WBD339" s="1"/>
      <c r="WBE339" s="1"/>
      <c r="WBF339" s="1"/>
      <c r="WBG339" s="1"/>
      <c r="WBH339" s="1"/>
      <c r="WBI339" s="1"/>
      <c r="WBJ339" s="1"/>
      <c r="WBK339" s="1"/>
      <c r="WBL339" s="1"/>
      <c r="WBM339" s="1"/>
      <c r="WBN339" s="1"/>
      <c r="WBO339" s="1"/>
      <c r="WBP339" s="1"/>
      <c r="WBQ339" s="1"/>
      <c r="WBR339" s="1"/>
      <c r="WBS339" s="1"/>
      <c r="WBT339" s="1"/>
      <c r="WBU339" s="1"/>
      <c r="WBV339" s="1"/>
      <c r="WBW339" s="1"/>
      <c r="WBX339" s="1"/>
      <c r="WBY339" s="1"/>
      <c r="WBZ339" s="1"/>
      <c r="WCA339" s="1"/>
      <c r="WCB339" s="1"/>
      <c r="WCC339" s="1"/>
      <c r="WCD339" s="1"/>
      <c r="WCE339" s="1"/>
      <c r="WCF339" s="1"/>
      <c r="WCG339" s="1"/>
      <c r="WCH339" s="1"/>
      <c r="WCI339" s="1"/>
      <c r="WCJ339" s="1"/>
      <c r="WCK339" s="1"/>
      <c r="WCL339" s="1"/>
      <c r="WCM339" s="1"/>
      <c r="WCN339" s="1"/>
      <c r="WCO339" s="1"/>
      <c r="WCP339" s="1"/>
      <c r="WCQ339" s="1"/>
      <c r="WCR339" s="1"/>
      <c r="WCS339" s="1"/>
      <c r="WCT339" s="1"/>
      <c r="WCU339" s="1"/>
      <c r="WCV339" s="1"/>
      <c r="WCW339" s="1"/>
      <c r="WCX339" s="1"/>
      <c r="WCY339" s="1"/>
      <c r="WCZ339" s="1"/>
      <c r="WDA339" s="1"/>
      <c r="WDB339" s="1"/>
      <c r="WDC339" s="1"/>
      <c r="WDD339" s="1"/>
      <c r="WDE339" s="1"/>
      <c r="WDF339" s="1"/>
      <c r="WDG339" s="1"/>
      <c r="WDH339" s="1"/>
      <c r="WDI339" s="1"/>
      <c r="WDJ339" s="1"/>
      <c r="WDK339" s="1"/>
      <c r="WDL339" s="1"/>
      <c r="WDM339" s="1"/>
      <c r="WDN339" s="1"/>
      <c r="WDO339" s="1"/>
      <c r="WDP339" s="1"/>
      <c r="WDQ339" s="1"/>
      <c r="WDR339" s="1"/>
      <c r="WDS339" s="1"/>
      <c r="WDT339" s="1"/>
      <c r="WDU339" s="1"/>
      <c r="WDV339" s="1"/>
      <c r="WDW339" s="1"/>
      <c r="WDX339" s="1"/>
      <c r="WDY339" s="1"/>
      <c r="WDZ339" s="1"/>
      <c r="WEA339" s="1"/>
      <c r="WEB339" s="1"/>
      <c r="WEC339" s="1"/>
      <c r="WED339" s="1"/>
      <c r="WEE339" s="1"/>
      <c r="WEF339" s="1"/>
      <c r="WEG339" s="1"/>
      <c r="WEH339" s="1"/>
      <c r="WEI339" s="1"/>
      <c r="WEJ339" s="1"/>
      <c r="WEK339" s="1"/>
      <c r="WEL339" s="1"/>
      <c r="WEM339" s="1"/>
      <c r="WEN339" s="1"/>
      <c r="WEO339" s="1"/>
      <c r="WEP339" s="1"/>
      <c r="WEQ339" s="1"/>
      <c r="WER339" s="1"/>
      <c r="WES339" s="1"/>
      <c r="WET339" s="1"/>
      <c r="WEU339" s="1"/>
      <c r="WEV339" s="1"/>
      <c r="WEW339" s="1"/>
      <c r="WEX339" s="1"/>
      <c r="WEY339" s="1"/>
      <c r="WEZ339" s="1"/>
      <c r="WFA339" s="1"/>
      <c r="WFB339" s="1"/>
      <c r="WFC339" s="1"/>
      <c r="WFD339" s="1"/>
      <c r="WFE339" s="1"/>
      <c r="WFF339" s="1"/>
      <c r="WFG339" s="1"/>
      <c r="WFH339" s="1"/>
      <c r="WFI339" s="1"/>
      <c r="WFJ339" s="1"/>
      <c r="WFK339" s="1"/>
      <c r="WFL339" s="1"/>
      <c r="WFM339" s="1"/>
      <c r="WFN339" s="1"/>
      <c r="WFO339" s="1"/>
      <c r="WFP339" s="1"/>
      <c r="WFQ339" s="1"/>
      <c r="WFR339" s="1"/>
      <c r="WFS339" s="1"/>
      <c r="WFT339" s="1"/>
      <c r="WFU339" s="1"/>
      <c r="WFV339" s="1"/>
      <c r="WFW339" s="1"/>
      <c r="WFX339" s="1"/>
      <c r="WFY339" s="1"/>
      <c r="WFZ339" s="1"/>
      <c r="WGA339" s="1"/>
      <c r="WGB339" s="1"/>
      <c r="WGC339" s="1"/>
      <c r="WGD339" s="1"/>
      <c r="WGE339" s="1"/>
      <c r="WGF339" s="1"/>
      <c r="WGG339" s="1"/>
      <c r="WGH339" s="1"/>
      <c r="WGI339" s="1"/>
      <c r="WGJ339" s="1"/>
      <c r="WGK339" s="1"/>
      <c r="WGL339" s="1"/>
      <c r="WGM339" s="1"/>
      <c r="WGN339" s="1"/>
      <c r="WGO339" s="1"/>
      <c r="WGP339" s="1"/>
      <c r="WGQ339" s="1"/>
      <c r="WGR339" s="1"/>
      <c r="WGS339" s="1"/>
      <c r="WGT339" s="1"/>
      <c r="WGU339" s="1"/>
      <c r="WGV339" s="1"/>
      <c r="WGW339" s="1"/>
      <c r="WGX339" s="1"/>
      <c r="WGY339" s="1"/>
      <c r="WGZ339" s="1"/>
      <c r="WHA339" s="1"/>
      <c r="WHB339" s="1"/>
      <c r="WHC339" s="1"/>
      <c r="WHD339" s="1"/>
      <c r="WHE339" s="1"/>
      <c r="WHF339" s="1"/>
      <c r="WHG339" s="1"/>
      <c r="WHH339" s="1"/>
      <c r="WHI339" s="1"/>
      <c r="WHJ339" s="1"/>
      <c r="WHK339" s="1"/>
      <c r="WHL339" s="1"/>
      <c r="WHM339" s="1"/>
      <c r="WHN339" s="1"/>
      <c r="WHO339" s="1"/>
      <c r="WHP339" s="1"/>
      <c r="WHQ339" s="1"/>
      <c r="WHR339" s="1"/>
      <c r="WHS339" s="1"/>
      <c r="WHT339" s="1"/>
      <c r="WHU339" s="1"/>
      <c r="WHV339" s="1"/>
      <c r="WHW339" s="1"/>
      <c r="WHX339" s="1"/>
      <c r="WHY339" s="1"/>
      <c r="WHZ339" s="1"/>
      <c r="WIA339" s="1"/>
      <c r="WIB339" s="1"/>
      <c r="WIC339" s="1"/>
      <c r="WID339" s="1"/>
      <c r="WIE339" s="1"/>
      <c r="WIF339" s="1"/>
      <c r="WIG339" s="1"/>
      <c r="WIH339" s="1"/>
      <c r="WII339" s="1"/>
      <c r="WIJ339" s="1"/>
      <c r="WIK339" s="1"/>
      <c r="WIL339" s="1"/>
      <c r="WIM339" s="1"/>
      <c r="WIN339" s="1"/>
      <c r="WIO339" s="1"/>
      <c r="WIP339" s="1"/>
      <c r="WIQ339" s="1"/>
      <c r="WIR339" s="1"/>
      <c r="WIS339" s="1"/>
      <c r="WIT339" s="1"/>
      <c r="WIU339" s="1"/>
      <c r="WIV339" s="1"/>
      <c r="WIW339" s="1"/>
      <c r="WIX339" s="1"/>
      <c r="WIY339" s="1"/>
      <c r="WIZ339" s="1"/>
      <c r="WJA339" s="1"/>
      <c r="WJB339" s="1"/>
      <c r="WJC339" s="1"/>
      <c r="WJD339" s="1"/>
      <c r="WJE339" s="1"/>
      <c r="WJF339" s="1"/>
      <c r="WJG339" s="1"/>
      <c r="WJH339" s="1"/>
      <c r="WJI339" s="1"/>
      <c r="WJJ339" s="1"/>
      <c r="WJK339" s="1"/>
      <c r="WJL339" s="1"/>
      <c r="WJM339" s="1"/>
      <c r="WJN339" s="1"/>
      <c r="WJO339" s="1"/>
      <c r="WJP339" s="1"/>
      <c r="WJQ339" s="1"/>
      <c r="WJR339" s="1"/>
      <c r="WJS339" s="1"/>
      <c r="WJT339" s="1"/>
      <c r="WJU339" s="1"/>
      <c r="WJV339" s="1"/>
      <c r="WJW339" s="1"/>
      <c r="WJX339" s="1"/>
      <c r="WJY339" s="1"/>
      <c r="WJZ339" s="1"/>
      <c r="WKA339" s="1"/>
      <c r="WKB339" s="1"/>
      <c r="WKC339" s="1"/>
      <c r="WKD339" s="1"/>
      <c r="WKE339" s="1"/>
      <c r="WKF339" s="1"/>
      <c r="WKG339" s="1"/>
      <c r="WKH339" s="1"/>
      <c r="WKI339" s="1"/>
      <c r="WKJ339" s="1"/>
      <c r="WKK339" s="1"/>
      <c r="WKL339" s="1"/>
      <c r="WKM339" s="1"/>
      <c r="WKN339" s="1"/>
      <c r="WKO339" s="1"/>
      <c r="WKP339" s="1"/>
      <c r="WKQ339" s="1"/>
      <c r="WKR339" s="1"/>
      <c r="WKS339" s="1"/>
      <c r="WKT339" s="1"/>
      <c r="WKU339" s="1"/>
      <c r="WKV339" s="1"/>
      <c r="WKW339" s="1"/>
      <c r="WKX339" s="1"/>
      <c r="WKY339" s="1"/>
      <c r="WKZ339" s="1"/>
      <c r="WLA339" s="1"/>
      <c r="WLB339" s="1"/>
      <c r="WLC339" s="1"/>
      <c r="WLD339" s="1"/>
      <c r="WLE339" s="1"/>
      <c r="WLF339" s="1"/>
      <c r="WLG339" s="1"/>
      <c r="WLH339" s="1"/>
      <c r="WLI339" s="1"/>
      <c r="WLJ339" s="1"/>
      <c r="WLK339" s="1"/>
      <c r="WLL339" s="1"/>
      <c r="WLM339" s="1"/>
      <c r="WLN339" s="1"/>
      <c r="WLO339" s="1"/>
      <c r="WLP339" s="1"/>
      <c r="WLQ339" s="1"/>
      <c r="WLR339" s="1"/>
      <c r="WLS339" s="1"/>
      <c r="WLT339" s="1"/>
      <c r="WLU339" s="1"/>
      <c r="WLV339" s="1"/>
      <c r="WLW339" s="1"/>
      <c r="WLX339" s="1"/>
      <c r="WLY339" s="1"/>
      <c r="WLZ339" s="1"/>
      <c r="WMA339" s="1"/>
      <c r="WMB339" s="1"/>
      <c r="WMC339" s="1"/>
      <c r="WMD339" s="1"/>
      <c r="WME339" s="1"/>
      <c r="WMF339" s="1"/>
      <c r="WMG339" s="1"/>
      <c r="WMH339" s="1"/>
      <c r="WMI339" s="1"/>
      <c r="WMJ339" s="1"/>
      <c r="WMK339" s="1"/>
      <c r="WML339" s="1"/>
      <c r="WMM339" s="1"/>
      <c r="WMN339" s="1"/>
      <c r="WMO339" s="1"/>
      <c r="WMP339" s="1"/>
      <c r="WMQ339" s="1"/>
      <c r="WMR339" s="1"/>
      <c r="WMS339" s="1"/>
      <c r="WMT339" s="1"/>
      <c r="WMU339" s="1"/>
      <c r="WMV339" s="1"/>
      <c r="WMW339" s="1"/>
      <c r="WMX339" s="1"/>
      <c r="WMY339" s="1"/>
      <c r="WMZ339" s="1"/>
      <c r="WNA339" s="1"/>
      <c r="WNB339" s="1"/>
      <c r="WNC339" s="1"/>
      <c r="WND339" s="1"/>
      <c r="WNE339" s="1"/>
      <c r="WNF339" s="1"/>
      <c r="WNG339" s="1"/>
      <c r="WNH339" s="1"/>
      <c r="WNI339" s="1"/>
      <c r="WNJ339" s="1"/>
      <c r="WNK339" s="1"/>
      <c r="WNL339" s="1"/>
      <c r="WNM339" s="1"/>
      <c r="WNN339" s="1"/>
      <c r="WNO339" s="1"/>
      <c r="WNP339" s="1"/>
      <c r="WNQ339" s="1"/>
      <c r="WNR339" s="1"/>
      <c r="WNS339" s="1"/>
      <c r="WNT339" s="1"/>
      <c r="WNU339" s="1"/>
      <c r="WNV339" s="1"/>
      <c r="WNW339" s="1"/>
      <c r="WNX339" s="1"/>
      <c r="WNY339" s="1"/>
      <c r="WNZ339" s="1"/>
      <c r="WOA339" s="1"/>
      <c r="WOB339" s="1"/>
      <c r="WOC339" s="1"/>
      <c r="WOD339" s="1"/>
      <c r="WOE339" s="1"/>
      <c r="WOF339" s="1"/>
      <c r="WOG339" s="1"/>
      <c r="WOH339" s="1"/>
      <c r="WOI339" s="1"/>
      <c r="WOJ339" s="1"/>
      <c r="WOK339" s="1"/>
      <c r="WOL339" s="1"/>
      <c r="WOM339" s="1"/>
      <c r="WON339" s="1"/>
      <c r="WOO339" s="1"/>
      <c r="WOP339" s="1"/>
      <c r="WOQ339" s="1"/>
      <c r="WOR339" s="1"/>
      <c r="WOS339" s="1"/>
      <c r="WOT339" s="1"/>
      <c r="WOU339" s="1"/>
      <c r="WOV339" s="1"/>
      <c r="WOW339" s="1"/>
      <c r="WOX339" s="1"/>
      <c r="WOY339" s="1"/>
      <c r="WOZ339" s="1"/>
      <c r="WPA339" s="1"/>
      <c r="WPB339" s="1"/>
      <c r="WPC339" s="1"/>
      <c r="WPD339" s="1"/>
      <c r="WPE339" s="1"/>
      <c r="WPF339" s="1"/>
      <c r="WPG339" s="1"/>
      <c r="WPH339" s="1"/>
      <c r="WPI339" s="1"/>
      <c r="WPJ339" s="1"/>
      <c r="WPK339" s="1"/>
      <c r="WPL339" s="1"/>
      <c r="WPM339" s="1"/>
      <c r="WPN339" s="1"/>
      <c r="WPO339" s="1"/>
      <c r="WPP339" s="1"/>
      <c r="WPQ339" s="1"/>
      <c r="WPR339" s="1"/>
      <c r="WPS339" s="1"/>
      <c r="WPT339" s="1"/>
      <c r="WPU339" s="1"/>
      <c r="WPV339" s="1"/>
      <c r="WPW339" s="1"/>
      <c r="WPX339" s="1"/>
      <c r="WPY339" s="1"/>
      <c r="WPZ339" s="1"/>
      <c r="WQA339" s="1"/>
      <c r="WQB339" s="1"/>
      <c r="WQC339" s="1"/>
      <c r="WQD339" s="1"/>
      <c r="WQE339" s="1"/>
      <c r="WQF339" s="1"/>
      <c r="WQG339" s="1"/>
      <c r="WQH339" s="1"/>
      <c r="WQI339" s="1"/>
      <c r="WQJ339" s="1"/>
      <c r="WQK339" s="1"/>
      <c r="WQL339" s="1"/>
      <c r="WQM339" s="1"/>
      <c r="WQN339" s="1"/>
      <c r="WQO339" s="1"/>
      <c r="WQP339" s="1"/>
      <c r="WQQ339" s="1"/>
      <c r="WQR339" s="1"/>
      <c r="WQS339" s="1"/>
      <c r="WQT339" s="1"/>
      <c r="WQU339" s="1"/>
      <c r="WQV339" s="1"/>
      <c r="WQW339" s="1"/>
      <c r="WQX339" s="1"/>
      <c r="WQY339" s="1"/>
      <c r="WQZ339" s="1"/>
      <c r="WRA339" s="1"/>
      <c r="WRB339" s="1"/>
      <c r="WRC339" s="1"/>
      <c r="WRD339" s="1"/>
      <c r="WRE339" s="1"/>
      <c r="WRF339" s="1"/>
      <c r="WRG339" s="1"/>
      <c r="WRH339" s="1"/>
      <c r="WRI339" s="1"/>
      <c r="WRJ339" s="1"/>
      <c r="WRK339" s="1"/>
      <c r="WRL339" s="1"/>
      <c r="WRM339" s="1"/>
      <c r="WRN339" s="1"/>
      <c r="WRO339" s="1"/>
      <c r="WRP339" s="1"/>
      <c r="WRQ339" s="1"/>
      <c r="WRR339" s="1"/>
      <c r="WRS339" s="1"/>
      <c r="WRT339" s="1"/>
      <c r="WRU339" s="1"/>
      <c r="WRV339" s="1"/>
      <c r="WRW339" s="1"/>
      <c r="WRX339" s="1"/>
      <c r="WRY339" s="1"/>
      <c r="WRZ339" s="1"/>
      <c r="WSA339" s="1"/>
      <c r="WSB339" s="1"/>
      <c r="WSC339" s="1"/>
      <c r="WSD339" s="1"/>
      <c r="WSE339" s="1"/>
      <c r="WSF339" s="1"/>
      <c r="WSG339" s="1"/>
      <c r="WSH339" s="1"/>
      <c r="WSI339" s="1"/>
      <c r="WSJ339" s="1"/>
      <c r="WSK339" s="1"/>
      <c r="WSL339" s="1"/>
      <c r="WSM339" s="1"/>
      <c r="WSN339" s="1"/>
      <c r="WSO339" s="1"/>
      <c r="WSP339" s="1"/>
      <c r="WSQ339" s="1"/>
      <c r="WSR339" s="1"/>
      <c r="WSS339" s="1"/>
      <c r="WST339" s="1"/>
      <c r="WSU339" s="1"/>
      <c r="WSV339" s="1"/>
      <c r="WSW339" s="1"/>
      <c r="WSX339" s="1"/>
      <c r="WSY339" s="1"/>
      <c r="WSZ339" s="1"/>
      <c r="WTA339" s="1"/>
      <c r="WTB339" s="1"/>
      <c r="WTC339" s="1"/>
      <c r="WTD339" s="1"/>
      <c r="WTE339" s="1"/>
      <c r="WTF339" s="1"/>
      <c r="WTG339" s="1"/>
      <c r="WTH339" s="1"/>
      <c r="WTI339" s="1"/>
      <c r="WTJ339" s="1"/>
      <c r="WTK339" s="1"/>
      <c r="WTL339" s="1"/>
      <c r="WTM339" s="1"/>
      <c r="WTN339" s="1"/>
      <c r="WTO339" s="1"/>
      <c r="WTP339" s="1"/>
      <c r="WTQ339" s="1"/>
      <c r="WTR339" s="1"/>
      <c r="WTS339" s="1"/>
      <c r="WTT339" s="1"/>
      <c r="WTU339" s="1"/>
      <c r="WTV339" s="1"/>
      <c r="WTW339" s="1"/>
      <c r="WTX339" s="1"/>
      <c r="WTY339" s="1"/>
      <c r="WTZ339" s="1"/>
      <c r="WUA339" s="1"/>
      <c r="WUB339" s="1"/>
      <c r="WUC339" s="1"/>
      <c r="WUD339" s="1"/>
      <c r="WUE339" s="1"/>
      <c r="WUF339" s="1"/>
      <c r="WUG339" s="1"/>
      <c r="WUH339" s="1"/>
      <c r="WUI339" s="1"/>
      <c r="WUJ339" s="1"/>
      <c r="WUK339" s="1"/>
      <c r="WUL339" s="1"/>
      <c r="WUM339" s="1"/>
      <c r="WUN339" s="1"/>
      <c r="WUO339" s="1"/>
      <c r="WUP339" s="1"/>
      <c r="WUQ339" s="1"/>
      <c r="WUR339" s="1"/>
      <c r="WUS339" s="1"/>
      <c r="WUT339" s="1"/>
      <c r="WUU339" s="1"/>
      <c r="WUV339" s="1"/>
      <c r="WUW339" s="1"/>
      <c r="WUX339" s="1"/>
      <c r="WUY339" s="1"/>
      <c r="WUZ339" s="1"/>
      <c r="WVA339" s="1"/>
      <c r="WVB339" s="1"/>
      <c r="WVC339" s="1"/>
      <c r="WVD339" s="1"/>
      <c r="WVE339" s="1"/>
      <c r="WVF339" s="1"/>
      <c r="WVG339" s="1"/>
      <c r="WVH339" s="1"/>
      <c r="WVI339" s="1"/>
      <c r="WVJ339" s="1"/>
      <c r="WVK339" s="1"/>
      <c r="WVL339" s="1"/>
      <c r="WVM339" s="1"/>
      <c r="WVN339" s="1"/>
      <c r="WVO339" s="1"/>
      <c r="WVP339" s="1"/>
      <c r="WVQ339" s="1"/>
      <c r="WVR339" s="1"/>
      <c r="WVS339" s="1"/>
      <c r="WVT339" s="1"/>
      <c r="WVU339" s="1"/>
      <c r="WVV339" s="1"/>
      <c r="WVW339" s="1"/>
      <c r="WVX339" s="1"/>
      <c r="WVY339" s="1"/>
      <c r="WVZ339" s="1"/>
      <c r="WWA339" s="1"/>
      <c r="WWB339" s="1"/>
      <c r="WWC339" s="1"/>
      <c r="WWD339" s="1"/>
      <c r="WWE339" s="1"/>
      <c r="WWF339" s="1"/>
      <c r="WWG339" s="1"/>
      <c r="WWH339" s="1"/>
      <c r="WWI339" s="1"/>
      <c r="WWJ339" s="1"/>
      <c r="WWK339" s="1"/>
      <c r="WWL339" s="1"/>
      <c r="WWM339" s="1"/>
      <c r="WWN339" s="1"/>
      <c r="WWO339" s="1"/>
      <c r="WWP339" s="1"/>
      <c r="WWQ339" s="1"/>
      <c r="WWR339" s="1"/>
      <c r="WWS339" s="1"/>
      <c r="WWT339" s="1"/>
      <c r="WWU339" s="1"/>
      <c r="WWV339" s="1"/>
      <c r="WWW339" s="1"/>
      <c r="WWX339" s="1"/>
      <c r="WWY339" s="1"/>
      <c r="WWZ339" s="1"/>
      <c r="WXA339" s="1"/>
      <c r="WXB339" s="1"/>
      <c r="WXC339" s="1"/>
      <c r="WXD339" s="1"/>
      <c r="WXE339" s="1"/>
      <c r="WXF339" s="1"/>
      <c r="WXG339" s="1"/>
      <c r="WXH339" s="1"/>
      <c r="WXI339" s="1"/>
      <c r="WXJ339" s="1"/>
      <c r="WXK339" s="1"/>
      <c r="WXL339" s="1"/>
      <c r="WXM339" s="1"/>
      <c r="WXN339" s="1"/>
      <c r="WXO339" s="1"/>
      <c r="WXP339" s="1"/>
      <c r="WXQ339" s="1"/>
      <c r="WXR339" s="1"/>
      <c r="WXS339" s="1"/>
      <c r="WXT339" s="1"/>
      <c r="WXU339" s="1"/>
      <c r="WXV339" s="1"/>
      <c r="WXW339" s="1"/>
      <c r="WXX339" s="1"/>
      <c r="WXY339" s="1"/>
      <c r="WXZ339" s="1"/>
      <c r="WYA339" s="1"/>
      <c r="WYB339" s="1"/>
      <c r="WYC339" s="1"/>
      <c r="WYD339" s="1"/>
      <c r="WYE339" s="1"/>
      <c r="WYF339" s="1"/>
      <c r="WYG339" s="1"/>
      <c r="WYH339" s="1"/>
      <c r="WYI339" s="1"/>
      <c r="WYJ339" s="1"/>
      <c r="WYK339" s="1"/>
      <c r="WYL339" s="1"/>
      <c r="WYM339" s="1"/>
      <c r="WYN339" s="1"/>
      <c r="WYO339" s="1"/>
      <c r="WYP339" s="1"/>
      <c r="WYQ339" s="1"/>
      <c r="WYR339" s="1"/>
      <c r="WYS339" s="1"/>
      <c r="WYT339" s="1"/>
      <c r="WYU339" s="1"/>
      <c r="WYV339" s="1"/>
      <c r="WYW339" s="1"/>
      <c r="WYX339" s="1"/>
      <c r="WYY339" s="1"/>
      <c r="WYZ339" s="1"/>
      <c r="WZA339" s="1"/>
      <c r="WZB339" s="1"/>
      <c r="WZC339" s="1"/>
      <c r="WZD339" s="1"/>
      <c r="WZE339" s="1"/>
      <c r="WZF339" s="1"/>
      <c r="WZG339" s="1"/>
      <c r="WZH339" s="1"/>
      <c r="WZI339" s="1"/>
      <c r="WZJ339" s="1"/>
      <c r="WZK339" s="1"/>
      <c r="WZL339" s="1"/>
      <c r="WZM339" s="1"/>
      <c r="WZN339" s="1"/>
      <c r="WZO339" s="1"/>
      <c r="WZP339" s="1"/>
      <c r="WZQ339" s="1"/>
      <c r="WZR339" s="1"/>
      <c r="WZS339" s="1"/>
      <c r="WZT339" s="1"/>
      <c r="WZU339" s="1"/>
      <c r="WZV339" s="1"/>
      <c r="WZW339" s="1"/>
      <c r="WZX339" s="1"/>
      <c r="WZY339" s="1"/>
      <c r="WZZ339" s="1"/>
      <c r="XAA339" s="1"/>
      <c r="XAB339" s="1"/>
      <c r="XAC339" s="1"/>
      <c r="XAD339" s="1"/>
      <c r="XAE339" s="1"/>
      <c r="XAF339" s="1"/>
      <c r="XAG339" s="1"/>
      <c r="XAH339" s="1"/>
      <c r="XAI339" s="1"/>
      <c r="XAJ339" s="1"/>
      <c r="XAK339" s="1"/>
      <c r="XAL339" s="1"/>
      <c r="XAM339" s="1"/>
      <c r="XAN339" s="1"/>
      <c r="XAO339" s="1"/>
      <c r="XAP339" s="1"/>
      <c r="XAQ339" s="1"/>
      <c r="XAR339" s="1"/>
      <c r="XAS339" s="1"/>
      <c r="XAT339" s="1"/>
      <c r="XAU339" s="1"/>
      <c r="XAV339" s="1"/>
      <c r="XAW339" s="1"/>
      <c r="XAX339" s="1"/>
      <c r="XAY339" s="1"/>
      <c r="XAZ339" s="1"/>
      <c r="XBA339" s="1"/>
      <c r="XBB339" s="1"/>
      <c r="XBC339" s="1"/>
      <c r="XBD339" s="1"/>
      <c r="XBE339" s="1"/>
      <c r="XBF339" s="1"/>
      <c r="XBG339" s="1"/>
      <c r="XBH339" s="1"/>
      <c r="XBI339" s="1"/>
      <c r="XBJ339" s="1"/>
      <c r="XBK339" s="1"/>
      <c r="XBL339" s="1"/>
      <c r="XBM339" s="1"/>
      <c r="XBN339" s="1"/>
      <c r="XBO339" s="1"/>
      <c r="XBP339" s="1"/>
      <c r="XBQ339" s="1"/>
      <c r="XBR339" s="1"/>
      <c r="XBS339" s="1"/>
      <c r="XBT339" s="1"/>
      <c r="XBU339" s="1"/>
      <c r="XBV339" s="1"/>
      <c r="XBW339" s="1"/>
      <c r="XBX339" s="1"/>
      <c r="XBY339" s="1"/>
      <c r="XBZ339" s="1"/>
      <c r="XCA339" s="1"/>
      <c r="XCB339" s="1"/>
      <c r="XCC339" s="1"/>
      <c r="XCD339" s="1"/>
    </row>
    <row r="340" spans="1:16306" s="2" customFormat="1" ht="14.5" x14ac:dyDescent="0.35">
      <c r="A340" s="1" t="str">
        <f>E340</f>
        <v>U15</v>
      </c>
      <c r="C340" s="1"/>
      <c r="D340" s="1"/>
      <c r="E340" s="11" t="s">
        <v>11</v>
      </c>
      <c r="F340" s="13"/>
      <c r="G340" s="16"/>
      <c r="H340" s="1"/>
      <c r="I340" s="9"/>
      <c r="J340" s="7" t="str">
        <f>IF(OR(K340="CR", L340="CR", M340="CR", N340="CR", O340="CR", P340="CR", Q340="CR", R340="CR", S340="CR", T340="CR",U340="CR", V340="CR", W340="CR", X340="CR", Y340="CR", Z340="CR", AA340="CR", AB340="CR", AC340="CR", AD340="CR", AE340="CR", AF340="CR", AG340="CR", AH340="CR", AI340="CR", AJ340="CR"), "***CLUB RECORD***", "")</f>
        <v/>
      </c>
      <c r="K340" s="7" t="str">
        <f>IF(AND(B340=60, OR(AND(E340='club records'!$B$6, F340&lt;='club records'!$C$6), AND(E340='club records'!$B$7, F340&lt;='club records'!$C$7), AND(E340='club records'!$B$8, F340&lt;='club records'!$C$8), AND(E340='club records'!$B$9, F340&lt;='club records'!$C$9), AND(E340='club records'!$B$10, F340&lt;='club records'!$C$10))), "CR", " ")</f>
        <v xml:space="preserve"> </v>
      </c>
      <c r="L340" s="7" t="str">
        <f>IF(AND(B340=200, OR(AND(E340='club records'!$B$11, F340&lt;='club records'!$C$11), AND(E340='club records'!$B$12, F340&lt;='club records'!$C$12), AND(E340='club records'!$B$13, F340&lt;='club records'!$C$13), AND(E340='club records'!$B$14, F340&lt;='club records'!$C$14), AND(E340='club records'!$B$15, F340&lt;='club records'!$C$15))), "CR", " ")</f>
        <v xml:space="preserve"> </v>
      </c>
      <c r="M340" s="7" t="str">
        <f>IF(AND(B340=300, OR(AND(E340='club records'!$B$5, F340&lt;='club records'!$C$5), AND(E340='club records'!$B$16, F340&lt;='club records'!$C$16), AND(E340='club records'!$B$17, F340&lt;='club records'!$C$17))), "CR", " ")</f>
        <v xml:space="preserve"> </v>
      </c>
      <c r="N340" s="7" t="str">
        <f>IF(AND(B340=400, OR(AND(E340='club records'!$B$18, F340&lt;='club records'!$C$18), AND(E340='club records'!$B$19, F340&lt;='club records'!$C$19), AND(E340='club records'!$B$20, F340&lt;='club records'!$C$20), AND(E340='club records'!$B$21, F340&lt;='club records'!$C$21))), "CR", " ")</f>
        <v xml:space="preserve"> </v>
      </c>
      <c r="O340" s="7" t="str">
        <f>IF(AND(B340=800, OR(AND(E340='club records'!$B$22, F340&lt;='club records'!$C$22), AND(E340='club records'!$B$23, F340&lt;='club records'!$C$23), AND(E340='club records'!$B$24, F340&lt;='club records'!$C$24), AND(E340='club records'!$B$25, F340&lt;='club records'!$C$25), AND(E340='club records'!$B$26, F340&lt;='club records'!$C$26))), "CR", " ")</f>
        <v xml:space="preserve"> </v>
      </c>
      <c r="P340" s="7" t="str">
        <f>IF(AND(B340=1000, OR(AND(E340='club records'!$B$27, F340&lt;='club records'!$C$27), AND(E340='club records'!$B$28, F340&lt;='club records'!$C$28))), "CR", " ")</f>
        <v xml:space="preserve"> </v>
      </c>
      <c r="Q340" s="7" t="str">
        <f>IF(AND(B340=1500, OR(AND(E340='club records'!$B$29, F340&lt;='club records'!$C$29), AND(E340='club records'!$B$30, F340&lt;='club records'!$C$30), AND(E340='club records'!$B$31, F340&lt;='club records'!$C$31), AND(E340='club records'!$B$32, F340&lt;='club records'!$C$32), AND(E340='club records'!$B$33, F340&lt;='club records'!$C$33))), "CR", " ")</f>
        <v xml:space="preserve"> </v>
      </c>
      <c r="R340" s="7" t="str">
        <f>IF(AND(B340="1600 (Mile)",OR(AND(E340='club records'!$B$34,F340&lt;='club records'!$C$34),AND(E340='club records'!$B$35,F340&lt;='club records'!$C$35),AND(E340='club records'!$B$36,F340&lt;='club records'!$C$36),AND(E340='club records'!$B$37,F340&lt;='club records'!$C$37))),"CR"," ")</f>
        <v xml:space="preserve"> </v>
      </c>
      <c r="S340" s="7" t="str">
        <f>IF(AND(B340=3000, OR(AND(E340='club records'!$B$38, F340&lt;='club records'!$C$38), AND(E340='club records'!$B$39, F340&lt;='club records'!$C$39), AND(E340='club records'!$B$40, F340&lt;='club records'!$C$40), AND(E340='club records'!$B$41, F340&lt;='club records'!$C$41))), "CR", " ")</f>
        <v xml:space="preserve"> </v>
      </c>
      <c r="T340" s="7" t="str">
        <f>IF(AND(B340=5000, OR(AND(E340='club records'!$B$42, F340&lt;='club records'!$C$42), AND(E340='club records'!$B$43, F340&lt;='club records'!$C$43))), "CR", " ")</f>
        <v xml:space="preserve"> </v>
      </c>
      <c r="U340" s="6" t="str">
        <f>IF(AND(B340=10000, OR(AND(E340='club records'!$B$44, F340&lt;='club records'!$C$44), AND(E340='club records'!$B$45, F340&lt;='club records'!$C$45))), "CR", " ")</f>
        <v xml:space="preserve"> </v>
      </c>
      <c r="V340" s="6" t="str">
        <f>IF(AND(B340="high jump", OR(AND(E340='club records'!$F$1, F340&gt;='club records'!$G$1), AND(E340='club records'!$F$2, F340&gt;='club records'!$G$2), AND(E340='club records'!$F$3, F340&gt;='club records'!$G$3), AND(E340='club records'!$F$4, F340&gt;='club records'!$G$4), AND(E340='club records'!$F$5, F340&gt;='club records'!$G$5))), "CR", " ")</f>
        <v xml:space="preserve"> </v>
      </c>
      <c r="W340" s="6" t="str">
        <f>IF(AND(B340="long jump", OR(AND(E340='club records'!$F$6, F340&gt;='club records'!$G$6), AND(E340='club records'!$F$7, F340&gt;='club records'!$G$7), AND(E340='club records'!$F$8, F340&gt;='club records'!$G$8), AND(E340='club records'!$F$9, F340&gt;='club records'!$G$9), AND(E340='club records'!$F$10, F340&gt;='club records'!$G$10))), "CR", " ")</f>
        <v xml:space="preserve"> </v>
      </c>
      <c r="X340" s="6" t="str">
        <f>IF(AND(B340="triple jump", OR(AND(E340='club records'!$F$11, F340&gt;='club records'!$G$11), AND(E340='club records'!$F$12, F340&gt;='club records'!$G$12), AND(E340='club records'!$F$13, F340&gt;='club records'!$G$13), AND(E340='club records'!$F$14, F340&gt;='club records'!$G$14), AND(E340='club records'!$F$15, F340&gt;='club records'!$G$15))), "CR", " ")</f>
        <v xml:space="preserve"> </v>
      </c>
      <c r="Y340" s="6" t="str">
        <f>IF(AND(B340="pole vault", OR(AND(E340='club records'!$F$16, F340&gt;='club records'!$G$16), AND(E340='club records'!$F$17, F340&gt;='club records'!$G$17), AND(E340='club records'!$F$18, F340&gt;='club records'!$G$18), AND(E340='club records'!$F$19, F340&gt;='club records'!$G$19), AND(E340='club records'!$F$20, F340&gt;='club records'!$G$20))), "CR", " ")</f>
        <v xml:space="preserve"> </v>
      </c>
      <c r="Z340" s="6" t="str">
        <f>IF(AND(B340="shot 3", E340='club records'!$F$36, F340&gt;='club records'!$G$36), "CR", " ")</f>
        <v xml:space="preserve"> </v>
      </c>
      <c r="AA340" s="6" t="str">
        <f>IF(AND(B340="shot 4", E340='club records'!$F$37, F340&gt;='club records'!$G$37), "CR", " ")</f>
        <v xml:space="preserve"> </v>
      </c>
      <c r="AB340" s="6" t="str">
        <f>IF(AND(B340="shot 5", E340='club records'!$F$38, F340&gt;='club records'!$G$38), "CR", " ")</f>
        <v xml:space="preserve"> </v>
      </c>
      <c r="AC340" s="6" t="str">
        <f>IF(AND(B340="shot 6", E340='club records'!$F$39, F340&gt;='club records'!$G$39), "CR", " ")</f>
        <v xml:space="preserve"> </v>
      </c>
      <c r="AD340" s="6" t="str">
        <f>IF(AND(B340="shot 7.26", E340='club records'!$F$40, F340&gt;='club records'!$G$40), "CR", " ")</f>
        <v xml:space="preserve"> </v>
      </c>
      <c r="AE340" s="6" t="str">
        <f>IF(AND(B340="60H",OR(AND(E340='club records'!$J$1,F340&lt;='club records'!$K$1),AND(E340='club records'!$J$2,F340&lt;='club records'!$K$2),AND(E340='club records'!$J$3,F340&lt;='club records'!$K$3),AND(E340='club records'!$J$4,F340&lt;='club records'!$K$4),AND(E340='club records'!$J$5,F340&lt;='club records'!$K$5))),"CR"," ")</f>
        <v xml:space="preserve"> </v>
      </c>
      <c r="AF340" s="7" t="str">
        <f>IF(AND(B340="4x200", OR(AND(E340='club records'!$N$6, F340&lt;='club records'!$O$6), AND(E340='club records'!$N$7, F340&lt;='club records'!$O$7), AND(E340='club records'!$N$8, F340&lt;='club records'!$O$8), AND(E340='club records'!$N$9, F340&lt;='club records'!$O$9), AND(E340='club records'!$N$10, F340&lt;='club records'!$O$10))), "CR", " ")</f>
        <v xml:space="preserve"> </v>
      </c>
      <c r="AG340" s="7" t="str">
        <f>IF(AND(B340="4x300", AND(E340='club records'!$N$11, F340&lt;='club records'!$O$11)), "CR", " ")</f>
        <v xml:space="preserve"> </v>
      </c>
      <c r="AH340" s="7" t="str">
        <f>IF(AND(B340="4x400", OR(AND(E340='club records'!$N$12, F340&lt;='club records'!$O$12), AND(E340='club records'!$N$13, F340&lt;='club records'!$O$13), AND(E340='club records'!$N$14, F340&lt;='club records'!$O$14), AND(E340='club records'!$N$15, F340&lt;='club records'!$O$15))), "CR", " ")</f>
        <v xml:space="preserve"> </v>
      </c>
      <c r="AI340" s="7" t="str">
        <f>IF(AND(B340="pentathlon", OR(AND(E340='club records'!$N$21, F340&gt;='club records'!$O$21), AND(E340='club records'!$N$22, F340&gt;='club records'!$O$22),AND(E340='club records'!$N$23, F340&gt;='club records'!$O$23),AND(E340='club records'!$N$24, F340&gt;='club records'!$O$24))), "CR", " ")</f>
        <v xml:space="preserve"> </v>
      </c>
      <c r="AJ340" s="7" t="str">
        <f>IF(AND(B340="heptathlon", OR(AND(E340='club records'!$N$26, F340&gt;='club records'!$O$26), AND(E340='club records'!$N$27, F340&gt;='club records'!$O$27))), "CR", " ")</f>
        <v xml:space="preserve"> </v>
      </c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  <c r="JV340" s="1"/>
      <c r="JW340" s="1"/>
      <c r="JX340" s="1"/>
      <c r="JY340" s="1"/>
      <c r="JZ340" s="1"/>
      <c r="KA340" s="1"/>
      <c r="KB340" s="1"/>
      <c r="KC340" s="1"/>
      <c r="KD340" s="1"/>
      <c r="KE340" s="1"/>
      <c r="KF340" s="1"/>
      <c r="KG340" s="1"/>
      <c r="KH340" s="1"/>
      <c r="KI340" s="1"/>
      <c r="KJ340" s="1"/>
      <c r="KK340" s="1"/>
      <c r="KL340" s="1"/>
      <c r="KM340" s="1"/>
      <c r="KN340" s="1"/>
      <c r="KO340" s="1"/>
      <c r="KP340" s="1"/>
      <c r="KQ340" s="1"/>
      <c r="KR340" s="1"/>
      <c r="KS340" s="1"/>
      <c r="KT340" s="1"/>
      <c r="KU340" s="1"/>
      <c r="KV340" s="1"/>
      <c r="KW340" s="1"/>
      <c r="KX340" s="1"/>
      <c r="KY340" s="1"/>
      <c r="KZ340" s="1"/>
      <c r="LA340" s="1"/>
      <c r="LB340" s="1"/>
      <c r="LC340" s="1"/>
      <c r="LD340" s="1"/>
      <c r="LE340" s="1"/>
      <c r="LF340" s="1"/>
      <c r="LG340" s="1"/>
      <c r="LH340" s="1"/>
      <c r="LI340" s="1"/>
      <c r="LJ340" s="1"/>
      <c r="LK340" s="1"/>
      <c r="LL340" s="1"/>
      <c r="LM340" s="1"/>
      <c r="LN340" s="1"/>
      <c r="LO340" s="1"/>
      <c r="LP340" s="1"/>
      <c r="LQ340" s="1"/>
      <c r="LR340" s="1"/>
      <c r="LS340" s="1"/>
      <c r="LT340" s="1"/>
      <c r="LU340" s="1"/>
      <c r="LV340" s="1"/>
      <c r="LW340" s="1"/>
      <c r="LX340" s="1"/>
      <c r="LY340" s="1"/>
      <c r="LZ340" s="1"/>
      <c r="MA340" s="1"/>
      <c r="MB340" s="1"/>
      <c r="MC340" s="1"/>
      <c r="MD340" s="1"/>
      <c r="ME340" s="1"/>
      <c r="MF340" s="1"/>
      <c r="MG340" s="1"/>
      <c r="MH340" s="1"/>
      <c r="MI340" s="1"/>
      <c r="MJ340" s="1"/>
      <c r="MK340" s="1"/>
      <c r="ML340" s="1"/>
      <c r="MM340" s="1"/>
      <c r="MN340" s="1"/>
      <c r="MO340" s="1"/>
      <c r="MP340" s="1"/>
      <c r="MQ340" s="1"/>
      <c r="MR340" s="1"/>
      <c r="MS340" s="1"/>
      <c r="MT340" s="1"/>
      <c r="MU340" s="1"/>
      <c r="MV340" s="1"/>
      <c r="MW340" s="1"/>
      <c r="MX340" s="1"/>
      <c r="MY340" s="1"/>
      <c r="MZ340" s="1"/>
      <c r="NA340" s="1"/>
      <c r="NB340" s="1"/>
      <c r="NC340" s="1"/>
      <c r="ND340" s="1"/>
      <c r="NE340" s="1"/>
      <c r="NF340" s="1"/>
      <c r="NG340" s="1"/>
      <c r="NH340" s="1"/>
      <c r="NI340" s="1"/>
      <c r="NJ340" s="1"/>
      <c r="NK340" s="1"/>
      <c r="NL340" s="1"/>
      <c r="NM340" s="1"/>
      <c r="NN340" s="1"/>
      <c r="NO340" s="1"/>
      <c r="NP340" s="1"/>
      <c r="NQ340" s="1"/>
      <c r="NR340" s="1"/>
      <c r="NS340" s="1"/>
      <c r="NT340" s="1"/>
      <c r="NU340" s="1"/>
      <c r="NV340" s="1"/>
      <c r="NW340" s="1"/>
      <c r="NX340" s="1"/>
      <c r="NY340" s="1"/>
      <c r="NZ340" s="1"/>
      <c r="OA340" s="1"/>
      <c r="OB340" s="1"/>
      <c r="OC340" s="1"/>
      <c r="OD340" s="1"/>
      <c r="OE340" s="1"/>
      <c r="OF340" s="1"/>
      <c r="OG340" s="1"/>
      <c r="OH340" s="1"/>
      <c r="OI340" s="1"/>
      <c r="OJ340" s="1"/>
      <c r="OK340" s="1"/>
      <c r="OL340" s="1"/>
      <c r="OM340" s="1"/>
      <c r="ON340" s="1"/>
      <c r="OO340" s="1"/>
      <c r="OP340" s="1"/>
      <c r="OQ340" s="1"/>
      <c r="OR340" s="1"/>
      <c r="OS340" s="1"/>
      <c r="OT340" s="1"/>
      <c r="OU340" s="1"/>
      <c r="OV340" s="1"/>
      <c r="OW340" s="1"/>
      <c r="OX340" s="1"/>
      <c r="OY340" s="1"/>
      <c r="OZ340" s="1"/>
      <c r="PA340" s="1"/>
      <c r="PB340" s="1"/>
      <c r="PC340" s="1"/>
      <c r="PD340" s="1"/>
      <c r="PE340" s="1"/>
      <c r="PF340" s="1"/>
      <c r="PG340" s="1"/>
      <c r="PH340" s="1"/>
      <c r="PI340" s="1"/>
      <c r="PJ340" s="1"/>
      <c r="PK340" s="1"/>
      <c r="PL340" s="1"/>
      <c r="PM340" s="1"/>
      <c r="PN340" s="1"/>
      <c r="PO340" s="1"/>
      <c r="PP340" s="1"/>
      <c r="PQ340" s="1"/>
      <c r="PR340" s="1"/>
      <c r="PS340" s="1"/>
      <c r="PT340" s="1"/>
      <c r="PU340" s="1"/>
      <c r="PV340" s="1"/>
      <c r="PW340" s="1"/>
      <c r="PX340" s="1"/>
      <c r="PY340" s="1"/>
      <c r="PZ340" s="1"/>
      <c r="QA340" s="1"/>
      <c r="QB340" s="1"/>
      <c r="QC340" s="1"/>
      <c r="QD340" s="1"/>
      <c r="QE340" s="1"/>
      <c r="QF340" s="1"/>
      <c r="QG340" s="1"/>
      <c r="QH340" s="1"/>
      <c r="QI340" s="1"/>
      <c r="QJ340" s="1"/>
      <c r="QK340" s="1"/>
      <c r="QL340" s="1"/>
      <c r="QM340" s="1"/>
      <c r="QN340" s="1"/>
      <c r="QO340" s="1"/>
      <c r="QP340" s="1"/>
      <c r="QQ340" s="1"/>
      <c r="QR340" s="1"/>
      <c r="QS340" s="1"/>
      <c r="QT340" s="1"/>
      <c r="QU340" s="1"/>
      <c r="QV340" s="1"/>
      <c r="QW340" s="1"/>
      <c r="QX340" s="1"/>
      <c r="QY340" s="1"/>
      <c r="QZ340" s="1"/>
      <c r="RA340" s="1"/>
      <c r="RB340" s="1"/>
      <c r="RC340" s="1"/>
      <c r="RD340" s="1"/>
      <c r="RE340" s="1"/>
      <c r="RF340" s="1"/>
      <c r="RG340" s="1"/>
      <c r="RH340" s="1"/>
      <c r="RI340" s="1"/>
      <c r="RJ340" s="1"/>
      <c r="RK340" s="1"/>
      <c r="RL340" s="1"/>
      <c r="RM340" s="1"/>
      <c r="RN340" s="1"/>
      <c r="RO340" s="1"/>
      <c r="RP340" s="1"/>
      <c r="RQ340" s="1"/>
      <c r="RR340" s="1"/>
      <c r="RS340" s="1"/>
      <c r="RT340" s="1"/>
      <c r="RU340" s="1"/>
      <c r="RV340" s="1"/>
      <c r="RW340" s="1"/>
      <c r="RX340" s="1"/>
      <c r="RY340" s="1"/>
      <c r="RZ340" s="1"/>
      <c r="SA340" s="1"/>
      <c r="SB340" s="1"/>
      <c r="SC340" s="1"/>
      <c r="SD340" s="1"/>
      <c r="SE340" s="1"/>
      <c r="SF340" s="1"/>
      <c r="SG340" s="1"/>
      <c r="SH340" s="1"/>
      <c r="SI340" s="1"/>
      <c r="SJ340" s="1"/>
      <c r="SK340" s="1"/>
      <c r="SL340" s="1"/>
      <c r="SM340" s="1"/>
      <c r="SN340" s="1"/>
      <c r="SO340" s="1"/>
      <c r="SP340" s="1"/>
      <c r="SQ340" s="1"/>
      <c r="SR340" s="1"/>
      <c r="SS340" s="1"/>
      <c r="ST340" s="1"/>
      <c r="SU340" s="1"/>
      <c r="SV340" s="1"/>
      <c r="SW340" s="1"/>
      <c r="SX340" s="1"/>
      <c r="SY340" s="1"/>
      <c r="SZ340" s="1"/>
      <c r="TA340" s="1"/>
      <c r="TB340" s="1"/>
      <c r="TC340" s="1"/>
      <c r="TD340" s="1"/>
      <c r="TE340" s="1"/>
      <c r="TF340" s="1"/>
      <c r="TG340" s="1"/>
      <c r="TH340" s="1"/>
      <c r="TI340" s="1"/>
      <c r="TJ340" s="1"/>
      <c r="TK340" s="1"/>
      <c r="TL340" s="1"/>
      <c r="TM340" s="1"/>
      <c r="TN340" s="1"/>
      <c r="TO340" s="1"/>
      <c r="TP340" s="1"/>
      <c r="TQ340" s="1"/>
      <c r="TR340" s="1"/>
      <c r="TS340" s="1"/>
      <c r="TT340" s="1"/>
      <c r="TU340" s="1"/>
      <c r="TV340" s="1"/>
      <c r="TW340" s="1"/>
      <c r="TX340" s="1"/>
      <c r="TY340" s="1"/>
      <c r="TZ340" s="1"/>
      <c r="UA340" s="1"/>
      <c r="UB340" s="1"/>
      <c r="UC340" s="1"/>
      <c r="UD340" s="1"/>
      <c r="UE340" s="1"/>
      <c r="UF340" s="1"/>
      <c r="UG340" s="1"/>
      <c r="UH340" s="1"/>
      <c r="UI340" s="1"/>
      <c r="UJ340" s="1"/>
      <c r="UK340" s="1"/>
      <c r="UL340" s="1"/>
      <c r="UM340" s="1"/>
      <c r="UN340" s="1"/>
      <c r="UO340" s="1"/>
      <c r="UP340" s="1"/>
      <c r="UQ340" s="1"/>
      <c r="UR340" s="1"/>
      <c r="US340" s="1"/>
      <c r="UT340" s="1"/>
      <c r="UU340" s="1"/>
      <c r="UV340" s="1"/>
      <c r="UW340" s="1"/>
      <c r="UX340" s="1"/>
      <c r="UY340" s="1"/>
      <c r="UZ340" s="1"/>
      <c r="VA340" s="1"/>
      <c r="VB340" s="1"/>
      <c r="VC340" s="1"/>
      <c r="VD340" s="1"/>
      <c r="VE340" s="1"/>
      <c r="VF340" s="1"/>
      <c r="VG340" s="1"/>
      <c r="VH340" s="1"/>
      <c r="VI340" s="1"/>
      <c r="VJ340" s="1"/>
      <c r="VK340" s="1"/>
      <c r="VL340" s="1"/>
      <c r="VM340" s="1"/>
      <c r="VN340" s="1"/>
      <c r="VO340" s="1"/>
      <c r="VP340" s="1"/>
      <c r="VQ340" s="1"/>
      <c r="VR340" s="1"/>
      <c r="VS340" s="1"/>
      <c r="VT340" s="1"/>
      <c r="VU340" s="1"/>
      <c r="VV340" s="1"/>
      <c r="VW340" s="1"/>
      <c r="VX340" s="1"/>
      <c r="VY340" s="1"/>
      <c r="VZ340" s="1"/>
      <c r="WA340" s="1"/>
      <c r="WB340" s="1"/>
      <c r="WC340" s="1"/>
      <c r="WD340" s="1"/>
      <c r="WE340" s="1"/>
      <c r="WF340" s="1"/>
      <c r="WG340" s="1"/>
      <c r="WH340" s="1"/>
      <c r="WI340" s="1"/>
      <c r="WJ340" s="1"/>
      <c r="WK340" s="1"/>
      <c r="WL340" s="1"/>
      <c r="WM340" s="1"/>
      <c r="WN340" s="1"/>
      <c r="WO340" s="1"/>
      <c r="WP340" s="1"/>
      <c r="WQ340" s="1"/>
      <c r="WR340" s="1"/>
      <c r="WS340" s="1"/>
      <c r="WT340" s="1"/>
      <c r="WU340" s="1"/>
      <c r="WV340" s="1"/>
      <c r="WW340" s="1"/>
      <c r="WX340" s="1"/>
      <c r="WY340" s="1"/>
      <c r="WZ340" s="1"/>
      <c r="XA340" s="1"/>
      <c r="XB340" s="1"/>
      <c r="XC340" s="1"/>
      <c r="XD340" s="1"/>
      <c r="XE340" s="1"/>
      <c r="XF340" s="1"/>
      <c r="XG340" s="1"/>
      <c r="XH340" s="1"/>
      <c r="XI340" s="1"/>
      <c r="XJ340" s="1"/>
      <c r="XK340" s="1"/>
      <c r="XL340" s="1"/>
      <c r="XM340" s="1"/>
      <c r="XN340" s="1"/>
      <c r="XO340" s="1"/>
      <c r="XP340" s="1"/>
      <c r="XQ340" s="1"/>
      <c r="XR340" s="1"/>
      <c r="XS340" s="1"/>
      <c r="XT340" s="1"/>
      <c r="XU340" s="1"/>
      <c r="XV340" s="1"/>
      <c r="XW340" s="1"/>
      <c r="XX340" s="1"/>
      <c r="XY340" s="1"/>
      <c r="XZ340" s="1"/>
      <c r="YA340" s="1"/>
      <c r="YB340" s="1"/>
      <c r="YC340" s="1"/>
      <c r="YD340" s="1"/>
      <c r="YE340" s="1"/>
      <c r="YF340" s="1"/>
      <c r="YG340" s="1"/>
      <c r="YH340" s="1"/>
      <c r="YI340" s="1"/>
      <c r="YJ340" s="1"/>
      <c r="YK340" s="1"/>
      <c r="YL340" s="1"/>
      <c r="YM340" s="1"/>
      <c r="YN340" s="1"/>
      <c r="YO340" s="1"/>
      <c r="YP340" s="1"/>
      <c r="YQ340" s="1"/>
      <c r="YR340" s="1"/>
      <c r="YS340" s="1"/>
      <c r="YT340" s="1"/>
      <c r="YU340" s="1"/>
      <c r="YV340" s="1"/>
      <c r="YW340" s="1"/>
      <c r="YX340" s="1"/>
      <c r="YY340" s="1"/>
      <c r="YZ340" s="1"/>
      <c r="ZA340" s="1"/>
      <c r="ZB340" s="1"/>
      <c r="ZC340" s="1"/>
      <c r="ZD340" s="1"/>
      <c r="ZE340" s="1"/>
      <c r="ZF340" s="1"/>
      <c r="ZG340" s="1"/>
      <c r="ZH340" s="1"/>
      <c r="ZI340" s="1"/>
      <c r="ZJ340" s="1"/>
      <c r="ZK340" s="1"/>
      <c r="ZL340" s="1"/>
      <c r="ZM340" s="1"/>
      <c r="ZN340" s="1"/>
      <c r="ZO340" s="1"/>
      <c r="ZP340" s="1"/>
      <c r="ZQ340" s="1"/>
      <c r="ZR340" s="1"/>
      <c r="ZS340" s="1"/>
      <c r="ZT340" s="1"/>
      <c r="ZU340" s="1"/>
      <c r="ZV340" s="1"/>
      <c r="ZW340" s="1"/>
      <c r="ZX340" s="1"/>
      <c r="ZY340" s="1"/>
      <c r="ZZ340" s="1"/>
      <c r="AAA340" s="1"/>
      <c r="AAB340" s="1"/>
      <c r="AAC340" s="1"/>
      <c r="AAD340" s="1"/>
      <c r="AAE340" s="1"/>
      <c r="AAF340" s="1"/>
      <c r="AAG340" s="1"/>
      <c r="AAH340" s="1"/>
      <c r="AAI340" s="1"/>
      <c r="AAJ340" s="1"/>
      <c r="AAK340" s="1"/>
      <c r="AAL340" s="1"/>
      <c r="AAM340" s="1"/>
      <c r="AAN340" s="1"/>
      <c r="AAO340" s="1"/>
      <c r="AAP340" s="1"/>
      <c r="AAQ340" s="1"/>
      <c r="AAR340" s="1"/>
      <c r="AAS340" s="1"/>
      <c r="AAT340" s="1"/>
      <c r="AAU340" s="1"/>
      <c r="AAV340" s="1"/>
      <c r="AAW340" s="1"/>
      <c r="AAX340" s="1"/>
      <c r="AAY340" s="1"/>
      <c r="AAZ340" s="1"/>
      <c r="ABA340" s="1"/>
      <c r="ABB340" s="1"/>
      <c r="ABC340" s="1"/>
      <c r="ABD340" s="1"/>
      <c r="ABE340" s="1"/>
      <c r="ABF340" s="1"/>
      <c r="ABG340" s="1"/>
      <c r="ABH340" s="1"/>
      <c r="ABI340" s="1"/>
      <c r="ABJ340" s="1"/>
      <c r="ABK340" s="1"/>
      <c r="ABL340" s="1"/>
      <c r="ABM340" s="1"/>
      <c r="ABN340" s="1"/>
      <c r="ABO340" s="1"/>
      <c r="ABP340" s="1"/>
      <c r="ABQ340" s="1"/>
      <c r="ABR340" s="1"/>
      <c r="ABS340" s="1"/>
      <c r="ABT340" s="1"/>
      <c r="ABU340" s="1"/>
      <c r="ABV340" s="1"/>
      <c r="ABW340" s="1"/>
      <c r="ABX340" s="1"/>
      <c r="ABY340" s="1"/>
      <c r="ABZ340" s="1"/>
      <c r="ACA340" s="1"/>
      <c r="ACB340" s="1"/>
      <c r="ACC340" s="1"/>
      <c r="ACD340" s="1"/>
      <c r="ACE340" s="1"/>
      <c r="ACF340" s="1"/>
      <c r="ACG340" s="1"/>
      <c r="ACH340" s="1"/>
      <c r="ACI340" s="1"/>
      <c r="ACJ340" s="1"/>
      <c r="ACK340" s="1"/>
      <c r="ACL340" s="1"/>
      <c r="ACM340" s="1"/>
      <c r="ACN340" s="1"/>
      <c r="ACO340" s="1"/>
      <c r="ACP340" s="1"/>
      <c r="ACQ340" s="1"/>
      <c r="ACR340" s="1"/>
      <c r="ACS340" s="1"/>
      <c r="ACT340" s="1"/>
      <c r="ACU340" s="1"/>
      <c r="ACV340" s="1"/>
      <c r="ACW340" s="1"/>
      <c r="ACX340" s="1"/>
      <c r="ACY340" s="1"/>
      <c r="ACZ340" s="1"/>
      <c r="ADA340" s="1"/>
      <c r="ADB340" s="1"/>
      <c r="ADC340" s="1"/>
      <c r="ADD340" s="1"/>
      <c r="ADE340" s="1"/>
      <c r="ADF340" s="1"/>
      <c r="ADG340" s="1"/>
      <c r="ADH340" s="1"/>
      <c r="ADI340" s="1"/>
      <c r="ADJ340" s="1"/>
      <c r="ADK340" s="1"/>
      <c r="ADL340" s="1"/>
      <c r="ADM340" s="1"/>
      <c r="ADN340" s="1"/>
      <c r="ADO340" s="1"/>
      <c r="ADP340" s="1"/>
      <c r="ADQ340" s="1"/>
      <c r="ADR340" s="1"/>
      <c r="ADS340" s="1"/>
      <c r="ADT340" s="1"/>
      <c r="ADU340" s="1"/>
      <c r="ADV340" s="1"/>
      <c r="ADW340" s="1"/>
      <c r="ADX340" s="1"/>
      <c r="ADY340" s="1"/>
      <c r="ADZ340" s="1"/>
      <c r="AEA340" s="1"/>
      <c r="AEB340" s="1"/>
      <c r="AEC340" s="1"/>
      <c r="AED340" s="1"/>
      <c r="AEE340" s="1"/>
      <c r="AEF340" s="1"/>
      <c r="AEG340" s="1"/>
      <c r="AEH340" s="1"/>
      <c r="AEI340" s="1"/>
      <c r="AEJ340" s="1"/>
      <c r="AEK340" s="1"/>
      <c r="AEL340" s="1"/>
      <c r="AEM340" s="1"/>
      <c r="AEN340" s="1"/>
      <c r="AEO340" s="1"/>
      <c r="AEP340" s="1"/>
      <c r="AEQ340" s="1"/>
      <c r="AER340" s="1"/>
      <c r="AES340" s="1"/>
      <c r="AET340" s="1"/>
      <c r="AEU340" s="1"/>
      <c r="AEV340" s="1"/>
      <c r="AEW340" s="1"/>
      <c r="AEX340" s="1"/>
      <c r="AEY340" s="1"/>
      <c r="AEZ340" s="1"/>
      <c r="AFA340" s="1"/>
      <c r="AFB340" s="1"/>
      <c r="AFC340" s="1"/>
      <c r="AFD340" s="1"/>
      <c r="AFE340" s="1"/>
      <c r="AFF340" s="1"/>
      <c r="AFG340" s="1"/>
      <c r="AFH340" s="1"/>
      <c r="AFI340" s="1"/>
      <c r="AFJ340" s="1"/>
      <c r="AFK340" s="1"/>
      <c r="AFL340" s="1"/>
      <c r="AFM340" s="1"/>
      <c r="AFN340" s="1"/>
      <c r="AFO340" s="1"/>
      <c r="AFP340" s="1"/>
      <c r="AFQ340" s="1"/>
      <c r="AFR340" s="1"/>
      <c r="AFS340" s="1"/>
      <c r="AFT340" s="1"/>
      <c r="AFU340" s="1"/>
      <c r="AFV340" s="1"/>
      <c r="AFW340" s="1"/>
      <c r="AFX340" s="1"/>
      <c r="AFY340" s="1"/>
      <c r="AFZ340" s="1"/>
      <c r="AGA340" s="1"/>
      <c r="AGB340" s="1"/>
      <c r="AGC340" s="1"/>
      <c r="AGD340" s="1"/>
      <c r="AGE340" s="1"/>
      <c r="AGF340" s="1"/>
      <c r="AGG340" s="1"/>
      <c r="AGH340" s="1"/>
      <c r="AGI340" s="1"/>
      <c r="AGJ340" s="1"/>
      <c r="AGK340" s="1"/>
      <c r="AGL340" s="1"/>
      <c r="AGM340" s="1"/>
      <c r="AGN340" s="1"/>
      <c r="AGO340" s="1"/>
      <c r="AGP340" s="1"/>
      <c r="AGQ340" s="1"/>
      <c r="AGR340" s="1"/>
      <c r="AGS340" s="1"/>
      <c r="AGT340" s="1"/>
      <c r="AGU340" s="1"/>
      <c r="AGV340" s="1"/>
      <c r="AGW340" s="1"/>
      <c r="AGX340" s="1"/>
      <c r="AGY340" s="1"/>
      <c r="AGZ340" s="1"/>
      <c r="AHA340" s="1"/>
      <c r="AHB340" s="1"/>
      <c r="AHC340" s="1"/>
      <c r="AHD340" s="1"/>
      <c r="AHE340" s="1"/>
      <c r="AHF340" s="1"/>
      <c r="AHG340" s="1"/>
      <c r="AHH340" s="1"/>
      <c r="AHI340" s="1"/>
      <c r="AHJ340" s="1"/>
      <c r="AHK340" s="1"/>
      <c r="AHL340" s="1"/>
      <c r="AHM340" s="1"/>
      <c r="AHN340" s="1"/>
      <c r="AHO340" s="1"/>
      <c r="AHP340" s="1"/>
      <c r="AHQ340" s="1"/>
      <c r="AHR340" s="1"/>
      <c r="AHS340" s="1"/>
      <c r="AHT340" s="1"/>
      <c r="AHU340" s="1"/>
      <c r="AHV340" s="1"/>
      <c r="AHW340" s="1"/>
      <c r="AHX340" s="1"/>
      <c r="AHY340" s="1"/>
      <c r="AHZ340" s="1"/>
      <c r="AIA340" s="1"/>
      <c r="AIB340" s="1"/>
      <c r="AIC340" s="1"/>
      <c r="AID340" s="1"/>
      <c r="AIE340" s="1"/>
      <c r="AIF340" s="1"/>
      <c r="AIG340" s="1"/>
      <c r="AIH340" s="1"/>
      <c r="AII340" s="1"/>
      <c r="AIJ340" s="1"/>
      <c r="AIK340" s="1"/>
      <c r="AIL340" s="1"/>
      <c r="AIM340" s="1"/>
      <c r="AIN340" s="1"/>
      <c r="AIO340" s="1"/>
      <c r="AIP340" s="1"/>
      <c r="AIQ340" s="1"/>
      <c r="AIR340" s="1"/>
      <c r="AIS340" s="1"/>
      <c r="AIT340" s="1"/>
      <c r="AIU340" s="1"/>
      <c r="AIV340" s="1"/>
      <c r="AIW340" s="1"/>
      <c r="AIX340" s="1"/>
      <c r="AIY340" s="1"/>
      <c r="AIZ340" s="1"/>
      <c r="AJA340" s="1"/>
      <c r="AJB340" s="1"/>
      <c r="AJC340" s="1"/>
      <c r="AJD340" s="1"/>
      <c r="AJE340" s="1"/>
      <c r="AJF340" s="1"/>
      <c r="AJG340" s="1"/>
      <c r="AJH340" s="1"/>
      <c r="AJI340" s="1"/>
      <c r="AJJ340" s="1"/>
      <c r="AJK340" s="1"/>
      <c r="AJL340" s="1"/>
      <c r="AJM340" s="1"/>
      <c r="AJN340" s="1"/>
      <c r="AJO340" s="1"/>
      <c r="AJP340" s="1"/>
      <c r="AJQ340" s="1"/>
      <c r="AJR340" s="1"/>
      <c r="AJS340" s="1"/>
      <c r="AJT340" s="1"/>
      <c r="AJU340" s="1"/>
      <c r="AJV340" s="1"/>
      <c r="AJW340" s="1"/>
      <c r="AJX340" s="1"/>
      <c r="AJY340" s="1"/>
      <c r="AJZ340" s="1"/>
      <c r="AKA340" s="1"/>
      <c r="AKB340" s="1"/>
      <c r="AKC340" s="1"/>
      <c r="AKD340" s="1"/>
      <c r="AKE340" s="1"/>
      <c r="AKF340" s="1"/>
      <c r="AKG340" s="1"/>
      <c r="AKH340" s="1"/>
      <c r="AKI340" s="1"/>
      <c r="AKJ340" s="1"/>
      <c r="AKK340" s="1"/>
      <c r="AKL340" s="1"/>
      <c r="AKM340" s="1"/>
      <c r="AKN340" s="1"/>
      <c r="AKO340" s="1"/>
      <c r="AKP340" s="1"/>
      <c r="AKQ340" s="1"/>
      <c r="AKR340" s="1"/>
      <c r="AKS340" s="1"/>
      <c r="AKT340" s="1"/>
      <c r="AKU340" s="1"/>
      <c r="AKV340" s="1"/>
      <c r="AKW340" s="1"/>
      <c r="AKX340" s="1"/>
      <c r="AKY340" s="1"/>
      <c r="AKZ340" s="1"/>
      <c r="ALA340" s="1"/>
      <c r="ALB340" s="1"/>
      <c r="ALC340" s="1"/>
      <c r="ALD340" s="1"/>
      <c r="ALE340" s="1"/>
      <c r="ALF340" s="1"/>
      <c r="ALG340" s="1"/>
      <c r="ALH340" s="1"/>
      <c r="ALI340" s="1"/>
      <c r="ALJ340" s="1"/>
      <c r="ALK340" s="1"/>
      <c r="ALL340" s="1"/>
      <c r="ALM340" s="1"/>
      <c r="ALN340" s="1"/>
      <c r="ALO340" s="1"/>
      <c r="ALP340" s="1"/>
      <c r="ALQ340" s="1"/>
      <c r="ALR340" s="1"/>
      <c r="ALS340" s="1"/>
      <c r="ALT340" s="1"/>
      <c r="ALU340" s="1"/>
      <c r="ALV340" s="1"/>
      <c r="ALW340" s="1"/>
      <c r="ALX340" s="1"/>
      <c r="ALY340" s="1"/>
      <c r="ALZ340" s="1"/>
      <c r="AMA340" s="1"/>
      <c r="AMB340" s="1"/>
      <c r="AMC340" s="1"/>
      <c r="AMD340" s="1"/>
      <c r="AME340" s="1"/>
      <c r="AMF340" s="1"/>
      <c r="AMG340" s="1"/>
      <c r="AMH340" s="1"/>
      <c r="AMI340" s="1"/>
      <c r="AMJ340" s="1"/>
      <c r="AMK340" s="1"/>
      <c r="AML340" s="1"/>
      <c r="AMM340" s="1"/>
      <c r="AMN340" s="1"/>
      <c r="AMO340" s="1"/>
      <c r="AMP340" s="1"/>
      <c r="AMQ340" s="1"/>
      <c r="AMR340" s="1"/>
      <c r="AMS340" s="1"/>
      <c r="AMT340" s="1"/>
      <c r="AMU340" s="1"/>
      <c r="AMV340" s="1"/>
      <c r="AMW340" s="1"/>
      <c r="AMX340" s="1"/>
      <c r="AMY340" s="1"/>
      <c r="AMZ340" s="1"/>
      <c r="ANA340" s="1"/>
      <c r="ANB340" s="1"/>
      <c r="ANC340" s="1"/>
      <c r="AND340" s="1"/>
      <c r="ANE340" s="1"/>
      <c r="ANF340" s="1"/>
      <c r="ANG340" s="1"/>
      <c r="ANH340" s="1"/>
      <c r="ANI340" s="1"/>
      <c r="ANJ340" s="1"/>
      <c r="ANK340" s="1"/>
      <c r="ANL340" s="1"/>
      <c r="ANM340" s="1"/>
      <c r="ANN340" s="1"/>
      <c r="ANO340" s="1"/>
      <c r="ANP340" s="1"/>
      <c r="ANQ340" s="1"/>
      <c r="ANR340" s="1"/>
      <c r="ANS340" s="1"/>
      <c r="ANT340" s="1"/>
      <c r="ANU340" s="1"/>
      <c r="ANV340" s="1"/>
      <c r="ANW340" s="1"/>
      <c r="ANX340" s="1"/>
      <c r="ANY340" s="1"/>
      <c r="ANZ340" s="1"/>
      <c r="AOA340" s="1"/>
      <c r="AOB340" s="1"/>
      <c r="AOC340" s="1"/>
      <c r="AOD340" s="1"/>
      <c r="AOE340" s="1"/>
      <c r="AOF340" s="1"/>
      <c r="AOG340" s="1"/>
      <c r="AOH340" s="1"/>
      <c r="AOI340" s="1"/>
      <c r="AOJ340" s="1"/>
      <c r="AOK340" s="1"/>
      <c r="AOL340" s="1"/>
      <c r="AOM340" s="1"/>
      <c r="AON340" s="1"/>
      <c r="AOO340" s="1"/>
      <c r="AOP340" s="1"/>
      <c r="AOQ340" s="1"/>
      <c r="AOR340" s="1"/>
      <c r="AOS340" s="1"/>
      <c r="AOT340" s="1"/>
      <c r="AOU340" s="1"/>
      <c r="AOV340" s="1"/>
      <c r="AOW340" s="1"/>
      <c r="AOX340" s="1"/>
      <c r="AOY340" s="1"/>
      <c r="AOZ340" s="1"/>
      <c r="APA340" s="1"/>
      <c r="APB340" s="1"/>
      <c r="APC340" s="1"/>
      <c r="APD340" s="1"/>
      <c r="APE340" s="1"/>
      <c r="APF340" s="1"/>
      <c r="APG340" s="1"/>
      <c r="APH340" s="1"/>
      <c r="API340" s="1"/>
      <c r="APJ340" s="1"/>
      <c r="APK340" s="1"/>
      <c r="APL340" s="1"/>
      <c r="APM340" s="1"/>
      <c r="APN340" s="1"/>
      <c r="APO340" s="1"/>
      <c r="APP340" s="1"/>
      <c r="APQ340" s="1"/>
      <c r="APR340" s="1"/>
      <c r="APS340" s="1"/>
      <c r="APT340" s="1"/>
      <c r="APU340" s="1"/>
      <c r="APV340" s="1"/>
      <c r="APW340" s="1"/>
      <c r="APX340" s="1"/>
      <c r="APY340" s="1"/>
      <c r="APZ340" s="1"/>
      <c r="AQA340" s="1"/>
      <c r="AQB340" s="1"/>
      <c r="AQC340" s="1"/>
      <c r="AQD340" s="1"/>
      <c r="AQE340" s="1"/>
      <c r="AQF340" s="1"/>
      <c r="AQG340" s="1"/>
      <c r="AQH340" s="1"/>
      <c r="AQI340" s="1"/>
      <c r="AQJ340" s="1"/>
      <c r="AQK340" s="1"/>
      <c r="AQL340" s="1"/>
      <c r="AQM340" s="1"/>
      <c r="AQN340" s="1"/>
      <c r="AQO340" s="1"/>
      <c r="AQP340" s="1"/>
      <c r="AQQ340" s="1"/>
      <c r="AQR340" s="1"/>
      <c r="AQS340" s="1"/>
      <c r="AQT340" s="1"/>
      <c r="AQU340" s="1"/>
      <c r="AQV340" s="1"/>
      <c r="AQW340" s="1"/>
      <c r="AQX340" s="1"/>
      <c r="AQY340" s="1"/>
      <c r="AQZ340" s="1"/>
      <c r="ARA340" s="1"/>
      <c r="ARB340" s="1"/>
      <c r="ARC340" s="1"/>
      <c r="ARD340" s="1"/>
      <c r="ARE340" s="1"/>
      <c r="ARF340" s="1"/>
      <c r="ARG340" s="1"/>
      <c r="ARH340" s="1"/>
      <c r="ARI340" s="1"/>
      <c r="ARJ340" s="1"/>
      <c r="ARK340" s="1"/>
      <c r="ARL340" s="1"/>
      <c r="ARM340" s="1"/>
      <c r="ARN340" s="1"/>
      <c r="ARO340" s="1"/>
      <c r="ARP340" s="1"/>
      <c r="ARQ340" s="1"/>
      <c r="ARR340" s="1"/>
      <c r="ARS340" s="1"/>
      <c r="ART340" s="1"/>
      <c r="ARU340" s="1"/>
      <c r="ARV340" s="1"/>
      <c r="ARW340" s="1"/>
      <c r="ARX340" s="1"/>
      <c r="ARY340" s="1"/>
      <c r="ARZ340" s="1"/>
      <c r="ASA340" s="1"/>
      <c r="ASB340" s="1"/>
      <c r="ASC340" s="1"/>
      <c r="ASD340" s="1"/>
      <c r="ASE340" s="1"/>
      <c r="ASF340" s="1"/>
      <c r="ASG340" s="1"/>
      <c r="ASH340" s="1"/>
      <c r="ASI340" s="1"/>
      <c r="ASJ340" s="1"/>
      <c r="ASK340" s="1"/>
      <c r="ASL340" s="1"/>
      <c r="ASM340" s="1"/>
      <c r="ASN340" s="1"/>
      <c r="ASO340" s="1"/>
      <c r="ASP340" s="1"/>
      <c r="ASQ340" s="1"/>
      <c r="ASR340" s="1"/>
      <c r="ASS340" s="1"/>
      <c r="AST340" s="1"/>
      <c r="ASU340" s="1"/>
      <c r="ASV340" s="1"/>
      <c r="ASW340" s="1"/>
      <c r="ASX340" s="1"/>
      <c r="ASY340" s="1"/>
      <c r="ASZ340" s="1"/>
      <c r="ATA340" s="1"/>
      <c r="ATB340" s="1"/>
      <c r="ATC340" s="1"/>
      <c r="ATD340" s="1"/>
      <c r="ATE340" s="1"/>
      <c r="ATF340" s="1"/>
      <c r="ATG340" s="1"/>
      <c r="ATH340" s="1"/>
      <c r="ATI340" s="1"/>
      <c r="ATJ340" s="1"/>
      <c r="ATK340" s="1"/>
      <c r="ATL340" s="1"/>
      <c r="ATM340" s="1"/>
      <c r="ATN340" s="1"/>
      <c r="ATO340" s="1"/>
      <c r="ATP340" s="1"/>
      <c r="ATQ340" s="1"/>
      <c r="ATR340" s="1"/>
      <c r="ATS340" s="1"/>
      <c r="ATT340" s="1"/>
      <c r="ATU340" s="1"/>
      <c r="ATV340" s="1"/>
      <c r="ATW340" s="1"/>
      <c r="ATX340" s="1"/>
      <c r="ATY340" s="1"/>
      <c r="ATZ340" s="1"/>
      <c r="AUA340" s="1"/>
      <c r="AUB340" s="1"/>
      <c r="AUC340" s="1"/>
      <c r="AUD340" s="1"/>
      <c r="AUE340" s="1"/>
      <c r="AUF340" s="1"/>
      <c r="AUG340" s="1"/>
      <c r="AUH340" s="1"/>
      <c r="AUI340" s="1"/>
      <c r="AUJ340" s="1"/>
      <c r="AUK340" s="1"/>
      <c r="AUL340" s="1"/>
      <c r="AUM340" s="1"/>
      <c r="AUN340" s="1"/>
      <c r="AUO340" s="1"/>
      <c r="AUP340" s="1"/>
      <c r="AUQ340" s="1"/>
      <c r="AUR340" s="1"/>
      <c r="AUS340" s="1"/>
      <c r="AUT340" s="1"/>
      <c r="AUU340" s="1"/>
      <c r="AUV340" s="1"/>
      <c r="AUW340" s="1"/>
      <c r="AUX340" s="1"/>
      <c r="AUY340" s="1"/>
      <c r="AUZ340" s="1"/>
      <c r="AVA340" s="1"/>
      <c r="AVB340" s="1"/>
      <c r="AVC340" s="1"/>
      <c r="AVD340" s="1"/>
      <c r="AVE340" s="1"/>
      <c r="AVF340" s="1"/>
      <c r="AVG340" s="1"/>
      <c r="AVH340" s="1"/>
      <c r="AVI340" s="1"/>
      <c r="AVJ340" s="1"/>
      <c r="AVK340" s="1"/>
      <c r="AVL340" s="1"/>
      <c r="AVM340" s="1"/>
      <c r="AVN340" s="1"/>
      <c r="AVO340" s="1"/>
      <c r="AVP340" s="1"/>
      <c r="AVQ340" s="1"/>
      <c r="AVR340" s="1"/>
      <c r="AVS340" s="1"/>
      <c r="AVT340" s="1"/>
      <c r="AVU340" s="1"/>
      <c r="AVV340" s="1"/>
      <c r="AVW340" s="1"/>
      <c r="AVX340" s="1"/>
      <c r="AVY340" s="1"/>
      <c r="AVZ340" s="1"/>
      <c r="AWA340" s="1"/>
      <c r="AWB340" s="1"/>
      <c r="AWC340" s="1"/>
      <c r="AWD340" s="1"/>
      <c r="AWE340" s="1"/>
      <c r="AWF340" s="1"/>
      <c r="AWG340" s="1"/>
      <c r="AWH340" s="1"/>
      <c r="AWI340" s="1"/>
      <c r="AWJ340" s="1"/>
      <c r="AWK340" s="1"/>
      <c r="AWL340" s="1"/>
      <c r="AWM340" s="1"/>
      <c r="AWN340" s="1"/>
      <c r="AWO340" s="1"/>
      <c r="AWP340" s="1"/>
      <c r="AWQ340" s="1"/>
      <c r="AWR340" s="1"/>
      <c r="AWS340" s="1"/>
      <c r="AWT340" s="1"/>
      <c r="AWU340" s="1"/>
      <c r="AWV340" s="1"/>
      <c r="AWW340" s="1"/>
      <c r="AWX340" s="1"/>
      <c r="AWY340" s="1"/>
      <c r="AWZ340" s="1"/>
      <c r="AXA340" s="1"/>
      <c r="AXB340" s="1"/>
      <c r="AXC340" s="1"/>
      <c r="AXD340" s="1"/>
      <c r="AXE340" s="1"/>
      <c r="AXF340" s="1"/>
      <c r="AXG340" s="1"/>
      <c r="AXH340" s="1"/>
      <c r="AXI340" s="1"/>
      <c r="AXJ340" s="1"/>
      <c r="AXK340" s="1"/>
      <c r="AXL340" s="1"/>
      <c r="AXM340" s="1"/>
      <c r="AXN340" s="1"/>
      <c r="AXO340" s="1"/>
      <c r="AXP340" s="1"/>
      <c r="AXQ340" s="1"/>
      <c r="AXR340" s="1"/>
      <c r="AXS340" s="1"/>
      <c r="AXT340" s="1"/>
      <c r="AXU340" s="1"/>
      <c r="AXV340" s="1"/>
      <c r="AXW340" s="1"/>
      <c r="AXX340" s="1"/>
      <c r="AXY340" s="1"/>
      <c r="AXZ340" s="1"/>
      <c r="AYA340" s="1"/>
      <c r="AYB340" s="1"/>
      <c r="AYC340" s="1"/>
      <c r="AYD340" s="1"/>
      <c r="AYE340" s="1"/>
      <c r="AYF340" s="1"/>
      <c r="AYG340" s="1"/>
      <c r="AYH340" s="1"/>
      <c r="AYI340" s="1"/>
      <c r="AYJ340" s="1"/>
      <c r="AYK340" s="1"/>
      <c r="AYL340" s="1"/>
      <c r="AYM340" s="1"/>
      <c r="AYN340" s="1"/>
      <c r="AYO340" s="1"/>
      <c r="AYP340" s="1"/>
      <c r="AYQ340" s="1"/>
      <c r="AYR340" s="1"/>
      <c r="AYS340" s="1"/>
      <c r="AYT340" s="1"/>
      <c r="AYU340" s="1"/>
      <c r="AYV340" s="1"/>
      <c r="AYW340" s="1"/>
      <c r="AYX340" s="1"/>
      <c r="AYY340" s="1"/>
      <c r="AYZ340" s="1"/>
      <c r="AZA340" s="1"/>
      <c r="AZB340" s="1"/>
      <c r="AZC340" s="1"/>
      <c r="AZD340" s="1"/>
      <c r="AZE340" s="1"/>
      <c r="AZF340" s="1"/>
      <c r="AZG340" s="1"/>
      <c r="AZH340" s="1"/>
      <c r="AZI340" s="1"/>
      <c r="AZJ340" s="1"/>
      <c r="AZK340" s="1"/>
      <c r="AZL340" s="1"/>
      <c r="AZM340" s="1"/>
      <c r="AZN340" s="1"/>
      <c r="AZO340" s="1"/>
      <c r="AZP340" s="1"/>
      <c r="AZQ340" s="1"/>
      <c r="AZR340" s="1"/>
      <c r="AZS340" s="1"/>
      <c r="AZT340" s="1"/>
      <c r="AZU340" s="1"/>
      <c r="AZV340" s="1"/>
      <c r="AZW340" s="1"/>
      <c r="AZX340" s="1"/>
      <c r="AZY340" s="1"/>
      <c r="AZZ340" s="1"/>
      <c r="BAA340" s="1"/>
      <c r="BAB340" s="1"/>
      <c r="BAC340" s="1"/>
      <c r="BAD340" s="1"/>
      <c r="BAE340" s="1"/>
      <c r="BAF340" s="1"/>
      <c r="BAG340" s="1"/>
      <c r="BAH340" s="1"/>
      <c r="BAI340" s="1"/>
      <c r="BAJ340" s="1"/>
      <c r="BAK340" s="1"/>
      <c r="BAL340" s="1"/>
      <c r="BAM340" s="1"/>
      <c r="BAN340" s="1"/>
      <c r="BAO340" s="1"/>
      <c r="BAP340" s="1"/>
      <c r="BAQ340" s="1"/>
      <c r="BAR340" s="1"/>
      <c r="BAS340" s="1"/>
      <c r="BAT340" s="1"/>
      <c r="BAU340" s="1"/>
      <c r="BAV340" s="1"/>
      <c r="BAW340" s="1"/>
      <c r="BAX340" s="1"/>
      <c r="BAY340" s="1"/>
      <c r="BAZ340" s="1"/>
      <c r="BBA340" s="1"/>
      <c r="BBB340" s="1"/>
      <c r="BBC340" s="1"/>
      <c r="BBD340" s="1"/>
      <c r="BBE340" s="1"/>
      <c r="BBF340" s="1"/>
      <c r="BBG340" s="1"/>
      <c r="BBH340" s="1"/>
      <c r="BBI340" s="1"/>
      <c r="BBJ340" s="1"/>
      <c r="BBK340" s="1"/>
      <c r="BBL340" s="1"/>
      <c r="BBM340" s="1"/>
      <c r="BBN340" s="1"/>
      <c r="BBO340" s="1"/>
      <c r="BBP340" s="1"/>
      <c r="BBQ340" s="1"/>
      <c r="BBR340" s="1"/>
      <c r="BBS340" s="1"/>
      <c r="BBT340" s="1"/>
      <c r="BBU340" s="1"/>
      <c r="BBV340" s="1"/>
      <c r="BBW340" s="1"/>
      <c r="BBX340" s="1"/>
      <c r="BBY340" s="1"/>
      <c r="BBZ340" s="1"/>
      <c r="BCA340" s="1"/>
      <c r="BCB340" s="1"/>
      <c r="BCC340" s="1"/>
      <c r="BCD340" s="1"/>
      <c r="BCE340" s="1"/>
      <c r="BCF340" s="1"/>
      <c r="BCG340" s="1"/>
      <c r="BCH340" s="1"/>
      <c r="BCI340" s="1"/>
      <c r="BCJ340" s="1"/>
      <c r="BCK340" s="1"/>
      <c r="BCL340" s="1"/>
      <c r="BCM340" s="1"/>
      <c r="BCN340" s="1"/>
      <c r="BCO340" s="1"/>
      <c r="BCP340" s="1"/>
      <c r="BCQ340" s="1"/>
      <c r="BCR340" s="1"/>
      <c r="BCS340" s="1"/>
      <c r="BCT340" s="1"/>
      <c r="BCU340" s="1"/>
      <c r="BCV340" s="1"/>
      <c r="BCW340" s="1"/>
      <c r="BCX340" s="1"/>
      <c r="BCY340" s="1"/>
      <c r="BCZ340" s="1"/>
      <c r="BDA340" s="1"/>
      <c r="BDB340" s="1"/>
      <c r="BDC340" s="1"/>
      <c r="BDD340" s="1"/>
      <c r="BDE340" s="1"/>
      <c r="BDF340" s="1"/>
      <c r="BDG340" s="1"/>
      <c r="BDH340" s="1"/>
      <c r="BDI340" s="1"/>
      <c r="BDJ340" s="1"/>
      <c r="BDK340" s="1"/>
      <c r="BDL340" s="1"/>
      <c r="BDM340" s="1"/>
      <c r="BDN340" s="1"/>
      <c r="BDO340" s="1"/>
      <c r="BDP340" s="1"/>
      <c r="BDQ340" s="1"/>
      <c r="BDR340" s="1"/>
      <c r="BDS340" s="1"/>
      <c r="BDT340" s="1"/>
      <c r="BDU340" s="1"/>
      <c r="BDV340" s="1"/>
      <c r="BDW340" s="1"/>
      <c r="BDX340" s="1"/>
      <c r="BDY340" s="1"/>
      <c r="BDZ340" s="1"/>
      <c r="BEA340" s="1"/>
      <c r="BEB340" s="1"/>
      <c r="BEC340" s="1"/>
      <c r="BED340" s="1"/>
      <c r="BEE340" s="1"/>
      <c r="BEF340" s="1"/>
      <c r="BEG340" s="1"/>
      <c r="BEH340" s="1"/>
      <c r="BEI340" s="1"/>
      <c r="BEJ340" s="1"/>
      <c r="BEK340" s="1"/>
      <c r="BEL340" s="1"/>
      <c r="BEM340" s="1"/>
      <c r="BEN340" s="1"/>
      <c r="BEO340" s="1"/>
      <c r="BEP340" s="1"/>
      <c r="BEQ340" s="1"/>
      <c r="BER340" s="1"/>
      <c r="BES340" s="1"/>
      <c r="BET340" s="1"/>
      <c r="BEU340" s="1"/>
      <c r="BEV340" s="1"/>
      <c r="BEW340" s="1"/>
      <c r="BEX340" s="1"/>
      <c r="BEY340" s="1"/>
      <c r="BEZ340" s="1"/>
      <c r="BFA340" s="1"/>
      <c r="BFB340" s="1"/>
      <c r="BFC340" s="1"/>
      <c r="BFD340" s="1"/>
      <c r="BFE340" s="1"/>
      <c r="BFF340" s="1"/>
      <c r="BFG340" s="1"/>
      <c r="BFH340" s="1"/>
      <c r="BFI340" s="1"/>
      <c r="BFJ340" s="1"/>
      <c r="BFK340" s="1"/>
      <c r="BFL340" s="1"/>
      <c r="BFM340" s="1"/>
      <c r="BFN340" s="1"/>
      <c r="BFO340" s="1"/>
      <c r="BFP340" s="1"/>
      <c r="BFQ340" s="1"/>
      <c r="BFR340" s="1"/>
      <c r="BFS340" s="1"/>
      <c r="BFT340" s="1"/>
      <c r="BFU340" s="1"/>
      <c r="BFV340" s="1"/>
      <c r="BFW340" s="1"/>
      <c r="BFX340" s="1"/>
      <c r="BFY340" s="1"/>
      <c r="BFZ340" s="1"/>
      <c r="BGA340" s="1"/>
      <c r="BGB340" s="1"/>
      <c r="BGC340" s="1"/>
      <c r="BGD340" s="1"/>
      <c r="BGE340" s="1"/>
      <c r="BGF340" s="1"/>
      <c r="BGG340" s="1"/>
      <c r="BGH340" s="1"/>
      <c r="BGI340" s="1"/>
      <c r="BGJ340" s="1"/>
      <c r="BGK340" s="1"/>
      <c r="BGL340" s="1"/>
      <c r="BGM340" s="1"/>
      <c r="BGN340" s="1"/>
      <c r="BGO340" s="1"/>
      <c r="BGP340" s="1"/>
      <c r="BGQ340" s="1"/>
      <c r="BGR340" s="1"/>
      <c r="BGS340" s="1"/>
      <c r="BGT340" s="1"/>
      <c r="BGU340" s="1"/>
      <c r="BGV340" s="1"/>
      <c r="BGW340" s="1"/>
      <c r="BGX340" s="1"/>
      <c r="BGY340" s="1"/>
      <c r="BGZ340" s="1"/>
      <c r="BHA340" s="1"/>
      <c r="BHB340" s="1"/>
      <c r="BHC340" s="1"/>
      <c r="BHD340" s="1"/>
      <c r="BHE340" s="1"/>
      <c r="BHF340" s="1"/>
      <c r="BHG340" s="1"/>
      <c r="BHH340" s="1"/>
      <c r="BHI340" s="1"/>
      <c r="BHJ340" s="1"/>
      <c r="BHK340" s="1"/>
      <c r="BHL340" s="1"/>
      <c r="BHM340" s="1"/>
      <c r="BHN340" s="1"/>
      <c r="BHO340" s="1"/>
      <c r="BHP340" s="1"/>
      <c r="BHQ340" s="1"/>
      <c r="BHR340" s="1"/>
      <c r="BHS340" s="1"/>
      <c r="BHT340" s="1"/>
      <c r="BHU340" s="1"/>
      <c r="BHV340" s="1"/>
      <c r="BHW340" s="1"/>
      <c r="BHX340" s="1"/>
      <c r="BHY340" s="1"/>
      <c r="BHZ340" s="1"/>
      <c r="BIA340" s="1"/>
      <c r="BIB340" s="1"/>
      <c r="BIC340" s="1"/>
      <c r="BID340" s="1"/>
      <c r="BIE340" s="1"/>
      <c r="BIF340" s="1"/>
      <c r="BIG340" s="1"/>
      <c r="BIH340" s="1"/>
      <c r="BII340" s="1"/>
      <c r="BIJ340" s="1"/>
      <c r="BIK340" s="1"/>
      <c r="BIL340" s="1"/>
      <c r="BIM340" s="1"/>
      <c r="BIN340" s="1"/>
      <c r="BIO340" s="1"/>
      <c r="BIP340" s="1"/>
      <c r="BIQ340" s="1"/>
      <c r="BIR340" s="1"/>
      <c r="BIS340" s="1"/>
      <c r="BIT340" s="1"/>
      <c r="BIU340" s="1"/>
      <c r="BIV340" s="1"/>
      <c r="BIW340" s="1"/>
      <c r="BIX340" s="1"/>
      <c r="BIY340" s="1"/>
      <c r="BIZ340" s="1"/>
      <c r="BJA340" s="1"/>
      <c r="BJB340" s="1"/>
      <c r="BJC340" s="1"/>
      <c r="BJD340" s="1"/>
      <c r="BJE340" s="1"/>
      <c r="BJF340" s="1"/>
      <c r="BJG340" s="1"/>
      <c r="BJH340" s="1"/>
      <c r="BJI340" s="1"/>
      <c r="BJJ340" s="1"/>
      <c r="BJK340" s="1"/>
      <c r="BJL340" s="1"/>
      <c r="BJM340" s="1"/>
      <c r="BJN340" s="1"/>
      <c r="BJO340" s="1"/>
      <c r="BJP340" s="1"/>
      <c r="BJQ340" s="1"/>
      <c r="BJR340" s="1"/>
      <c r="BJS340" s="1"/>
      <c r="BJT340" s="1"/>
      <c r="BJU340" s="1"/>
      <c r="BJV340" s="1"/>
      <c r="BJW340" s="1"/>
      <c r="BJX340" s="1"/>
      <c r="BJY340" s="1"/>
      <c r="BJZ340" s="1"/>
      <c r="BKA340" s="1"/>
      <c r="BKB340" s="1"/>
      <c r="BKC340" s="1"/>
      <c r="BKD340" s="1"/>
      <c r="BKE340" s="1"/>
      <c r="BKF340" s="1"/>
      <c r="BKG340" s="1"/>
      <c r="BKH340" s="1"/>
      <c r="BKI340" s="1"/>
      <c r="BKJ340" s="1"/>
      <c r="BKK340" s="1"/>
      <c r="BKL340" s="1"/>
      <c r="BKM340" s="1"/>
      <c r="BKN340" s="1"/>
      <c r="BKO340" s="1"/>
      <c r="BKP340" s="1"/>
      <c r="BKQ340" s="1"/>
      <c r="BKR340" s="1"/>
      <c r="BKS340" s="1"/>
      <c r="BKT340" s="1"/>
      <c r="BKU340" s="1"/>
      <c r="BKV340" s="1"/>
      <c r="BKW340" s="1"/>
      <c r="BKX340" s="1"/>
      <c r="BKY340" s="1"/>
      <c r="BKZ340" s="1"/>
      <c r="BLA340" s="1"/>
      <c r="BLB340" s="1"/>
      <c r="BLC340" s="1"/>
      <c r="BLD340" s="1"/>
      <c r="BLE340" s="1"/>
      <c r="BLF340" s="1"/>
      <c r="BLG340" s="1"/>
      <c r="BLH340" s="1"/>
      <c r="BLI340" s="1"/>
      <c r="BLJ340" s="1"/>
      <c r="BLK340" s="1"/>
      <c r="BLL340" s="1"/>
      <c r="BLM340" s="1"/>
      <c r="BLN340" s="1"/>
      <c r="BLO340" s="1"/>
      <c r="BLP340" s="1"/>
      <c r="BLQ340" s="1"/>
      <c r="BLR340" s="1"/>
      <c r="BLS340" s="1"/>
      <c r="BLT340" s="1"/>
      <c r="BLU340" s="1"/>
      <c r="BLV340" s="1"/>
      <c r="BLW340" s="1"/>
      <c r="BLX340" s="1"/>
      <c r="BLY340" s="1"/>
      <c r="BLZ340" s="1"/>
      <c r="BMA340" s="1"/>
      <c r="BMB340" s="1"/>
      <c r="BMC340" s="1"/>
      <c r="BMD340" s="1"/>
      <c r="BME340" s="1"/>
      <c r="BMF340" s="1"/>
      <c r="BMG340" s="1"/>
      <c r="BMH340" s="1"/>
      <c r="BMI340" s="1"/>
      <c r="BMJ340" s="1"/>
      <c r="BMK340" s="1"/>
      <c r="BML340" s="1"/>
      <c r="BMM340" s="1"/>
      <c r="BMN340" s="1"/>
      <c r="BMO340" s="1"/>
      <c r="BMP340" s="1"/>
      <c r="BMQ340" s="1"/>
      <c r="BMR340" s="1"/>
      <c r="BMS340" s="1"/>
      <c r="BMT340" s="1"/>
      <c r="BMU340" s="1"/>
      <c r="BMV340" s="1"/>
      <c r="BMW340" s="1"/>
      <c r="BMX340" s="1"/>
      <c r="BMY340" s="1"/>
      <c r="BMZ340" s="1"/>
      <c r="BNA340" s="1"/>
      <c r="BNB340" s="1"/>
      <c r="BNC340" s="1"/>
      <c r="BND340" s="1"/>
      <c r="BNE340" s="1"/>
      <c r="BNF340" s="1"/>
      <c r="BNG340" s="1"/>
      <c r="BNH340" s="1"/>
      <c r="BNI340" s="1"/>
      <c r="BNJ340" s="1"/>
      <c r="BNK340" s="1"/>
      <c r="BNL340" s="1"/>
      <c r="BNM340" s="1"/>
      <c r="BNN340" s="1"/>
      <c r="BNO340" s="1"/>
      <c r="BNP340" s="1"/>
      <c r="BNQ340" s="1"/>
      <c r="BNR340" s="1"/>
      <c r="BNS340" s="1"/>
      <c r="BNT340" s="1"/>
      <c r="BNU340" s="1"/>
      <c r="BNV340" s="1"/>
      <c r="BNW340" s="1"/>
      <c r="BNX340" s="1"/>
      <c r="BNY340" s="1"/>
      <c r="BNZ340" s="1"/>
      <c r="BOA340" s="1"/>
      <c r="BOB340" s="1"/>
      <c r="BOC340" s="1"/>
      <c r="BOD340" s="1"/>
      <c r="BOE340" s="1"/>
      <c r="BOF340" s="1"/>
      <c r="BOG340" s="1"/>
      <c r="BOH340" s="1"/>
      <c r="BOI340" s="1"/>
      <c r="BOJ340" s="1"/>
      <c r="BOK340" s="1"/>
      <c r="BOL340" s="1"/>
      <c r="BOM340" s="1"/>
      <c r="BON340" s="1"/>
      <c r="BOO340" s="1"/>
      <c r="BOP340" s="1"/>
      <c r="BOQ340" s="1"/>
      <c r="BOR340" s="1"/>
      <c r="BOS340" s="1"/>
      <c r="BOT340" s="1"/>
      <c r="BOU340" s="1"/>
      <c r="BOV340" s="1"/>
      <c r="BOW340" s="1"/>
      <c r="BOX340" s="1"/>
      <c r="BOY340" s="1"/>
      <c r="BOZ340" s="1"/>
      <c r="BPA340" s="1"/>
      <c r="BPB340" s="1"/>
      <c r="BPC340" s="1"/>
      <c r="BPD340" s="1"/>
      <c r="BPE340" s="1"/>
      <c r="BPF340" s="1"/>
      <c r="BPG340" s="1"/>
      <c r="BPH340" s="1"/>
      <c r="BPI340" s="1"/>
      <c r="BPJ340" s="1"/>
      <c r="BPK340" s="1"/>
      <c r="BPL340" s="1"/>
      <c r="BPM340" s="1"/>
      <c r="BPN340" s="1"/>
      <c r="BPO340" s="1"/>
      <c r="BPP340" s="1"/>
      <c r="BPQ340" s="1"/>
      <c r="BPR340" s="1"/>
      <c r="BPS340" s="1"/>
      <c r="BPT340" s="1"/>
      <c r="BPU340" s="1"/>
      <c r="BPV340" s="1"/>
      <c r="BPW340" s="1"/>
      <c r="BPX340" s="1"/>
      <c r="BPY340" s="1"/>
      <c r="BPZ340" s="1"/>
      <c r="BQA340" s="1"/>
      <c r="BQB340" s="1"/>
      <c r="BQC340" s="1"/>
      <c r="BQD340" s="1"/>
      <c r="BQE340" s="1"/>
      <c r="BQF340" s="1"/>
      <c r="BQG340" s="1"/>
      <c r="BQH340" s="1"/>
      <c r="BQI340" s="1"/>
      <c r="BQJ340" s="1"/>
      <c r="BQK340" s="1"/>
      <c r="BQL340" s="1"/>
      <c r="BQM340" s="1"/>
      <c r="BQN340" s="1"/>
      <c r="BQO340" s="1"/>
      <c r="BQP340" s="1"/>
      <c r="BQQ340" s="1"/>
      <c r="BQR340" s="1"/>
      <c r="BQS340" s="1"/>
      <c r="BQT340" s="1"/>
      <c r="BQU340" s="1"/>
      <c r="BQV340" s="1"/>
      <c r="BQW340" s="1"/>
      <c r="BQX340" s="1"/>
      <c r="BQY340" s="1"/>
      <c r="BQZ340" s="1"/>
      <c r="BRA340" s="1"/>
      <c r="BRB340" s="1"/>
      <c r="BRC340" s="1"/>
      <c r="BRD340" s="1"/>
      <c r="BRE340" s="1"/>
      <c r="BRF340" s="1"/>
      <c r="BRG340" s="1"/>
      <c r="BRH340" s="1"/>
      <c r="BRI340" s="1"/>
      <c r="BRJ340" s="1"/>
      <c r="BRK340" s="1"/>
      <c r="BRL340" s="1"/>
      <c r="BRM340" s="1"/>
      <c r="BRN340" s="1"/>
      <c r="BRO340" s="1"/>
      <c r="BRP340" s="1"/>
      <c r="BRQ340" s="1"/>
      <c r="BRR340" s="1"/>
      <c r="BRS340" s="1"/>
      <c r="BRT340" s="1"/>
      <c r="BRU340" s="1"/>
      <c r="BRV340" s="1"/>
      <c r="BRW340" s="1"/>
      <c r="BRX340" s="1"/>
      <c r="BRY340" s="1"/>
      <c r="BRZ340" s="1"/>
      <c r="BSA340" s="1"/>
      <c r="BSB340" s="1"/>
      <c r="BSC340" s="1"/>
      <c r="BSD340" s="1"/>
      <c r="BSE340" s="1"/>
      <c r="BSF340" s="1"/>
      <c r="BSG340" s="1"/>
      <c r="BSH340" s="1"/>
      <c r="BSI340" s="1"/>
      <c r="BSJ340" s="1"/>
      <c r="BSK340" s="1"/>
      <c r="BSL340" s="1"/>
      <c r="BSM340" s="1"/>
      <c r="BSN340" s="1"/>
      <c r="BSO340" s="1"/>
      <c r="BSP340" s="1"/>
      <c r="BSQ340" s="1"/>
      <c r="BSR340" s="1"/>
      <c r="BSS340" s="1"/>
      <c r="BST340" s="1"/>
      <c r="BSU340" s="1"/>
      <c r="BSV340" s="1"/>
      <c r="BSW340" s="1"/>
      <c r="BSX340" s="1"/>
      <c r="BSY340" s="1"/>
      <c r="BSZ340" s="1"/>
      <c r="BTA340" s="1"/>
      <c r="BTB340" s="1"/>
      <c r="BTC340" s="1"/>
      <c r="BTD340" s="1"/>
      <c r="BTE340" s="1"/>
      <c r="BTF340" s="1"/>
      <c r="BTG340" s="1"/>
      <c r="BTH340" s="1"/>
      <c r="BTI340" s="1"/>
      <c r="BTJ340" s="1"/>
      <c r="BTK340" s="1"/>
      <c r="BTL340" s="1"/>
      <c r="BTM340" s="1"/>
      <c r="BTN340" s="1"/>
      <c r="BTO340" s="1"/>
      <c r="BTP340" s="1"/>
      <c r="BTQ340" s="1"/>
      <c r="BTR340" s="1"/>
      <c r="BTS340" s="1"/>
      <c r="BTT340" s="1"/>
      <c r="BTU340" s="1"/>
      <c r="BTV340" s="1"/>
      <c r="BTW340" s="1"/>
      <c r="BTX340" s="1"/>
      <c r="BTY340" s="1"/>
      <c r="BTZ340" s="1"/>
      <c r="BUA340" s="1"/>
      <c r="BUB340" s="1"/>
      <c r="BUC340" s="1"/>
      <c r="BUD340" s="1"/>
      <c r="BUE340" s="1"/>
      <c r="BUF340" s="1"/>
      <c r="BUG340" s="1"/>
      <c r="BUH340" s="1"/>
      <c r="BUI340" s="1"/>
      <c r="BUJ340" s="1"/>
      <c r="BUK340" s="1"/>
      <c r="BUL340" s="1"/>
      <c r="BUM340" s="1"/>
      <c r="BUN340" s="1"/>
      <c r="BUO340" s="1"/>
      <c r="BUP340" s="1"/>
      <c r="BUQ340" s="1"/>
      <c r="BUR340" s="1"/>
      <c r="BUS340" s="1"/>
      <c r="BUT340" s="1"/>
      <c r="BUU340" s="1"/>
      <c r="BUV340" s="1"/>
      <c r="BUW340" s="1"/>
      <c r="BUX340" s="1"/>
      <c r="BUY340" s="1"/>
      <c r="BUZ340" s="1"/>
      <c r="BVA340" s="1"/>
      <c r="BVB340" s="1"/>
      <c r="BVC340" s="1"/>
      <c r="BVD340" s="1"/>
      <c r="BVE340" s="1"/>
      <c r="BVF340" s="1"/>
      <c r="BVG340" s="1"/>
      <c r="BVH340" s="1"/>
      <c r="BVI340" s="1"/>
      <c r="BVJ340" s="1"/>
      <c r="BVK340" s="1"/>
      <c r="BVL340" s="1"/>
      <c r="BVM340" s="1"/>
      <c r="BVN340" s="1"/>
      <c r="BVO340" s="1"/>
      <c r="BVP340" s="1"/>
      <c r="BVQ340" s="1"/>
      <c r="BVR340" s="1"/>
      <c r="BVS340" s="1"/>
      <c r="BVT340" s="1"/>
      <c r="BVU340" s="1"/>
      <c r="BVV340" s="1"/>
      <c r="BVW340" s="1"/>
      <c r="BVX340" s="1"/>
      <c r="BVY340" s="1"/>
      <c r="BVZ340" s="1"/>
      <c r="BWA340" s="1"/>
      <c r="BWB340" s="1"/>
      <c r="BWC340" s="1"/>
      <c r="BWD340" s="1"/>
      <c r="BWE340" s="1"/>
      <c r="BWF340" s="1"/>
      <c r="BWG340" s="1"/>
      <c r="BWH340" s="1"/>
      <c r="BWI340" s="1"/>
      <c r="BWJ340" s="1"/>
      <c r="BWK340" s="1"/>
      <c r="BWL340" s="1"/>
      <c r="BWM340" s="1"/>
      <c r="BWN340" s="1"/>
      <c r="BWO340" s="1"/>
      <c r="BWP340" s="1"/>
      <c r="BWQ340" s="1"/>
      <c r="BWR340" s="1"/>
      <c r="BWS340" s="1"/>
      <c r="BWT340" s="1"/>
      <c r="BWU340" s="1"/>
      <c r="BWV340" s="1"/>
      <c r="BWW340" s="1"/>
      <c r="BWX340" s="1"/>
      <c r="BWY340" s="1"/>
      <c r="BWZ340" s="1"/>
      <c r="BXA340" s="1"/>
      <c r="BXB340" s="1"/>
      <c r="BXC340" s="1"/>
      <c r="BXD340" s="1"/>
      <c r="BXE340" s="1"/>
      <c r="BXF340" s="1"/>
      <c r="BXG340" s="1"/>
      <c r="BXH340" s="1"/>
      <c r="BXI340" s="1"/>
      <c r="BXJ340" s="1"/>
      <c r="BXK340" s="1"/>
      <c r="BXL340" s="1"/>
      <c r="BXM340" s="1"/>
      <c r="BXN340" s="1"/>
      <c r="BXO340" s="1"/>
      <c r="BXP340" s="1"/>
      <c r="BXQ340" s="1"/>
      <c r="BXR340" s="1"/>
      <c r="BXS340" s="1"/>
      <c r="BXT340" s="1"/>
      <c r="BXU340" s="1"/>
      <c r="BXV340" s="1"/>
      <c r="BXW340" s="1"/>
      <c r="BXX340" s="1"/>
      <c r="BXY340" s="1"/>
      <c r="BXZ340" s="1"/>
      <c r="BYA340" s="1"/>
      <c r="BYB340" s="1"/>
      <c r="BYC340" s="1"/>
      <c r="BYD340" s="1"/>
      <c r="BYE340" s="1"/>
      <c r="BYF340" s="1"/>
      <c r="BYG340" s="1"/>
      <c r="BYH340" s="1"/>
      <c r="BYI340" s="1"/>
      <c r="BYJ340" s="1"/>
      <c r="BYK340" s="1"/>
      <c r="BYL340" s="1"/>
      <c r="BYM340" s="1"/>
      <c r="BYN340" s="1"/>
      <c r="BYO340" s="1"/>
      <c r="BYP340" s="1"/>
      <c r="BYQ340" s="1"/>
      <c r="BYR340" s="1"/>
      <c r="BYS340" s="1"/>
      <c r="BYT340" s="1"/>
      <c r="BYU340" s="1"/>
      <c r="BYV340" s="1"/>
      <c r="BYW340" s="1"/>
      <c r="BYX340" s="1"/>
      <c r="BYY340" s="1"/>
      <c r="BYZ340" s="1"/>
      <c r="BZA340" s="1"/>
      <c r="BZB340" s="1"/>
      <c r="BZC340" s="1"/>
      <c r="BZD340" s="1"/>
      <c r="BZE340" s="1"/>
      <c r="BZF340" s="1"/>
      <c r="BZG340" s="1"/>
      <c r="BZH340" s="1"/>
      <c r="BZI340" s="1"/>
      <c r="BZJ340" s="1"/>
      <c r="BZK340" s="1"/>
      <c r="BZL340" s="1"/>
      <c r="BZM340" s="1"/>
      <c r="BZN340" s="1"/>
      <c r="BZO340" s="1"/>
      <c r="BZP340" s="1"/>
      <c r="BZQ340" s="1"/>
      <c r="BZR340" s="1"/>
      <c r="BZS340" s="1"/>
      <c r="BZT340" s="1"/>
      <c r="BZU340" s="1"/>
      <c r="BZV340" s="1"/>
      <c r="BZW340" s="1"/>
      <c r="BZX340" s="1"/>
      <c r="BZY340" s="1"/>
      <c r="BZZ340" s="1"/>
      <c r="CAA340" s="1"/>
      <c r="CAB340" s="1"/>
      <c r="CAC340" s="1"/>
      <c r="CAD340" s="1"/>
      <c r="CAE340" s="1"/>
      <c r="CAF340" s="1"/>
      <c r="CAG340" s="1"/>
      <c r="CAH340" s="1"/>
      <c r="CAI340" s="1"/>
      <c r="CAJ340" s="1"/>
      <c r="CAK340" s="1"/>
      <c r="CAL340" s="1"/>
      <c r="CAM340" s="1"/>
      <c r="CAN340" s="1"/>
      <c r="CAO340" s="1"/>
      <c r="CAP340" s="1"/>
      <c r="CAQ340" s="1"/>
      <c r="CAR340" s="1"/>
      <c r="CAS340" s="1"/>
      <c r="CAT340" s="1"/>
      <c r="CAU340" s="1"/>
      <c r="CAV340" s="1"/>
      <c r="CAW340" s="1"/>
      <c r="CAX340" s="1"/>
      <c r="CAY340" s="1"/>
      <c r="CAZ340" s="1"/>
      <c r="CBA340" s="1"/>
      <c r="CBB340" s="1"/>
      <c r="CBC340" s="1"/>
      <c r="CBD340" s="1"/>
      <c r="CBE340" s="1"/>
      <c r="CBF340" s="1"/>
      <c r="CBG340" s="1"/>
      <c r="CBH340" s="1"/>
      <c r="CBI340" s="1"/>
      <c r="CBJ340" s="1"/>
      <c r="CBK340" s="1"/>
      <c r="CBL340" s="1"/>
      <c r="CBM340" s="1"/>
      <c r="CBN340" s="1"/>
      <c r="CBO340" s="1"/>
      <c r="CBP340" s="1"/>
      <c r="CBQ340" s="1"/>
      <c r="CBR340" s="1"/>
      <c r="CBS340" s="1"/>
      <c r="CBT340" s="1"/>
      <c r="CBU340" s="1"/>
      <c r="CBV340" s="1"/>
      <c r="CBW340" s="1"/>
      <c r="CBX340" s="1"/>
      <c r="CBY340" s="1"/>
      <c r="CBZ340" s="1"/>
      <c r="CCA340" s="1"/>
      <c r="CCB340" s="1"/>
      <c r="CCC340" s="1"/>
      <c r="CCD340" s="1"/>
      <c r="CCE340" s="1"/>
      <c r="CCF340" s="1"/>
      <c r="CCG340" s="1"/>
      <c r="CCH340" s="1"/>
      <c r="CCI340" s="1"/>
      <c r="CCJ340" s="1"/>
      <c r="CCK340" s="1"/>
      <c r="CCL340" s="1"/>
      <c r="CCM340" s="1"/>
      <c r="CCN340" s="1"/>
      <c r="CCO340" s="1"/>
      <c r="CCP340" s="1"/>
      <c r="CCQ340" s="1"/>
      <c r="CCR340" s="1"/>
      <c r="CCS340" s="1"/>
      <c r="CCT340" s="1"/>
      <c r="CCU340" s="1"/>
      <c r="CCV340" s="1"/>
      <c r="CCW340" s="1"/>
      <c r="CCX340" s="1"/>
      <c r="CCY340" s="1"/>
      <c r="CCZ340" s="1"/>
      <c r="CDA340" s="1"/>
      <c r="CDB340" s="1"/>
      <c r="CDC340" s="1"/>
      <c r="CDD340" s="1"/>
      <c r="CDE340" s="1"/>
      <c r="CDF340" s="1"/>
      <c r="CDG340" s="1"/>
      <c r="CDH340" s="1"/>
      <c r="CDI340" s="1"/>
      <c r="CDJ340" s="1"/>
      <c r="CDK340" s="1"/>
      <c r="CDL340" s="1"/>
      <c r="CDM340" s="1"/>
      <c r="CDN340" s="1"/>
      <c r="CDO340" s="1"/>
      <c r="CDP340" s="1"/>
      <c r="CDQ340" s="1"/>
      <c r="CDR340" s="1"/>
      <c r="CDS340" s="1"/>
      <c r="CDT340" s="1"/>
      <c r="CDU340" s="1"/>
      <c r="CDV340" s="1"/>
      <c r="CDW340" s="1"/>
      <c r="CDX340" s="1"/>
      <c r="CDY340" s="1"/>
      <c r="CDZ340" s="1"/>
      <c r="CEA340" s="1"/>
      <c r="CEB340" s="1"/>
      <c r="CEC340" s="1"/>
      <c r="CED340" s="1"/>
      <c r="CEE340" s="1"/>
      <c r="CEF340" s="1"/>
      <c r="CEG340" s="1"/>
      <c r="CEH340" s="1"/>
      <c r="CEI340" s="1"/>
      <c r="CEJ340" s="1"/>
      <c r="CEK340" s="1"/>
      <c r="CEL340" s="1"/>
      <c r="CEM340" s="1"/>
      <c r="CEN340" s="1"/>
      <c r="CEO340" s="1"/>
      <c r="CEP340" s="1"/>
      <c r="CEQ340" s="1"/>
      <c r="CER340" s="1"/>
      <c r="CES340" s="1"/>
      <c r="CET340" s="1"/>
      <c r="CEU340" s="1"/>
      <c r="CEV340" s="1"/>
      <c r="CEW340" s="1"/>
      <c r="CEX340" s="1"/>
      <c r="CEY340" s="1"/>
      <c r="CEZ340" s="1"/>
      <c r="CFA340" s="1"/>
      <c r="CFB340" s="1"/>
      <c r="CFC340" s="1"/>
      <c r="CFD340" s="1"/>
      <c r="CFE340" s="1"/>
      <c r="CFF340" s="1"/>
      <c r="CFG340" s="1"/>
      <c r="CFH340" s="1"/>
      <c r="CFI340" s="1"/>
      <c r="CFJ340" s="1"/>
      <c r="CFK340" s="1"/>
      <c r="CFL340" s="1"/>
      <c r="CFM340" s="1"/>
      <c r="CFN340" s="1"/>
      <c r="CFO340" s="1"/>
      <c r="CFP340" s="1"/>
      <c r="CFQ340" s="1"/>
      <c r="CFR340" s="1"/>
      <c r="CFS340" s="1"/>
      <c r="CFT340" s="1"/>
      <c r="CFU340" s="1"/>
      <c r="CFV340" s="1"/>
      <c r="CFW340" s="1"/>
      <c r="CFX340" s="1"/>
      <c r="CFY340" s="1"/>
      <c r="CFZ340" s="1"/>
      <c r="CGA340" s="1"/>
      <c r="CGB340" s="1"/>
      <c r="CGC340" s="1"/>
      <c r="CGD340" s="1"/>
      <c r="CGE340" s="1"/>
      <c r="CGF340" s="1"/>
      <c r="CGG340" s="1"/>
      <c r="CGH340" s="1"/>
      <c r="CGI340" s="1"/>
      <c r="CGJ340" s="1"/>
      <c r="CGK340" s="1"/>
      <c r="CGL340" s="1"/>
      <c r="CGM340" s="1"/>
      <c r="CGN340" s="1"/>
      <c r="CGO340" s="1"/>
      <c r="CGP340" s="1"/>
      <c r="CGQ340" s="1"/>
      <c r="CGR340" s="1"/>
      <c r="CGS340" s="1"/>
      <c r="CGT340" s="1"/>
      <c r="CGU340" s="1"/>
      <c r="CGV340" s="1"/>
      <c r="CGW340" s="1"/>
      <c r="CGX340" s="1"/>
      <c r="CGY340" s="1"/>
      <c r="CGZ340" s="1"/>
      <c r="CHA340" s="1"/>
      <c r="CHB340" s="1"/>
      <c r="CHC340" s="1"/>
      <c r="CHD340" s="1"/>
      <c r="CHE340" s="1"/>
      <c r="CHF340" s="1"/>
      <c r="CHG340" s="1"/>
      <c r="CHH340" s="1"/>
      <c r="CHI340" s="1"/>
      <c r="CHJ340" s="1"/>
      <c r="CHK340" s="1"/>
      <c r="CHL340" s="1"/>
      <c r="CHM340" s="1"/>
      <c r="CHN340" s="1"/>
      <c r="CHO340" s="1"/>
      <c r="CHP340" s="1"/>
      <c r="CHQ340" s="1"/>
      <c r="CHR340" s="1"/>
      <c r="CHS340" s="1"/>
      <c r="CHT340" s="1"/>
      <c r="CHU340" s="1"/>
      <c r="CHV340" s="1"/>
      <c r="CHW340" s="1"/>
      <c r="CHX340" s="1"/>
      <c r="CHY340" s="1"/>
      <c r="CHZ340" s="1"/>
      <c r="CIA340" s="1"/>
      <c r="CIB340" s="1"/>
      <c r="CIC340" s="1"/>
      <c r="CID340" s="1"/>
      <c r="CIE340" s="1"/>
      <c r="CIF340" s="1"/>
      <c r="CIG340" s="1"/>
      <c r="CIH340" s="1"/>
      <c r="CII340" s="1"/>
      <c r="CIJ340" s="1"/>
      <c r="CIK340" s="1"/>
      <c r="CIL340" s="1"/>
      <c r="CIM340" s="1"/>
      <c r="CIN340" s="1"/>
      <c r="CIO340" s="1"/>
      <c r="CIP340" s="1"/>
      <c r="CIQ340" s="1"/>
      <c r="CIR340" s="1"/>
      <c r="CIS340" s="1"/>
      <c r="CIT340" s="1"/>
      <c r="CIU340" s="1"/>
      <c r="CIV340" s="1"/>
      <c r="CIW340" s="1"/>
      <c r="CIX340" s="1"/>
      <c r="CIY340" s="1"/>
      <c r="CIZ340" s="1"/>
      <c r="CJA340" s="1"/>
      <c r="CJB340" s="1"/>
      <c r="CJC340" s="1"/>
      <c r="CJD340" s="1"/>
      <c r="CJE340" s="1"/>
      <c r="CJF340" s="1"/>
      <c r="CJG340" s="1"/>
      <c r="CJH340" s="1"/>
      <c r="CJI340" s="1"/>
      <c r="CJJ340" s="1"/>
      <c r="CJK340" s="1"/>
      <c r="CJL340" s="1"/>
      <c r="CJM340" s="1"/>
      <c r="CJN340" s="1"/>
      <c r="CJO340" s="1"/>
      <c r="CJP340" s="1"/>
      <c r="CJQ340" s="1"/>
      <c r="CJR340" s="1"/>
      <c r="CJS340" s="1"/>
      <c r="CJT340" s="1"/>
      <c r="CJU340" s="1"/>
      <c r="CJV340" s="1"/>
      <c r="CJW340" s="1"/>
      <c r="CJX340" s="1"/>
      <c r="CJY340" s="1"/>
      <c r="CJZ340" s="1"/>
      <c r="CKA340" s="1"/>
      <c r="CKB340" s="1"/>
      <c r="CKC340" s="1"/>
      <c r="CKD340" s="1"/>
      <c r="CKE340" s="1"/>
      <c r="CKF340" s="1"/>
      <c r="CKG340" s="1"/>
      <c r="CKH340" s="1"/>
      <c r="CKI340" s="1"/>
      <c r="CKJ340" s="1"/>
      <c r="CKK340" s="1"/>
      <c r="CKL340" s="1"/>
      <c r="CKM340" s="1"/>
      <c r="CKN340" s="1"/>
      <c r="CKO340" s="1"/>
      <c r="CKP340" s="1"/>
      <c r="CKQ340" s="1"/>
      <c r="CKR340" s="1"/>
      <c r="CKS340" s="1"/>
      <c r="CKT340" s="1"/>
      <c r="CKU340" s="1"/>
      <c r="CKV340" s="1"/>
      <c r="CKW340" s="1"/>
      <c r="CKX340" s="1"/>
      <c r="CKY340" s="1"/>
      <c r="CKZ340" s="1"/>
      <c r="CLA340" s="1"/>
      <c r="CLB340" s="1"/>
      <c r="CLC340" s="1"/>
      <c r="CLD340" s="1"/>
      <c r="CLE340" s="1"/>
      <c r="CLF340" s="1"/>
      <c r="CLG340" s="1"/>
      <c r="CLH340" s="1"/>
      <c r="CLI340" s="1"/>
      <c r="CLJ340" s="1"/>
      <c r="CLK340" s="1"/>
      <c r="CLL340" s="1"/>
      <c r="CLM340" s="1"/>
      <c r="CLN340" s="1"/>
      <c r="CLO340" s="1"/>
      <c r="CLP340" s="1"/>
      <c r="CLQ340" s="1"/>
      <c r="CLR340" s="1"/>
      <c r="CLS340" s="1"/>
      <c r="CLT340" s="1"/>
      <c r="CLU340" s="1"/>
      <c r="CLV340" s="1"/>
      <c r="CLW340" s="1"/>
      <c r="CLX340" s="1"/>
      <c r="CLY340" s="1"/>
      <c r="CLZ340" s="1"/>
      <c r="CMA340" s="1"/>
      <c r="CMB340" s="1"/>
      <c r="CMC340" s="1"/>
      <c r="CMD340" s="1"/>
      <c r="CME340" s="1"/>
      <c r="CMF340" s="1"/>
      <c r="CMG340" s="1"/>
      <c r="CMH340" s="1"/>
      <c r="CMI340" s="1"/>
      <c r="CMJ340" s="1"/>
      <c r="CMK340" s="1"/>
      <c r="CML340" s="1"/>
      <c r="CMM340" s="1"/>
      <c r="CMN340" s="1"/>
      <c r="CMO340" s="1"/>
      <c r="CMP340" s="1"/>
      <c r="CMQ340" s="1"/>
      <c r="CMR340" s="1"/>
      <c r="CMS340" s="1"/>
      <c r="CMT340" s="1"/>
      <c r="CMU340" s="1"/>
      <c r="CMV340" s="1"/>
      <c r="CMW340" s="1"/>
      <c r="CMX340" s="1"/>
      <c r="CMY340" s="1"/>
      <c r="CMZ340" s="1"/>
      <c r="CNA340" s="1"/>
      <c r="CNB340" s="1"/>
      <c r="CNC340" s="1"/>
      <c r="CND340" s="1"/>
      <c r="CNE340" s="1"/>
      <c r="CNF340" s="1"/>
      <c r="CNG340" s="1"/>
      <c r="CNH340" s="1"/>
      <c r="CNI340" s="1"/>
      <c r="CNJ340" s="1"/>
      <c r="CNK340" s="1"/>
      <c r="CNL340" s="1"/>
      <c r="CNM340" s="1"/>
      <c r="CNN340" s="1"/>
      <c r="CNO340" s="1"/>
      <c r="CNP340" s="1"/>
      <c r="CNQ340" s="1"/>
      <c r="CNR340" s="1"/>
      <c r="CNS340" s="1"/>
      <c r="CNT340" s="1"/>
      <c r="CNU340" s="1"/>
      <c r="CNV340" s="1"/>
      <c r="CNW340" s="1"/>
      <c r="CNX340" s="1"/>
      <c r="CNY340" s="1"/>
      <c r="CNZ340" s="1"/>
      <c r="COA340" s="1"/>
      <c r="COB340" s="1"/>
      <c r="COC340" s="1"/>
      <c r="COD340" s="1"/>
      <c r="COE340" s="1"/>
      <c r="COF340" s="1"/>
      <c r="COG340" s="1"/>
      <c r="COH340" s="1"/>
      <c r="COI340" s="1"/>
      <c r="COJ340" s="1"/>
      <c r="COK340" s="1"/>
      <c r="COL340" s="1"/>
      <c r="COM340" s="1"/>
      <c r="CON340" s="1"/>
      <c r="COO340" s="1"/>
      <c r="COP340" s="1"/>
      <c r="COQ340" s="1"/>
      <c r="COR340" s="1"/>
      <c r="COS340" s="1"/>
      <c r="COT340" s="1"/>
      <c r="COU340" s="1"/>
      <c r="COV340" s="1"/>
      <c r="COW340" s="1"/>
      <c r="COX340" s="1"/>
      <c r="COY340" s="1"/>
      <c r="COZ340" s="1"/>
      <c r="CPA340" s="1"/>
      <c r="CPB340" s="1"/>
      <c r="CPC340" s="1"/>
      <c r="CPD340" s="1"/>
      <c r="CPE340" s="1"/>
      <c r="CPF340" s="1"/>
      <c r="CPG340" s="1"/>
      <c r="CPH340" s="1"/>
      <c r="CPI340" s="1"/>
      <c r="CPJ340" s="1"/>
      <c r="CPK340" s="1"/>
      <c r="CPL340" s="1"/>
      <c r="CPM340" s="1"/>
      <c r="CPN340" s="1"/>
      <c r="CPO340" s="1"/>
      <c r="CPP340" s="1"/>
      <c r="CPQ340" s="1"/>
      <c r="CPR340" s="1"/>
      <c r="CPS340" s="1"/>
      <c r="CPT340" s="1"/>
      <c r="CPU340" s="1"/>
      <c r="CPV340" s="1"/>
      <c r="CPW340" s="1"/>
      <c r="CPX340" s="1"/>
      <c r="CPY340" s="1"/>
      <c r="CPZ340" s="1"/>
      <c r="CQA340" s="1"/>
      <c r="CQB340" s="1"/>
      <c r="CQC340" s="1"/>
      <c r="CQD340" s="1"/>
      <c r="CQE340" s="1"/>
      <c r="CQF340" s="1"/>
      <c r="CQG340" s="1"/>
      <c r="CQH340" s="1"/>
      <c r="CQI340" s="1"/>
      <c r="CQJ340" s="1"/>
      <c r="CQK340" s="1"/>
      <c r="CQL340" s="1"/>
      <c r="CQM340" s="1"/>
      <c r="CQN340" s="1"/>
      <c r="CQO340" s="1"/>
      <c r="CQP340" s="1"/>
      <c r="CQQ340" s="1"/>
      <c r="CQR340" s="1"/>
      <c r="CQS340" s="1"/>
      <c r="CQT340" s="1"/>
      <c r="CQU340" s="1"/>
      <c r="CQV340" s="1"/>
      <c r="CQW340" s="1"/>
      <c r="CQX340" s="1"/>
      <c r="CQY340" s="1"/>
      <c r="CQZ340" s="1"/>
      <c r="CRA340" s="1"/>
      <c r="CRB340" s="1"/>
      <c r="CRC340" s="1"/>
      <c r="CRD340" s="1"/>
      <c r="CRE340" s="1"/>
      <c r="CRF340" s="1"/>
      <c r="CRG340" s="1"/>
      <c r="CRH340" s="1"/>
      <c r="CRI340" s="1"/>
      <c r="CRJ340" s="1"/>
      <c r="CRK340" s="1"/>
      <c r="CRL340" s="1"/>
      <c r="CRM340" s="1"/>
      <c r="CRN340" s="1"/>
      <c r="CRO340" s="1"/>
      <c r="CRP340" s="1"/>
      <c r="CRQ340" s="1"/>
      <c r="CRR340" s="1"/>
      <c r="CRS340" s="1"/>
      <c r="CRT340" s="1"/>
      <c r="CRU340" s="1"/>
      <c r="CRV340" s="1"/>
      <c r="CRW340" s="1"/>
      <c r="CRX340" s="1"/>
      <c r="CRY340" s="1"/>
      <c r="CRZ340" s="1"/>
      <c r="CSA340" s="1"/>
      <c r="CSB340" s="1"/>
      <c r="CSC340" s="1"/>
      <c r="CSD340" s="1"/>
      <c r="CSE340" s="1"/>
      <c r="CSF340" s="1"/>
      <c r="CSG340" s="1"/>
      <c r="CSH340" s="1"/>
      <c r="CSI340" s="1"/>
      <c r="CSJ340" s="1"/>
      <c r="CSK340" s="1"/>
      <c r="CSL340" s="1"/>
      <c r="CSM340" s="1"/>
      <c r="CSN340" s="1"/>
      <c r="CSO340" s="1"/>
      <c r="CSP340" s="1"/>
      <c r="CSQ340" s="1"/>
      <c r="CSR340" s="1"/>
      <c r="CSS340" s="1"/>
      <c r="CST340" s="1"/>
      <c r="CSU340" s="1"/>
      <c r="CSV340" s="1"/>
      <c r="CSW340" s="1"/>
      <c r="CSX340" s="1"/>
      <c r="CSY340" s="1"/>
      <c r="CSZ340" s="1"/>
      <c r="CTA340" s="1"/>
      <c r="CTB340" s="1"/>
      <c r="CTC340" s="1"/>
      <c r="CTD340" s="1"/>
      <c r="CTE340" s="1"/>
      <c r="CTF340" s="1"/>
      <c r="CTG340" s="1"/>
      <c r="CTH340" s="1"/>
      <c r="CTI340" s="1"/>
      <c r="CTJ340" s="1"/>
      <c r="CTK340" s="1"/>
      <c r="CTL340" s="1"/>
      <c r="CTM340" s="1"/>
      <c r="CTN340" s="1"/>
      <c r="CTO340" s="1"/>
      <c r="CTP340" s="1"/>
      <c r="CTQ340" s="1"/>
      <c r="CTR340" s="1"/>
      <c r="CTS340" s="1"/>
      <c r="CTT340" s="1"/>
      <c r="CTU340" s="1"/>
      <c r="CTV340" s="1"/>
      <c r="CTW340" s="1"/>
      <c r="CTX340" s="1"/>
      <c r="CTY340" s="1"/>
      <c r="CTZ340" s="1"/>
      <c r="CUA340" s="1"/>
      <c r="CUB340" s="1"/>
      <c r="CUC340" s="1"/>
      <c r="CUD340" s="1"/>
      <c r="CUE340" s="1"/>
      <c r="CUF340" s="1"/>
      <c r="CUG340" s="1"/>
      <c r="CUH340" s="1"/>
      <c r="CUI340" s="1"/>
      <c r="CUJ340" s="1"/>
      <c r="CUK340" s="1"/>
      <c r="CUL340" s="1"/>
      <c r="CUM340" s="1"/>
      <c r="CUN340" s="1"/>
      <c r="CUO340" s="1"/>
      <c r="CUP340" s="1"/>
      <c r="CUQ340" s="1"/>
      <c r="CUR340" s="1"/>
      <c r="CUS340" s="1"/>
      <c r="CUT340" s="1"/>
      <c r="CUU340" s="1"/>
      <c r="CUV340" s="1"/>
      <c r="CUW340" s="1"/>
      <c r="CUX340" s="1"/>
      <c r="CUY340" s="1"/>
      <c r="CUZ340" s="1"/>
      <c r="CVA340" s="1"/>
      <c r="CVB340" s="1"/>
      <c r="CVC340" s="1"/>
      <c r="CVD340" s="1"/>
      <c r="CVE340" s="1"/>
      <c r="CVF340" s="1"/>
      <c r="CVG340" s="1"/>
      <c r="CVH340" s="1"/>
      <c r="CVI340" s="1"/>
      <c r="CVJ340" s="1"/>
      <c r="CVK340" s="1"/>
      <c r="CVL340" s="1"/>
      <c r="CVM340" s="1"/>
      <c r="CVN340" s="1"/>
      <c r="CVO340" s="1"/>
      <c r="CVP340" s="1"/>
      <c r="CVQ340" s="1"/>
      <c r="CVR340" s="1"/>
      <c r="CVS340" s="1"/>
      <c r="CVT340" s="1"/>
      <c r="CVU340" s="1"/>
      <c r="CVV340" s="1"/>
      <c r="CVW340" s="1"/>
      <c r="CVX340" s="1"/>
      <c r="CVY340" s="1"/>
      <c r="CVZ340" s="1"/>
      <c r="CWA340" s="1"/>
      <c r="CWB340" s="1"/>
      <c r="CWC340" s="1"/>
      <c r="CWD340" s="1"/>
      <c r="CWE340" s="1"/>
      <c r="CWF340" s="1"/>
      <c r="CWG340" s="1"/>
      <c r="CWH340" s="1"/>
      <c r="CWI340" s="1"/>
      <c r="CWJ340" s="1"/>
      <c r="CWK340" s="1"/>
      <c r="CWL340" s="1"/>
      <c r="CWM340" s="1"/>
      <c r="CWN340" s="1"/>
      <c r="CWO340" s="1"/>
      <c r="CWP340" s="1"/>
      <c r="CWQ340" s="1"/>
      <c r="CWR340" s="1"/>
      <c r="CWS340" s="1"/>
      <c r="CWT340" s="1"/>
      <c r="CWU340" s="1"/>
      <c r="CWV340" s="1"/>
      <c r="CWW340" s="1"/>
      <c r="CWX340" s="1"/>
      <c r="CWY340" s="1"/>
      <c r="CWZ340" s="1"/>
      <c r="CXA340" s="1"/>
      <c r="CXB340" s="1"/>
      <c r="CXC340" s="1"/>
      <c r="CXD340" s="1"/>
      <c r="CXE340" s="1"/>
      <c r="CXF340" s="1"/>
      <c r="CXG340" s="1"/>
      <c r="CXH340" s="1"/>
      <c r="CXI340" s="1"/>
      <c r="CXJ340" s="1"/>
      <c r="CXK340" s="1"/>
      <c r="CXL340" s="1"/>
      <c r="CXM340" s="1"/>
      <c r="CXN340" s="1"/>
      <c r="CXO340" s="1"/>
      <c r="CXP340" s="1"/>
      <c r="CXQ340" s="1"/>
      <c r="CXR340" s="1"/>
      <c r="CXS340" s="1"/>
      <c r="CXT340" s="1"/>
      <c r="CXU340" s="1"/>
      <c r="CXV340" s="1"/>
      <c r="CXW340" s="1"/>
      <c r="CXX340" s="1"/>
      <c r="CXY340" s="1"/>
      <c r="CXZ340" s="1"/>
      <c r="CYA340" s="1"/>
      <c r="CYB340" s="1"/>
      <c r="CYC340" s="1"/>
      <c r="CYD340" s="1"/>
      <c r="CYE340" s="1"/>
      <c r="CYF340" s="1"/>
      <c r="CYG340" s="1"/>
      <c r="CYH340" s="1"/>
      <c r="CYI340" s="1"/>
      <c r="CYJ340" s="1"/>
      <c r="CYK340" s="1"/>
      <c r="CYL340" s="1"/>
      <c r="CYM340" s="1"/>
      <c r="CYN340" s="1"/>
      <c r="CYO340" s="1"/>
      <c r="CYP340" s="1"/>
      <c r="CYQ340" s="1"/>
      <c r="CYR340" s="1"/>
      <c r="CYS340" s="1"/>
      <c r="CYT340" s="1"/>
      <c r="CYU340" s="1"/>
      <c r="CYV340" s="1"/>
      <c r="CYW340" s="1"/>
      <c r="CYX340" s="1"/>
      <c r="CYY340" s="1"/>
      <c r="CYZ340" s="1"/>
      <c r="CZA340" s="1"/>
      <c r="CZB340" s="1"/>
      <c r="CZC340" s="1"/>
      <c r="CZD340" s="1"/>
      <c r="CZE340" s="1"/>
      <c r="CZF340" s="1"/>
      <c r="CZG340" s="1"/>
      <c r="CZH340" s="1"/>
      <c r="CZI340" s="1"/>
      <c r="CZJ340" s="1"/>
      <c r="CZK340" s="1"/>
      <c r="CZL340" s="1"/>
      <c r="CZM340" s="1"/>
      <c r="CZN340" s="1"/>
      <c r="CZO340" s="1"/>
      <c r="CZP340" s="1"/>
      <c r="CZQ340" s="1"/>
      <c r="CZR340" s="1"/>
      <c r="CZS340" s="1"/>
      <c r="CZT340" s="1"/>
      <c r="CZU340" s="1"/>
      <c r="CZV340" s="1"/>
      <c r="CZW340" s="1"/>
      <c r="CZX340" s="1"/>
      <c r="CZY340" s="1"/>
      <c r="CZZ340" s="1"/>
      <c r="DAA340" s="1"/>
      <c r="DAB340" s="1"/>
      <c r="DAC340" s="1"/>
      <c r="DAD340" s="1"/>
      <c r="DAE340" s="1"/>
      <c r="DAF340" s="1"/>
      <c r="DAG340" s="1"/>
      <c r="DAH340" s="1"/>
      <c r="DAI340" s="1"/>
      <c r="DAJ340" s="1"/>
      <c r="DAK340" s="1"/>
      <c r="DAL340" s="1"/>
      <c r="DAM340" s="1"/>
      <c r="DAN340" s="1"/>
      <c r="DAO340" s="1"/>
      <c r="DAP340" s="1"/>
      <c r="DAQ340" s="1"/>
      <c r="DAR340" s="1"/>
      <c r="DAS340" s="1"/>
      <c r="DAT340" s="1"/>
      <c r="DAU340" s="1"/>
      <c r="DAV340" s="1"/>
      <c r="DAW340" s="1"/>
      <c r="DAX340" s="1"/>
      <c r="DAY340" s="1"/>
      <c r="DAZ340" s="1"/>
      <c r="DBA340" s="1"/>
      <c r="DBB340" s="1"/>
      <c r="DBC340" s="1"/>
      <c r="DBD340" s="1"/>
      <c r="DBE340" s="1"/>
      <c r="DBF340" s="1"/>
      <c r="DBG340" s="1"/>
      <c r="DBH340" s="1"/>
      <c r="DBI340" s="1"/>
      <c r="DBJ340" s="1"/>
      <c r="DBK340" s="1"/>
      <c r="DBL340" s="1"/>
      <c r="DBM340" s="1"/>
      <c r="DBN340" s="1"/>
      <c r="DBO340" s="1"/>
      <c r="DBP340" s="1"/>
      <c r="DBQ340" s="1"/>
      <c r="DBR340" s="1"/>
      <c r="DBS340" s="1"/>
      <c r="DBT340" s="1"/>
      <c r="DBU340" s="1"/>
      <c r="DBV340" s="1"/>
      <c r="DBW340" s="1"/>
      <c r="DBX340" s="1"/>
      <c r="DBY340" s="1"/>
      <c r="DBZ340" s="1"/>
      <c r="DCA340" s="1"/>
      <c r="DCB340" s="1"/>
      <c r="DCC340" s="1"/>
      <c r="DCD340" s="1"/>
      <c r="DCE340" s="1"/>
      <c r="DCF340" s="1"/>
      <c r="DCG340" s="1"/>
      <c r="DCH340" s="1"/>
      <c r="DCI340" s="1"/>
      <c r="DCJ340" s="1"/>
      <c r="DCK340" s="1"/>
      <c r="DCL340" s="1"/>
      <c r="DCM340" s="1"/>
      <c r="DCN340" s="1"/>
      <c r="DCO340" s="1"/>
      <c r="DCP340" s="1"/>
      <c r="DCQ340" s="1"/>
      <c r="DCR340" s="1"/>
      <c r="DCS340" s="1"/>
      <c r="DCT340" s="1"/>
      <c r="DCU340" s="1"/>
      <c r="DCV340" s="1"/>
      <c r="DCW340" s="1"/>
      <c r="DCX340" s="1"/>
      <c r="DCY340" s="1"/>
      <c r="DCZ340" s="1"/>
      <c r="DDA340" s="1"/>
      <c r="DDB340" s="1"/>
      <c r="DDC340" s="1"/>
      <c r="DDD340" s="1"/>
      <c r="DDE340" s="1"/>
      <c r="DDF340" s="1"/>
      <c r="DDG340" s="1"/>
      <c r="DDH340" s="1"/>
      <c r="DDI340" s="1"/>
      <c r="DDJ340" s="1"/>
      <c r="DDK340" s="1"/>
      <c r="DDL340" s="1"/>
      <c r="DDM340" s="1"/>
      <c r="DDN340" s="1"/>
      <c r="DDO340" s="1"/>
      <c r="DDP340" s="1"/>
      <c r="DDQ340" s="1"/>
      <c r="DDR340" s="1"/>
      <c r="DDS340" s="1"/>
      <c r="DDT340" s="1"/>
      <c r="DDU340" s="1"/>
      <c r="DDV340" s="1"/>
      <c r="DDW340" s="1"/>
      <c r="DDX340" s="1"/>
      <c r="DDY340" s="1"/>
      <c r="DDZ340" s="1"/>
      <c r="DEA340" s="1"/>
      <c r="DEB340" s="1"/>
      <c r="DEC340" s="1"/>
      <c r="DED340" s="1"/>
      <c r="DEE340" s="1"/>
      <c r="DEF340" s="1"/>
      <c r="DEG340" s="1"/>
      <c r="DEH340" s="1"/>
      <c r="DEI340" s="1"/>
      <c r="DEJ340" s="1"/>
      <c r="DEK340" s="1"/>
      <c r="DEL340" s="1"/>
      <c r="DEM340" s="1"/>
      <c r="DEN340" s="1"/>
      <c r="DEO340" s="1"/>
      <c r="DEP340" s="1"/>
      <c r="DEQ340" s="1"/>
      <c r="DER340" s="1"/>
      <c r="DES340" s="1"/>
      <c r="DET340" s="1"/>
      <c r="DEU340" s="1"/>
      <c r="DEV340" s="1"/>
      <c r="DEW340" s="1"/>
      <c r="DEX340" s="1"/>
      <c r="DEY340" s="1"/>
      <c r="DEZ340" s="1"/>
      <c r="DFA340" s="1"/>
      <c r="DFB340" s="1"/>
      <c r="DFC340" s="1"/>
      <c r="DFD340" s="1"/>
      <c r="DFE340" s="1"/>
      <c r="DFF340" s="1"/>
      <c r="DFG340" s="1"/>
      <c r="DFH340" s="1"/>
      <c r="DFI340" s="1"/>
      <c r="DFJ340" s="1"/>
      <c r="DFK340" s="1"/>
      <c r="DFL340" s="1"/>
      <c r="DFM340" s="1"/>
      <c r="DFN340" s="1"/>
      <c r="DFO340" s="1"/>
      <c r="DFP340" s="1"/>
      <c r="DFQ340" s="1"/>
      <c r="DFR340" s="1"/>
      <c r="DFS340" s="1"/>
      <c r="DFT340" s="1"/>
      <c r="DFU340" s="1"/>
      <c r="DFV340" s="1"/>
      <c r="DFW340" s="1"/>
      <c r="DFX340" s="1"/>
      <c r="DFY340" s="1"/>
      <c r="DFZ340" s="1"/>
      <c r="DGA340" s="1"/>
      <c r="DGB340" s="1"/>
      <c r="DGC340" s="1"/>
      <c r="DGD340" s="1"/>
      <c r="DGE340" s="1"/>
      <c r="DGF340" s="1"/>
      <c r="DGG340" s="1"/>
      <c r="DGH340" s="1"/>
      <c r="DGI340" s="1"/>
      <c r="DGJ340" s="1"/>
      <c r="DGK340" s="1"/>
      <c r="DGL340" s="1"/>
      <c r="DGM340" s="1"/>
      <c r="DGN340" s="1"/>
      <c r="DGO340" s="1"/>
      <c r="DGP340" s="1"/>
      <c r="DGQ340" s="1"/>
      <c r="DGR340" s="1"/>
      <c r="DGS340" s="1"/>
      <c r="DGT340" s="1"/>
      <c r="DGU340" s="1"/>
      <c r="DGV340" s="1"/>
      <c r="DGW340" s="1"/>
      <c r="DGX340" s="1"/>
      <c r="DGY340" s="1"/>
      <c r="DGZ340" s="1"/>
      <c r="DHA340" s="1"/>
      <c r="DHB340" s="1"/>
      <c r="DHC340" s="1"/>
      <c r="DHD340" s="1"/>
      <c r="DHE340" s="1"/>
      <c r="DHF340" s="1"/>
      <c r="DHG340" s="1"/>
      <c r="DHH340" s="1"/>
      <c r="DHI340" s="1"/>
      <c r="DHJ340" s="1"/>
      <c r="DHK340" s="1"/>
      <c r="DHL340" s="1"/>
      <c r="DHM340" s="1"/>
      <c r="DHN340" s="1"/>
      <c r="DHO340" s="1"/>
      <c r="DHP340" s="1"/>
      <c r="DHQ340" s="1"/>
      <c r="DHR340" s="1"/>
      <c r="DHS340" s="1"/>
      <c r="DHT340" s="1"/>
      <c r="DHU340" s="1"/>
      <c r="DHV340" s="1"/>
      <c r="DHW340" s="1"/>
      <c r="DHX340" s="1"/>
      <c r="DHY340" s="1"/>
      <c r="DHZ340" s="1"/>
      <c r="DIA340" s="1"/>
      <c r="DIB340" s="1"/>
      <c r="DIC340" s="1"/>
      <c r="DID340" s="1"/>
      <c r="DIE340" s="1"/>
      <c r="DIF340" s="1"/>
      <c r="DIG340" s="1"/>
      <c r="DIH340" s="1"/>
      <c r="DII340" s="1"/>
      <c r="DIJ340" s="1"/>
      <c r="DIK340" s="1"/>
      <c r="DIL340" s="1"/>
      <c r="DIM340" s="1"/>
      <c r="DIN340" s="1"/>
      <c r="DIO340" s="1"/>
      <c r="DIP340" s="1"/>
      <c r="DIQ340" s="1"/>
      <c r="DIR340" s="1"/>
      <c r="DIS340" s="1"/>
      <c r="DIT340" s="1"/>
      <c r="DIU340" s="1"/>
      <c r="DIV340" s="1"/>
      <c r="DIW340" s="1"/>
      <c r="DIX340" s="1"/>
      <c r="DIY340" s="1"/>
      <c r="DIZ340" s="1"/>
      <c r="DJA340" s="1"/>
      <c r="DJB340" s="1"/>
      <c r="DJC340" s="1"/>
      <c r="DJD340" s="1"/>
      <c r="DJE340" s="1"/>
      <c r="DJF340" s="1"/>
      <c r="DJG340" s="1"/>
      <c r="DJH340" s="1"/>
      <c r="DJI340" s="1"/>
      <c r="DJJ340" s="1"/>
      <c r="DJK340" s="1"/>
      <c r="DJL340" s="1"/>
      <c r="DJM340" s="1"/>
      <c r="DJN340" s="1"/>
      <c r="DJO340" s="1"/>
      <c r="DJP340" s="1"/>
      <c r="DJQ340" s="1"/>
      <c r="DJR340" s="1"/>
      <c r="DJS340" s="1"/>
      <c r="DJT340" s="1"/>
      <c r="DJU340" s="1"/>
      <c r="DJV340" s="1"/>
      <c r="DJW340" s="1"/>
      <c r="DJX340" s="1"/>
      <c r="DJY340" s="1"/>
      <c r="DJZ340" s="1"/>
      <c r="DKA340" s="1"/>
      <c r="DKB340" s="1"/>
      <c r="DKC340" s="1"/>
      <c r="DKD340" s="1"/>
      <c r="DKE340" s="1"/>
      <c r="DKF340" s="1"/>
      <c r="DKG340" s="1"/>
      <c r="DKH340" s="1"/>
      <c r="DKI340" s="1"/>
      <c r="DKJ340" s="1"/>
      <c r="DKK340" s="1"/>
      <c r="DKL340" s="1"/>
      <c r="DKM340" s="1"/>
      <c r="DKN340" s="1"/>
      <c r="DKO340" s="1"/>
      <c r="DKP340" s="1"/>
      <c r="DKQ340" s="1"/>
      <c r="DKR340" s="1"/>
      <c r="DKS340" s="1"/>
      <c r="DKT340" s="1"/>
      <c r="DKU340" s="1"/>
      <c r="DKV340" s="1"/>
      <c r="DKW340" s="1"/>
      <c r="DKX340" s="1"/>
      <c r="DKY340" s="1"/>
      <c r="DKZ340" s="1"/>
      <c r="DLA340" s="1"/>
      <c r="DLB340" s="1"/>
      <c r="DLC340" s="1"/>
      <c r="DLD340" s="1"/>
      <c r="DLE340" s="1"/>
      <c r="DLF340" s="1"/>
      <c r="DLG340" s="1"/>
      <c r="DLH340" s="1"/>
      <c r="DLI340" s="1"/>
      <c r="DLJ340" s="1"/>
      <c r="DLK340" s="1"/>
      <c r="DLL340" s="1"/>
      <c r="DLM340" s="1"/>
      <c r="DLN340" s="1"/>
      <c r="DLO340" s="1"/>
      <c r="DLP340" s="1"/>
      <c r="DLQ340" s="1"/>
      <c r="DLR340" s="1"/>
      <c r="DLS340" s="1"/>
      <c r="DLT340" s="1"/>
      <c r="DLU340" s="1"/>
      <c r="DLV340" s="1"/>
      <c r="DLW340" s="1"/>
      <c r="DLX340" s="1"/>
      <c r="DLY340" s="1"/>
      <c r="DLZ340" s="1"/>
      <c r="DMA340" s="1"/>
      <c r="DMB340" s="1"/>
      <c r="DMC340" s="1"/>
      <c r="DMD340" s="1"/>
      <c r="DME340" s="1"/>
      <c r="DMF340" s="1"/>
      <c r="DMG340" s="1"/>
      <c r="DMH340" s="1"/>
      <c r="DMI340" s="1"/>
      <c r="DMJ340" s="1"/>
      <c r="DMK340" s="1"/>
      <c r="DML340" s="1"/>
      <c r="DMM340" s="1"/>
      <c r="DMN340" s="1"/>
      <c r="DMO340" s="1"/>
      <c r="DMP340" s="1"/>
      <c r="DMQ340" s="1"/>
      <c r="DMR340" s="1"/>
      <c r="DMS340" s="1"/>
      <c r="DMT340" s="1"/>
      <c r="DMU340" s="1"/>
      <c r="DMV340" s="1"/>
      <c r="DMW340" s="1"/>
      <c r="DMX340" s="1"/>
      <c r="DMY340" s="1"/>
      <c r="DMZ340" s="1"/>
      <c r="DNA340" s="1"/>
      <c r="DNB340" s="1"/>
      <c r="DNC340" s="1"/>
      <c r="DND340" s="1"/>
      <c r="DNE340" s="1"/>
      <c r="DNF340" s="1"/>
      <c r="DNG340" s="1"/>
      <c r="DNH340" s="1"/>
      <c r="DNI340" s="1"/>
      <c r="DNJ340" s="1"/>
      <c r="DNK340" s="1"/>
      <c r="DNL340" s="1"/>
      <c r="DNM340" s="1"/>
      <c r="DNN340" s="1"/>
      <c r="DNO340" s="1"/>
      <c r="DNP340" s="1"/>
      <c r="DNQ340" s="1"/>
      <c r="DNR340" s="1"/>
      <c r="DNS340" s="1"/>
      <c r="DNT340" s="1"/>
      <c r="DNU340" s="1"/>
      <c r="DNV340" s="1"/>
      <c r="DNW340" s="1"/>
      <c r="DNX340" s="1"/>
      <c r="DNY340" s="1"/>
      <c r="DNZ340" s="1"/>
      <c r="DOA340" s="1"/>
      <c r="DOB340" s="1"/>
      <c r="DOC340" s="1"/>
      <c r="DOD340" s="1"/>
      <c r="DOE340" s="1"/>
      <c r="DOF340" s="1"/>
      <c r="DOG340" s="1"/>
      <c r="DOH340" s="1"/>
      <c r="DOI340" s="1"/>
      <c r="DOJ340" s="1"/>
      <c r="DOK340" s="1"/>
      <c r="DOL340" s="1"/>
      <c r="DOM340" s="1"/>
      <c r="DON340" s="1"/>
      <c r="DOO340" s="1"/>
      <c r="DOP340" s="1"/>
      <c r="DOQ340" s="1"/>
      <c r="DOR340" s="1"/>
      <c r="DOS340" s="1"/>
      <c r="DOT340" s="1"/>
      <c r="DOU340" s="1"/>
      <c r="DOV340" s="1"/>
      <c r="DOW340" s="1"/>
      <c r="DOX340" s="1"/>
      <c r="DOY340" s="1"/>
      <c r="DOZ340" s="1"/>
      <c r="DPA340" s="1"/>
      <c r="DPB340" s="1"/>
      <c r="DPC340" s="1"/>
      <c r="DPD340" s="1"/>
      <c r="DPE340" s="1"/>
      <c r="DPF340" s="1"/>
      <c r="DPG340" s="1"/>
      <c r="DPH340" s="1"/>
      <c r="DPI340" s="1"/>
      <c r="DPJ340" s="1"/>
      <c r="DPK340" s="1"/>
      <c r="DPL340" s="1"/>
      <c r="DPM340" s="1"/>
      <c r="DPN340" s="1"/>
      <c r="DPO340" s="1"/>
      <c r="DPP340" s="1"/>
      <c r="DPQ340" s="1"/>
      <c r="DPR340" s="1"/>
      <c r="DPS340" s="1"/>
      <c r="DPT340" s="1"/>
      <c r="DPU340" s="1"/>
      <c r="DPV340" s="1"/>
      <c r="DPW340" s="1"/>
      <c r="DPX340" s="1"/>
      <c r="DPY340" s="1"/>
      <c r="DPZ340" s="1"/>
      <c r="DQA340" s="1"/>
      <c r="DQB340" s="1"/>
      <c r="DQC340" s="1"/>
      <c r="DQD340" s="1"/>
      <c r="DQE340" s="1"/>
      <c r="DQF340" s="1"/>
      <c r="DQG340" s="1"/>
      <c r="DQH340" s="1"/>
      <c r="DQI340" s="1"/>
      <c r="DQJ340" s="1"/>
      <c r="DQK340" s="1"/>
      <c r="DQL340" s="1"/>
      <c r="DQM340" s="1"/>
      <c r="DQN340" s="1"/>
      <c r="DQO340" s="1"/>
      <c r="DQP340" s="1"/>
      <c r="DQQ340" s="1"/>
      <c r="DQR340" s="1"/>
      <c r="DQS340" s="1"/>
      <c r="DQT340" s="1"/>
      <c r="DQU340" s="1"/>
      <c r="DQV340" s="1"/>
      <c r="DQW340" s="1"/>
      <c r="DQX340" s="1"/>
      <c r="DQY340" s="1"/>
      <c r="DQZ340" s="1"/>
      <c r="DRA340" s="1"/>
      <c r="DRB340" s="1"/>
      <c r="DRC340" s="1"/>
      <c r="DRD340" s="1"/>
      <c r="DRE340" s="1"/>
      <c r="DRF340" s="1"/>
      <c r="DRG340" s="1"/>
      <c r="DRH340" s="1"/>
      <c r="DRI340" s="1"/>
      <c r="DRJ340" s="1"/>
      <c r="DRK340" s="1"/>
      <c r="DRL340" s="1"/>
      <c r="DRM340" s="1"/>
      <c r="DRN340" s="1"/>
      <c r="DRO340" s="1"/>
      <c r="DRP340" s="1"/>
      <c r="DRQ340" s="1"/>
      <c r="DRR340" s="1"/>
      <c r="DRS340" s="1"/>
      <c r="DRT340" s="1"/>
      <c r="DRU340" s="1"/>
      <c r="DRV340" s="1"/>
      <c r="DRW340" s="1"/>
      <c r="DRX340" s="1"/>
      <c r="DRY340" s="1"/>
      <c r="DRZ340" s="1"/>
      <c r="DSA340" s="1"/>
      <c r="DSB340" s="1"/>
      <c r="DSC340" s="1"/>
      <c r="DSD340" s="1"/>
      <c r="DSE340" s="1"/>
      <c r="DSF340" s="1"/>
      <c r="DSG340" s="1"/>
      <c r="DSH340" s="1"/>
      <c r="DSI340" s="1"/>
      <c r="DSJ340" s="1"/>
      <c r="DSK340" s="1"/>
      <c r="DSL340" s="1"/>
      <c r="DSM340" s="1"/>
      <c r="DSN340" s="1"/>
      <c r="DSO340" s="1"/>
      <c r="DSP340" s="1"/>
      <c r="DSQ340" s="1"/>
      <c r="DSR340" s="1"/>
      <c r="DSS340" s="1"/>
      <c r="DST340" s="1"/>
      <c r="DSU340" s="1"/>
      <c r="DSV340" s="1"/>
      <c r="DSW340" s="1"/>
      <c r="DSX340" s="1"/>
      <c r="DSY340" s="1"/>
      <c r="DSZ340" s="1"/>
      <c r="DTA340" s="1"/>
      <c r="DTB340" s="1"/>
      <c r="DTC340" s="1"/>
      <c r="DTD340" s="1"/>
      <c r="DTE340" s="1"/>
      <c r="DTF340" s="1"/>
      <c r="DTG340" s="1"/>
      <c r="DTH340" s="1"/>
      <c r="DTI340" s="1"/>
      <c r="DTJ340" s="1"/>
      <c r="DTK340" s="1"/>
      <c r="DTL340" s="1"/>
      <c r="DTM340" s="1"/>
      <c r="DTN340" s="1"/>
      <c r="DTO340" s="1"/>
      <c r="DTP340" s="1"/>
      <c r="DTQ340" s="1"/>
      <c r="DTR340" s="1"/>
      <c r="DTS340" s="1"/>
      <c r="DTT340" s="1"/>
      <c r="DTU340" s="1"/>
      <c r="DTV340" s="1"/>
      <c r="DTW340" s="1"/>
      <c r="DTX340" s="1"/>
      <c r="DTY340" s="1"/>
      <c r="DTZ340" s="1"/>
      <c r="DUA340" s="1"/>
      <c r="DUB340" s="1"/>
      <c r="DUC340" s="1"/>
      <c r="DUD340" s="1"/>
      <c r="DUE340" s="1"/>
      <c r="DUF340" s="1"/>
      <c r="DUG340" s="1"/>
      <c r="DUH340" s="1"/>
      <c r="DUI340" s="1"/>
      <c r="DUJ340" s="1"/>
      <c r="DUK340" s="1"/>
      <c r="DUL340" s="1"/>
      <c r="DUM340" s="1"/>
      <c r="DUN340" s="1"/>
      <c r="DUO340" s="1"/>
      <c r="DUP340" s="1"/>
      <c r="DUQ340" s="1"/>
      <c r="DUR340" s="1"/>
      <c r="DUS340" s="1"/>
      <c r="DUT340" s="1"/>
      <c r="DUU340" s="1"/>
      <c r="DUV340" s="1"/>
      <c r="DUW340" s="1"/>
      <c r="DUX340" s="1"/>
      <c r="DUY340" s="1"/>
      <c r="DUZ340" s="1"/>
      <c r="DVA340" s="1"/>
      <c r="DVB340" s="1"/>
      <c r="DVC340" s="1"/>
      <c r="DVD340" s="1"/>
      <c r="DVE340" s="1"/>
      <c r="DVF340" s="1"/>
      <c r="DVG340" s="1"/>
      <c r="DVH340" s="1"/>
      <c r="DVI340" s="1"/>
      <c r="DVJ340" s="1"/>
      <c r="DVK340" s="1"/>
      <c r="DVL340" s="1"/>
      <c r="DVM340" s="1"/>
      <c r="DVN340" s="1"/>
      <c r="DVO340" s="1"/>
      <c r="DVP340" s="1"/>
      <c r="DVQ340" s="1"/>
      <c r="DVR340" s="1"/>
      <c r="DVS340" s="1"/>
      <c r="DVT340" s="1"/>
      <c r="DVU340" s="1"/>
      <c r="DVV340" s="1"/>
      <c r="DVW340" s="1"/>
      <c r="DVX340" s="1"/>
      <c r="DVY340" s="1"/>
      <c r="DVZ340" s="1"/>
      <c r="DWA340" s="1"/>
      <c r="DWB340" s="1"/>
      <c r="DWC340" s="1"/>
      <c r="DWD340" s="1"/>
      <c r="DWE340" s="1"/>
      <c r="DWF340" s="1"/>
      <c r="DWG340" s="1"/>
      <c r="DWH340" s="1"/>
      <c r="DWI340" s="1"/>
      <c r="DWJ340" s="1"/>
      <c r="DWK340" s="1"/>
      <c r="DWL340" s="1"/>
      <c r="DWM340" s="1"/>
      <c r="DWN340" s="1"/>
      <c r="DWO340" s="1"/>
      <c r="DWP340" s="1"/>
      <c r="DWQ340" s="1"/>
      <c r="DWR340" s="1"/>
      <c r="DWS340" s="1"/>
      <c r="DWT340" s="1"/>
      <c r="DWU340" s="1"/>
      <c r="DWV340" s="1"/>
      <c r="DWW340" s="1"/>
      <c r="DWX340" s="1"/>
      <c r="DWY340" s="1"/>
      <c r="DWZ340" s="1"/>
      <c r="DXA340" s="1"/>
      <c r="DXB340" s="1"/>
      <c r="DXC340" s="1"/>
      <c r="DXD340" s="1"/>
      <c r="DXE340" s="1"/>
      <c r="DXF340" s="1"/>
      <c r="DXG340" s="1"/>
      <c r="DXH340" s="1"/>
      <c r="DXI340" s="1"/>
      <c r="DXJ340" s="1"/>
      <c r="DXK340" s="1"/>
      <c r="DXL340" s="1"/>
      <c r="DXM340" s="1"/>
      <c r="DXN340" s="1"/>
      <c r="DXO340" s="1"/>
      <c r="DXP340" s="1"/>
      <c r="DXQ340" s="1"/>
      <c r="DXR340" s="1"/>
      <c r="DXS340" s="1"/>
      <c r="DXT340" s="1"/>
      <c r="DXU340" s="1"/>
      <c r="DXV340" s="1"/>
      <c r="DXW340" s="1"/>
      <c r="DXX340" s="1"/>
      <c r="DXY340" s="1"/>
      <c r="DXZ340" s="1"/>
      <c r="DYA340" s="1"/>
      <c r="DYB340" s="1"/>
      <c r="DYC340" s="1"/>
      <c r="DYD340" s="1"/>
      <c r="DYE340" s="1"/>
      <c r="DYF340" s="1"/>
      <c r="DYG340" s="1"/>
      <c r="DYH340" s="1"/>
      <c r="DYI340" s="1"/>
      <c r="DYJ340" s="1"/>
      <c r="DYK340" s="1"/>
      <c r="DYL340" s="1"/>
      <c r="DYM340" s="1"/>
      <c r="DYN340" s="1"/>
      <c r="DYO340" s="1"/>
      <c r="DYP340" s="1"/>
      <c r="DYQ340" s="1"/>
      <c r="DYR340" s="1"/>
      <c r="DYS340" s="1"/>
      <c r="DYT340" s="1"/>
      <c r="DYU340" s="1"/>
      <c r="DYV340" s="1"/>
      <c r="DYW340" s="1"/>
      <c r="DYX340" s="1"/>
      <c r="DYY340" s="1"/>
      <c r="DYZ340" s="1"/>
      <c r="DZA340" s="1"/>
      <c r="DZB340" s="1"/>
      <c r="DZC340" s="1"/>
      <c r="DZD340" s="1"/>
      <c r="DZE340" s="1"/>
      <c r="DZF340" s="1"/>
      <c r="DZG340" s="1"/>
      <c r="DZH340" s="1"/>
      <c r="DZI340" s="1"/>
      <c r="DZJ340" s="1"/>
      <c r="DZK340" s="1"/>
      <c r="DZL340" s="1"/>
      <c r="DZM340" s="1"/>
      <c r="DZN340" s="1"/>
      <c r="DZO340" s="1"/>
      <c r="DZP340" s="1"/>
      <c r="DZQ340" s="1"/>
      <c r="DZR340" s="1"/>
      <c r="DZS340" s="1"/>
      <c r="DZT340" s="1"/>
      <c r="DZU340" s="1"/>
      <c r="DZV340" s="1"/>
      <c r="DZW340" s="1"/>
      <c r="DZX340" s="1"/>
      <c r="DZY340" s="1"/>
      <c r="DZZ340" s="1"/>
      <c r="EAA340" s="1"/>
      <c r="EAB340" s="1"/>
      <c r="EAC340" s="1"/>
      <c r="EAD340" s="1"/>
      <c r="EAE340" s="1"/>
      <c r="EAF340" s="1"/>
      <c r="EAG340" s="1"/>
      <c r="EAH340" s="1"/>
      <c r="EAI340" s="1"/>
      <c r="EAJ340" s="1"/>
      <c r="EAK340" s="1"/>
      <c r="EAL340" s="1"/>
      <c r="EAM340" s="1"/>
      <c r="EAN340" s="1"/>
      <c r="EAO340" s="1"/>
      <c r="EAP340" s="1"/>
      <c r="EAQ340" s="1"/>
      <c r="EAR340" s="1"/>
      <c r="EAS340" s="1"/>
      <c r="EAT340" s="1"/>
      <c r="EAU340" s="1"/>
      <c r="EAV340" s="1"/>
      <c r="EAW340" s="1"/>
      <c r="EAX340" s="1"/>
      <c r="EAY340" s="1"/>
      <c r="EAZ340" s="1"/>
      <c r="EBA340" s="1"/>
      <c r="EBB340" s="1"/>
      <c r="EBC340" s="1"/>
      <c r="EBD340" s="1"/>
      <c r="EBE340" s="1"/>
      <c r="EBF340" s="1"/>
      <c r="EBG340" s="1"/>
      <c r="EBH340" s="1"/>
      <c r="EBI340" s="1"/>
      <c r="EBJ340" s="1"/>
      <c r="EBK340" s="1"/>
      <c r="EBL340" s="1"/>
      <c r="EBM340" s="1"/>
      <c r="EBN340" s="1"/>
      <c r="EBO340" s="1"/>
      <c r="EBP340" s="1"/>
      <c r="EBQ340" s="1"/>
      <c r="EBR340" s="1"/>
      <c r="EBS340" s="1"/>
      <c r="EBT340" s="1"/>
      <c r="EBU340" s="1"/>
      <c r="EBV340" s="1"/>
      <c r="EBW340" s="1"/>
      <c r="EBX340" s="1"/>
      <c r="EBY340" s="1"/>
      <c r="EBZ340" s="1"/>
      <c r="ECA340" s="1"/>
      <c r="ECB340" s="1"/>
      <c r="ECC340" s="1"/>
      <c r="ECD340" s="1"/>
      <c r="ECE340" s="1"/>
      <c r="ECF340" s="1"/>
      <c r="ECG340" s="1"/>
      <c r="ECH340" s="1"/>
      <c r="ECI340" s="1"/>
      <c r="ECJ340" s="1"/>
      <c r="ECK340" s="1"/>
      <c r="ECL340" s="1"/>
      <c r="ECM340" s="1"/>
      <c r="ECN340" s="1"/>
      <c r="ECO340" s="1"/>
      <c r="ECP340" s="1"/>
      <c r="ECQ340" s="1"/>
      <c r="ECR340" s="1"/>
      <c r="ECS340" s="1"/>
      <c r="ECT340" s="1"/>
      <c r="ECU340" s="1"/>
      <c r="ECV340" s="1"/>
      <c r="ECW340" s="1"/>
      <c r="ECX340" s="1"/>
      <c r="ECY340" s="1"/>
      <c r="ECZ340" s="1"/>
      <c r="EDA340" s="1"/>
      <c r="EDB340" s="1"/>
      <c r="EDC340" s="1"/>
      <c r="EDD340" s="1"/>
      <c r="EDE340" s="1"/>
      <c r="EDF340" s="1"/>
      <c r="EDG340" s="1"/>
      <c r="EDH340" s="1"/>
      <c r="EDI340" s="1"/>
      <c r="EDJ340" s="1"/>
      <c r="EDK340" s="1"/>
      <c r="EDL340" s="1"/>
      <c r="EDM340" s="1"/>
      <c r="EDN340" s="1"/>
      <c r="EDO340" s="1"/>
      <c r="EDP340" s="1"/>
      <c r="EDQ340" s="1"/>
      <c r="EDR340" s="1"/>
      <c r="EDS340" s="1"/>
      <c r="EDT340" s="1"/>
      <c r="EDU340" s="1"/>
      <c r="EDV340" s="1"/>
      <c r="EDW340" s="1"/>
      <c r="EDX340" s="1"/>
      <c r="EDY340" s="1"/>
      <c r="EDZ340" s="1"/>
      <c r="EEA340" s="1"/>
      <c r="EEB340" s="1"/>
      <c r="EEC340" s="1"/>
      <c r="EED340" s="1"/>
      <c r="EEE340" s="1"/>
      <c r="EEF340" s="1"/>
      <c r="EEG340" s="1"/>
      <c r="EEH340" s="1"/>
      <c r="EEI340" s="1"/>
      <c r="EEJ340" s="1"/>
      <c r="EEK340" s="1"/>
      <c r="EEL340" s="1"/>
      <c r="EEM340" s="1"/>
      <c r="EEN340" s="1"/>
      <c r="EEO340" s="1"/>
      <c r="EEP340" s="1"/>
      <c r="EEQ340" s="1"/>
      <c r="EER340" s="1"/>
      <c r="EES340" s="1"/>
      <c r="EET340" s="1"/>
      <c r="EEU340" s="1"/>
      <c r="EEV340" s="1"/>
      <c r="EEW340" s="1"/>
      <c r="EEX340" s="1"/>
      <c r="EEY340" s="1"/>
      <c r="EEZ340" s="1"/>
      <c r="EFA340" s="1"/>
      <c r="EFB340" s="1"/>
      <c r="EFC340" s="1"/>
      <c r="EFD340" s="1"/>
      <c r="EFE340" s="1"/>
      <c r="EFF340" s="1"/>
      <c r="EFG340" s="1"/>
      <c r="EFH340" s="1"/>
      <c r="EFI340" s="1"/>
      <c r="EFJ340" s="1"/>
      <c r="EFK340" s="1"/>
      <c r="EFL340" s="1"/>
      <c r="EFM340" s="1"/>
      <c r="EFN340" s="1"/>
      <c r="EFO340" s="1"/>
      <c r="EFP340" s="1"/>
      <c r="EFQ340" s="1"/>
      <c r="EFR340" s="1"/>
      <c r="EFS340" s="1"/>
      <c r="EFT340" s="1"/>
      <c r="EFU340" s="1"/>
      <c r="EFV340" s="1"/>
      <c r="EFW340" s="1"/>
      <c r="EFX340" s="1"/>
      <c r="EFY340" s="1"/>
      <c r="EFZ340" s="1"/>
      <c r="EGA340" s="1"/>
      <c r="EGB340" s="1"/>
      <c r="EGC340" s="1"/>
      <c r="EGD340" s="1"/>
      <c r="EGE340" s="1"/>
      <c r="EGF340" s="1"/>
      <c r="EGG340" s="1"/>
      <c r="EGH340" s="1"/>
      <c r="EGI340" s="1"/>
      <c r="EGJ340" s="1"/>
      <c r="EGK340" s="1"/>
      <c r="EGL340" s="1"/>
      <c r="EGM340" s="1"/>
      <c r="EGN340" s="1"/>
      <c r="EGO340" s="1"/>
      <c r="EGP340" s="1"/>
      <c r="EGQ340" s="1"/>
      <c r="EGR340" s="1"/>
      <c r="EGS340" s="1"/>
      <c r="EGT340" s="1"/>
      <c r="EGU340" s="1"/>
      <c r="EGV340" s="1"/>
      <c r="EGW340" s="1"/>
      <c r="EGX340" s="1"/>
      <c r="EGY340" s="1"/>
      <c r="EGZ340" s="1"/>
      <c r="EHA340" s="1"/>
      <c r="EHB340" s="1"/>
      <c r="EHC340" s="1"/>
      <c r="EHD340" s="1"/>
      <c r="EHE340" s="1"/>
      <c r="EHF340" s="1"/>
      <c r="EHG340" s="1"/>
      <c r="EHH340" s="1"/>
      <c r="EHI340" s="1"/>
      <c r="EHJ340" s="1"/>
      <c r="EHK340" s="1"/>
      <c r="EHL340" s="1"/>
      <c r="EHM340" s="1"/>
      <c r="EHN340" s="1"/>
      <c r="EHO340" s="1"/>
      <c r="EHP340" s="1"/>
      <c r="EHQ340" s="1"/>
      <c r="EHR340" s="1"/>
      <c r="EHS340" s="1"/>
      <c r="EHT340" s="1"/>
      <c r="EHU340" s="1"/>
      <c r="EHV340" s="1"/>
      <c r="EHW340" s="1"/>
      <c r="EHX340" s="1"/>
      <c r="EHY340" s="1"/>
      <c r="EHZ340" s="1"/>
      <c r="EIA340" s="1"/>
      <c r="EIB340" s="1"/>
      <c r="EIC340" s="1"/>
      <c r="EID340" s="1"/>
      <c r="EIE340" s="1"/>
      <c r="EIF340" s="1"/>
      <c r="EIG340" s="1"/>
      <c r="EIH340" s="1"/>
      <c r="EII340" s="1"/>
      <c r="EIJ340" s="1"/>
      <c r="EIK340" s="1"/>
      <c r="EIL340" s="1"/>
      <c r="EIM340" s="1"/>
      <c r="EIN340" s="1"/>
      <c r="EIO340" s="1"/>
      <c r="EIP340" s="1"/>
      <c r="EIQ340" s="1"/>
      <c r="EIR340" s="1"/>
      <c r="EIS340" s="1"/>
      <c r="EIT340" s="1"/>
      <c r="EIU340" s="1"/>
      <c r="EIV340" s="1"/>
      <c r="EIW340" s="1"/>
      <c r="EIX340" s="1"/>
      <c r="EIY340" s="1"/>
      <c r="EIZ340" s="1"/>
      <c r="EJA340" s="1"/>
      <c r="EJB340" s="1"/>
      <c r="EJC340" s="1"/>
      <c r="EJD340" s="1"/>
      <c r="EJE340" s="1"/>
      <c r="EJF340" s="1"/>
      <c r="EJG340" s="1"/>
      <c r="EJH340" s="1"/>
      <c r="EJI340" s="1"/>
      <c r="EJJ340" s="1"/>
      <c r="EJK340" s="1"/>
      <c r="EJL340" s="1"/>
      <c r="EJM340" s="1"/>
      <c r="EJN340" s="1"/>
      <c r="EJO340" s="1"/>
      <c r="EJP340" s="1"/>
      <c r="EJQ340" s="1"/>
      <c r="EJR340" s="1"/>
      <c r="EJS340" s="1"/>
      <c r="EJT340" s="1"/>
      <c r="EJU340" s="1"/>
      <c r="EJV340" s="1"/>
      <c r="EJW340" s="1"/>
      <c r="EJX340" s="1"/>
      <c r="EJY340" s="1"/>
      <c r="EJZ340" s="1"/>
      <c r="EKA340" s="1"/>
      <c r="EKB340" s="1"/>
      <c r="EKC340" s="1"/>
      <c r="EKD340" s="1"/>
      <c r="EKE340" s="1"/>
      <c r="EKF340" s="1"/>
      <c r="EKG340" s="1"/>
      <c r="EKH340" s="1"/>
      <c r="EKI340" s="1"/>
      <c r="EKJ340" s="1"/>
      <c r="EKK340" s="1"/>
      <c r="EKL340" s="1"/>
      <c r="EKM340" s="1"/>
      <c r="EKN340" s="1"/>
      <c r="EKO340" s="1"/>
      <c r="EKP340" s="1"/>
      <c r="EKQ340" s="1"/>
      <c r="EKR340" s="1"/>
      <c r="EKS340" s="1"/>
      <c r="EKT340" s="1"/>
      <c r="EKU340" s="1"/>
      <c r="EKV340" s="1"/>
      <c r="EKW340" s="1"/>
      <c r="EKX340" s="1"/>
      <c r="EKY340" s="1"/>
      <c r="EKZ340" s="1"/>
      <c r="ELA340" s="1"/>
      <c r="ELB340" s="1"/>
      <c r="ELC340" s="1"/>
      <c r="ELD340" s="1"/>
      <c r="ELE340" s="1"/>
      <c r="ELF340" s="1"/>
      <c r="ELG340" s="1"/>
      <c r="ELH340" s="1"/>
      <c r="ELI340" s="1"/>
      <c r="ELJ340" s="1"/>
      <c r="ELK340" s="1"/>
      <c r="ELL340" s="1"/>
      <c r="ELM340" s="1"/>
      <c r="ELN340" s="1"/>
      <c r="ELO340" s="1"/>
      <c r="ELP340" s="1"/>
      <c r="ELQ340" s="1"/>
      <c r="ELR340" s="1"/>
      <c r="ELS340" s="1"/>
      <c r="ELT340" s="1"/>
      <c r="ELU340" s="1"/>
      <c r="ELV340" s="1"/>
      <c r="ELW340" s="1"/>
      <c r="ELX340" s="1"/>
      <c r="ELY340" s="1"/>
      <c r="ELZ340" s="1"/>
      <c r="EMA340" s="1"/>
      <c r="EMB340" s="1"/>
      <c r="EMC340" s="1"/>
      <c r="EMD340" s="1"/>
      <c r="EME340" s="1"/>
      <c r="EMF340" s="1"/>
      <c r="EMG340" s="1"/>
      <c r="EMH340" s="1"/>
      <c r="EMI340" s="1"/>
      <c r="EMJ340" s="1"/>
      <c r="EMK340" s="1"/>
      <c r="EML340" s="1"/>
      <c r="EMM340" s="1"/>
      <c r="EMN340" s="1"/>
      <c r="EMO340" s="1"/>
      <c r="EMP340" s="1"/>
      <c r="EMQ340" s="1"/>
      <c r="EMR340" s="1"/>
      <c r="EMS340" s="1"/>
      <c r="EMT340" s="1"/>
      <c r="EMU340" s="1"/>
      <c r="EMV340" s="1"/>
      <c r="EMW340" s="1"/>
      <c r="EMX340" s="1"/>
      <c r="EMY340" s="1"/>
      <c r="EMZ340" s="1"/>
      <c r="ENA340" s="1"/>
      <c r="ENB340" s="1"/>
      <c r="ENC340" s="1"/>
      <c r="END340" s="1"/>
      <c r="ENE340" s="1"/>
      <c r="ENF340" s="1"/>
      <c r="ENG340" s="1"/>
      <c r="ENH340" s="1"/>
      <c r="ENI340" s="1"/>
      <c r="ENJ340" s="1"/>
      <c r="ENK340" s="1"/>
      <c r="ENL340" s="1"/>
      <c r="ENM340" s="1"/>
      <c r="ENN340" s="1"/>
      <c r="ENO340" s="1"/>
      <c r="ENP340" s="1"/>
      <c r="ENQ340" s="1"/>
      <c r="ENR340" s="1"/>
      <c r="ENS340" s="1"/>
      <c r="ENT340" s="1"/>
      <c r="ENU340" s="1"/>
      <c r="ENV340" s="1"/>
      <c r="ENW340" s="1"/>
      <c r="ENX340" s="1"/>
      <c r="ENY340" s="1"/>
      <c r="ENZ340" s="1"/>
      <c r="EOA340" s="1"/>
      <c r="EOB340" s="1"/>
      <c r="EOC340" s="1"/>
      <c r="EOD340" s="1"/>
      <c r="EOE340" s="1"/>
      <c r="EOF340" s="1"/>
      <c r="EOG340" s="1"/>
      <c r="EOH340" s="1"/>
      <c r="EOI340" s="1"/>
      <c r="EOJ340" s="1"/>
      <c r="EOK340" s="1"/>
      <c r="EOL340" s="1"/>
      <c r="EOM340" s="1"/>
      <c r="EON340" s="1"/>
      <c r="EOO340" s="1"/>
      <c r="EOP340" s="1"/>
      <c r="EOQ340" s="1"/>
      <c r="EOR340" s="1"/>
      <c r="EOS340" s="1"/>
      <c r="EOT340" s="1"/>
      <c r="EOU340" s="1"/>
      <c r="EOV340" s="1"/>
      <c r="EOW340" s="1"/>
      <c r="EOX340" s="1"/>
      <c r="EOY340" s="1"/>
      <c r="EOZ340" s="1"/>
      <c r="EPA340" s="1"/>
      <c r="EPB340" s="1"/>
      <c r="EPC340" s="1"/>
      <c r="EPD340" s="1"/>
      <c r="EPE340" s="1"/>
      <c r="EPF340" s="1"/>
      <c r="EPG340" s="1"/>
      <c r="EPH340" s="1"/>
      <c r="EPI340" s="1"/>
      <c r="EPJ340" s="1"/>
      <c r="EPK340" s="1"/>
      <c r="EPL340" s="1"/>
      <c r="EPM340" s="1"/>
      <c r="EPN340" s="1"/>
      <c r="EPO340" s="1"/>
      <c r="EPP340" s="1"/>
      <c r="EPQ340" s="1"/>
      <c r="EPR340" s="1"/>
      <c r="EPS340" s="1"/>
      <c r="EPT340" s="1"/>
      <c r="EPU340" s="1"/>
      <c r="EPV340" s="1"/>
      <c r="EPW340" s="1"/>
      <c r="EPX340" s="1"/>
      <c r="EPY340" s="1"/>
      <c r="EPZ340" s="1"/>
      <c r="EQA340" s="1"/>
      <c r="EQB340" s="1"/>
      <c r="EQC340" s="1"/>
      <c r="EQD340" s="1"/>
      <c r="EQE340" s="1"/>
      <c r="EQF340" s="1"/>
      <c r="EQG340" s="1"/>
      <c r="EQH340" s="1"/>
      <c r="EQI340" s="1"/>
      <c r="EQJ340" s="1"/>
      <c r="EQK340" s="1"/>
      <c r="EQL340" s="1"/>
      <c r="EQM340" s="1"/>
      <c r="EQN340" s="1"/>
      <c r="EQO340" s="1"/>
      <c r="EQP340" s="1"/>
      <c r="EQQ340" s="1"/>
      <c r="EQR340" s="1"/>
      <c r="EQS340" s="1"/>
      <c r="EQT340" s="1"/>
      <c r="EQU340" s="1"/>
      <c r="EQV340" s="1"/>
      <c r="EQW340" s="1"/>
      <c r="EQX340" s="1"/>
      <c r="EQY340" s="1"/>
      <c r="EQZ340" s="1"/>
      <c r="ERA340" s="1"/>
      <c r="ERB340" s="1"/>
      <c r="ERC340" s="1"/>
      <c r="ERD340" s="1"/>
      <c r="ERE340" s="1"/>
      <c r="ERF340" s="1"/>
      <c r="ERG340" s="1"/>
      <c r="ERH340" s="1"/>
      <c r="ERI340" s="1"/>
      <c r="ERJ340" s="1"/>
      <c r="ERK340" s="1"/>
      <c r="ERL340" s="1"/>
      <c r="ERM340" s="1"/>
      <c r="ERN340" s="1"/>
      <c r="ERO340" s="1"/>
      <c r="ERP340" s="1"/>
      <c r="ERQ340" s="1"/>
      <c r="ERR340" s="1"/>
      <c r="ERS340" s="1"/>
      <c r="ERT340" s="1"/>
      <c r="ERU340" s="1"/>
      <c r="ERV340" s="1"/>
      <c r="ERW340" s="1"/>
      <c r="ERX340" s="1"/>
      <c r="ERY340" s="1"/>
      <c r="ERZ340" s="1"/>
      <c r="ESA340" s="1"/>
      <c r="ESB340" s="1"/>
      <c r="ESC340" s="1"/>
      <c r="ESD340" s="1"/>
      <c r="ESE340" s="1"/>
      <c r="ESF340" s="1"/>
      <c r="ESG340" s="1"/>
      <c r="ESH340" s="1"/>
      <c r="ESI340" s="1"/>
      <c r="ESJ340" s="1"/>
      <c r="ESK340" s="1"/>
      <c r="ESL340" s="1"/>
      <c r="ESM340" s="1"/>
      <c r="ESN340" s="1"/>
      <c r="ESO340" s="1"/>
      <c r="ESP340" s="1"/>
      <c r="ESQ340" s="1"/>
      <c r="ESR340" s="1"/>
      <c r="ESS340" s="1"/>
      <c r="EST340" s="1"/>
      <c r="ESU340" s="1"/>
      <c r="ESV340" s="1"/>
      <c r="ESW340" s="1"/>
      <c r="ESX340" s="1"/>
      <c r="ESY340" s="1"/>
      <c r="ESZ340" s="1"/>
      <c r="ETA340" s="1"/>
      <c r="ETB340" s="1"/>
      <c r="ETC340" s="1"/>
      <c r="ETD340" s="1"/>
      <c r="ETE340" s="1"/>
      <c r="ETF340" s="1"/>
      <c r="ETG340" s="1"/>
      <c r="ETH340" s="1"/>
      <c r="ETI340" s="1"/>
      <c r="ETJ340" s="1"/>
      <c r="ETK340" s="1"/>
      <c r="ETL340" s="1"/>
      <c r="ETM340" s="1"/>
      <c r="ETN340" s="1"/>
      <c r="ETO340" s="1"/>
      <c r="ETP340" s="1"/>
      <c r="ETQ340" s="1"/>
      <c r="ETR340" s="1"/>
      <c r="ETS340" s="1"/>
      <c r="ETT340" s="1"/>
      <c r="ETU340" s="1"/>
      <c r="ETV340" s="1"/>
      <c r="ETW340" s="1"/>
      <c r="ETX340" s="1"/>
      <c r="ETY340" s="1"/>
      <c r="ETZ340" s="1"/>
      <c r="EUA340" s="1"/>
      <c r="EUB340" s="1"/>
      <c r="EUC340" s="1"/>
      <c r="EUD340" s="1"/>
      <c r="EUE340" s="1"/>
      <c r="EUF340" s="1"/>
      <c r="EUG340" s="1"/>
      <c r="EUH340" s="1"/>
      <c r="EUI340" s="1"/>
      <c r="EUJ340" s="1"/>
      <c r="EUK340" s="1"/>
      <c r="EUL340" s="1"/>
      <c r="EUM340" s="1"/>
      <c r="EUN340" s="1"/>
      <c r="EUO340" s="1"/>
      <c r="EUP340" s="1"/>
      <c r="EUQ340" s="1"/>
      <c r="EUR340" s="1"/>
      <c r="EUS340" s="1"/>
      <c r="EUT340" s="1"/>
      <c r="EUU340" s="1"/>
      <c r="EUV340" s="1"/>
      <c r="EUW340" s="1"/>
      <c r="EUX340" s="1"/>
      <c r="EUY340" s="1"/>
      <c r="EUZ340" s="1"/>
      <c r="EVA340" s="1"/>
      <c r="EVB340" s="1"/>
      <c r="EVC340" s="1"/>
      <c r="EVD340" s="1"/>
      <c r="EVE340" s="1"/>
      <c r="EVF340" s="1"/>
      <c r="EVG340" s="1"/>
      <c r="EVH340" s="1"/>
      <c r="EVI340" s="1"/>
      <c r="EVJ340" s="1"/>
      <c r="EVK340" s="1"/>
      <c r="EVL340" s="1"/>
      <c r="EVM340" s="1"/>
      <c r="EVN340" s="1"/>
      <c r="EVO340" s="1"/>
      <c r="EVP340" s="1"/>
      <c r="EVQ340" s="1"/>
      <c r="EVR340" s="1"/>
      <c r="EVS340" s="1"/>
      <c r="EVT340" s="1"/>
      <c r="EVU340" s="1"/>
      <c r="EVV340" s="1"/>
      <c r="EVW340" s="1"/>
      <c r="EVX340" s="1"/>
      <c r="EVY340" s="1"/>
      <c r="EVZ340" s="1"/>
      <c r="EWA340" s="1"/>
      <c r="EWB340" s="1"/>
      <c r="EWC340" s="1"/>
      <c r="EWD340" s="1"/>
      <c r="EWE340" s="1"/>
      <c r="EWF340" s="1"/>
      <c r="EWG340" s="1"/>
      <c r="EWH340" s="1"/>
      <c r="EWI340" s="1"/>
      <c r="EWJ340" s="1"/>
      <c r="EWK340" s="1"/>
      <c r="EWL340" s="1"/>
      <c r="EWM340" s="1"/>
      <c r="EWN340" s="1"/>
      <c r="EWO340" s="1"/>
      <c r="EWP340" s="1"/>
      <c r="EWQ340" s="1"/>
      <c r="EWR340" s="1"/>
      <c r="EWS340" s="1"/>
      <c r="EWT340" s="1"/>
      <c r="EWU340" s="1"/>
      <c r="EWV340" s="1"/>
      <c r="EWW340" s="1"/>
      <c r="EWX340" s="1"/>
      <c r="EWY340" s="1"/>
      <c r="EWZ340" s="1"/>
      <c r="EXA340" s="1"/>
      <c r="EXB340" s="1"/>
      <c r="EXC340" s="1"/>
      <c r="EXD340" s="1"/>
      <c r="EXE340" s="1"/>
      <c r="EXF340" s="1"/>
      <c r="EXG340" s="1"/>
      <c r="EXH340" s="1"/>
      <c r="EXI340" s="1"/>
      <c r="EXJ340" s="1"/>
      <c r="EXK340" s="1"/>
      <c r="EXL340" s="1"/>
      <c r="EXM340" s="1"/>
      <c r="EXN340" s="1"/>
      <c r="EXO340" s="1"/>
      <c r="EXP340" s="1"/>
      <c r="EXQ340" s="1"/>
      <c r="EXR340" s="1"/>
      <c r="EXS340" s="1"/>
      <c r="EXT340" s="1"/>
      <c r="EXU340" s="1"/>
      <c r="EXV340" s="1"/>
      <c r="EXW340" s="1"/>
      <c r="EXX340" s="1"/>
      <c r="EXY340" s="1"/>
      <c r="EXZ340" s="1"/>
      <c r="EYA340" s="1"/>
      <c r="EYB340" s="1"/>
      <c r="EYC340" s="1"/>
      <c r="EYD340" s="1"/>
      <c r="EYE340" s="1"/>
      <c r="EYF340" s="1"/>
      <c r="EYG340" s="1"/>
      <c r="EYH340" s="1"/>
      <c r="EYI340" s="1"/>
      <c r="EYJ340" s="1"/>
      <c r="EYK340" s="1"/>
      <c r="EYL340" s="1"/>
      <c r="EYM340" s="1"/>
      <c r="EYN340" s="1"/>
      <c r="EYO340" s="1"/>
      <c r="EYP340" s="1"/>
      <c r="EYQ340" s="1"/>
      <c r="EYR340" s="1"/>
      <c r="EYS340" s="1"/>
      <c r="EYT340" s="1"/>
      <c r="EYU340" s="1"/>
      <c r="EYV340" s="1"/>
      <c r="EYW340" s="1"/>
      <c r="EYX340" s="1"/>
      <c r="EYY340" s="1"/>
      <c r="EYZ340" s="1"/>
      <c r="EZA340" s="1"/>
      <c r="EZB340" s="1"/>
      <c r="EZC340" s="1"/>
      <c r="EZD340" s="1"/>
      <c r="EZE340" s="1"/>
      <c r="EZF340" s="1"/>
      <c r="EZG340" s="1"/>
      <c r="EZH340" s="1"/>
      <c r="EZI340" s="1"/>
      <c r="EZJ340" s="1"/>
      <c r="EZK340" s="1"/>
      <c r="EZL340" s="1"/>
      <c r="EZM340" s="1"/>
      <c r="EZN340" s="1"/>
      <c r="EZO340" s="1"/>
      <c r="EZP340" s="1"/>
      <c r="EZQ340" s="1"/>
      <c r="EZR340" s="1"/>
      <c r="EZS340" s="1"/>
      <c r="EZT340" s="1"/>
      <c r="EZU340" s="1"/>
      <c r="EZV340" s="1"/>
      <c r="EZW340" s="1"/>
      <c r="EZX340" s="1"/>
      <c r="EZY340" s="1"/>
      <c r="EZZ340" s="1"/>
      <c r="FAA340" s="1"/>
      <c r="FAB340" s="1"/>
      <c r="FAC340" s="1"/>
      <c r="FAD340" s="1"/>
      <c r="FAE340" s="1"/>
      <c r="FAF340" s="1"/>
      <c r="FAG340" s="1"/>
      <c r="FAH340" s="1"/>
      <c r="FAI340" s="1"/>
      <c r="FAJ340" s="1"/>
      <c r="FAK340" s="1"/>
      <c r="FAL340" s="1"/>
      <c r="FAM340" s="1"/>
      <c r="FAN340" s="1"/>
      <c r="FAO340" s="1"/>
      <c r="FAP340" s="1"/>
      <c r="FAQ340" s="1"/>
      <c r="FAR340" s="1"/>
      <c r="FAS340" s="1"/>
      <c r="FAT340" s="1"/>
      <c r="FAU340" s="1"/>
      <c r="FAV340" s="1"/>
      <c r="FAW340" s="1"/>
      <c r="FAX340" s="1"/>
      <c r="FAY340" s="1"/>
      <c r="FAZ340" s="1"/>
      <c r="FBA340" s="1"/>
      <c r="FBB340" s="1"/>
      <c r="FBC340" s="1"/>
      <c r="FBD340" s="1"/>
      <c r="FBE340" s="1"/>
      <c r="FBF340" s="1"/>
      <c r="FBG340" s="1"/>
      <c r="FBH340" s="1"/>
      <c r="FBI340" s="1"/>
      <c r="FBJ340" s="1"/>
      <c r="FBK340" s="1"/>
      <c r="FBL340" s="1"/>
      <c r="FBM340" s="1"/>
      <c r="FBN340" s="1"/>
      <c r="FBO340" s="1"/>
      <c r="FBP340" s="1"/>
      <c r="FBQ340" s="1"/>
      <c r="FBR340" s="1"/>
      <c r="FBS340" s="1"/>
      <c r="FBT340" s="1"/>
      <c r="FBU340" s="1"/>
      <c r="FBV340" s="1"/>
      <c r="FBW340" s="1"/>
      <c r="FBX340" s="1"/>
      <c r="FBY340" s="1"/>
      <c r="FBZ340" s="1"/>
      <c r="FCA340" s="1"/>
      <c r="FCB340" s="1"/>
      <c r="FCC340" s="1"/>
      <c r="FCD340" s="1"/>
      <c r="FCE340" s="1"/>
      <c r="FCF340" s="1"/>
      <c r="FCG340" s="1"/>
      <c r="FCH340" s="1"/>
      <c r="FCI340" s="1"/>
      <c r="FCJ340" s="1"/>
      <c r="FCK340" s="1"/>
      <c r="FCL340" s="1"/>
      <c r="FCM340" s="1"/>
      <c r="FCN340" s="1"/>
      <c r="FCO340" s="1"/>
      <c r="FCP340" s="1"/>
      <c r="FCQ340" s="1"/>
      <c r="FCR340" s="1"/>
      <c r="FCS340" s="1"/>
      <c r="FCT340" s="1"/>
      <c r="FCU340" s="1"/>
      <c r="FCV340" s="1"/>
      <c r="FCW340" s="1"/>
      <c r="FCX340" s="1"/>
      <c r="FCY340" s="1"/>
      <c r="FCZ340" s="1"/>
      <c r="FDA340" s="1"/>
      <c r="FDB340" s="1"/>
      <c r="FDC340" s="1"/>
      <c r="FDD340" s="1"/>
      <c r="FDE340" s="1"/>
      <c r="FDF340" s="1"/>
      <c r="FDG340" s="1"/>
      <c r="FDH340" s="1"/>
      <c r="FDI340" s="1"/>
      <c r="FDJ340" s="1"/>
      <c r="FDK340" s="1"/>
      <c r="FDL340" s="1"/>
      <c r="FDM340" s="1"/>
      <c r="FDN340" s="1"/>
      <c r="FDO340" s="1"/>
      <c r="FDP340" s="1"/>
      <c r="FDQ340" s="1"/>
      <c r="FDR340" s="1"/>
      <c r="FDS340" s="1"/>
      <c r="FDT340" s="1"/>
      <c r="FDU340" s="1"/>
      <c r="FDV340" s="1"/>
      <c r="FDW340" s="1"/>
      <c r="FDX340" s="1"/>
      <c r="FDY340" s="1"/>
      <c r="FDZ340" s="1"/>
      <c r="FEA340" s="1"/>
      <c r="FEB340" s="1"/>
      <c r="FEC340" s="1"/>
      <c r="FED340" s="1"/>
      <c r="FEE340" s="1"/>
      <c r="FEF340" s="1"/>
      <c r="FEG340" s="1"/>
      <c r="FEH340" s="1"/>
      <c r="FEI340" s="1"/>
      <c r="FEJ340" s="1"/>
      <c r="FEK340" s="1"/>
      <c r="FEL340" s="1"/>
      <c r="FEM340" s="1"/>
      <c r="FEN340" s="1"/>
      <c r="FEO340" s="1"/>
      <c r="FEP340" s="1"/>
      <c r="FEQ340" s="1"/>
      <c r="FER340" s="1"/>
      <c r="FES340" s="1"/>
      <c r="FET340" s="1"/>
      <c r="FEU340" s="1"/>
      <c r="FEV340" s="1"/>
      <c r="FEW340" s="1"/>
      <c r="FEX340" s="1"/>
      <c r="FEY340" s="1"/>
      <c r="FEZ340" s="1"/>
      <c r="FFA340" s="1"/>
      <c r="FFB340" s="1"/>
      <c r="FFC340" s="1"/>
      <c r="FFD340" s="1"/>
      <c r="FFE340" s="1"/>
      <c r="FFF340" s="1"/>
      <c r="FFG340" s="1"/>
      <c r="FFH340" s="1"/>
      <c r="FFI340" s="1"/>
      <c r="FFJ340" s="1"/>
      <c r="FFK340" s="1"/>
      <c r="FFL340" s="1"/>
      <c r="FFM340" s="1"/>
      <c r="FFN340" s="1"/>
      <c r="FFO340" s="1"/>
      <c r="FFP340" s="1"/>
      <c r="FFQ340" s="1"/>
      <c r="FFR340" s="1"/>
      <c r="FFS340" s="1"/>
      <c r="FFT340" s="1"/>
      <c r="FFU340" s="1"/>
      <c r="FFV340" s="1"/>
      <c r="FFW340" s="1"/>
      <c r="FFX340" s="1"/>
      <c r="FFY340" s="1"/>
      <c r="FFZ340" s="1"/>
      <c r="FGA340" s="1"/>
      <c r="FGB340" s="1"/>
      <c r="FGC340" s="1"/>
      <c r="FGD340" s="1"/>
      <c r="FGE340" s="1"/>
      <c r="FGF340" s="1"/>
      <c r="FGG340" s="1"/>
      <c r="FGH340" s="1"/>
      <c r="FGI340" s="1"/>
      <c r="FGJ340" s="1"/>
      <c r="FGK340" s="1"/>
      <c r="FGL340" s="1"/>
      <c r="FGM340" s="1"/>
      <c r="FGN340" s="1"/>
      <c r="FGO340" s="1"/>
      <c r="FGP340" s="1"/>
      <c r="FGQ340" s="1"/>
      <c r="FGR340" s="1"/>
      <c r="FGS340" s="1"/>
      <c r="FGT340" s="1"/>
      <c r="FGU340" s="1"/>
      <c r="FGV340" s="1"/>
      <c r="FGW340" s="1"/>
      <c r="FGX340" s="1"/>
      <c r="FGY340" s="1"/>
      <c r="FGZ340" s="1"/>
      <c r="FHA340" s="1"/>
      <c r="FHB340" s="1"/>
      <c r="FHC340" s="1"/>
      <c r="FHD340" s="1"/>
      <c r="FHE340" s="1"/>
      <c r="FHF340" s="1"/>
      <c r="FHG340" s="1"/>
      <c r="FHH340" s="1"/>
      <c r="FHI340" s="1"/>
      <c r="FHJ340" s="1"/>
      <c r="FHK340" s="1"/>
      <c r="FHL340" s="1"/>
      <c r="FHM340" s="1"/>
      <c r="FHN340" s="1"/>
      <c r="FHO340" s="1"/>
      <c r="FHP340" s="1"/>
      <c r="FHQ340" s="1"/>
      <c r="FHR340" s="1"/>
      <c r="FHS340" s="1"/>
      <c r="FHT340" s="1"/>
      <c r="FHU340" s="1"/>
      <c r="FHV340" s="1"/>
      <c r="FHW340" s="1"/>
      <c r="FHX340" s="1"/>
      <c r="FHY340" s="1"/>
      <c r="FHZ340" s="1"/>
      <c r="FIA340" s="1"/>
      <c r="FIB340" s="1"/>
      <c r="FIC340" s="1"/>
      <c r="FID340" s="1"/>
      <c r="FIE340" s="1"/>
      <c r="FIF340" s="1"/>
      <c r="FIG340" s="1"/>
      <c r="FIH340" s="1"/>
      <c r="FII340" s="1"/>
      <c r="FIJ340" s="1"/>
      <c r="FIK340" s="1"/>
      <c r="FIL340" s="1"/>
      <c r="FIM340" s="1"/>
      <c r="FIN340" s="1"/>
      <c r="FIO340" s="1"/>
      <c r="FIP340" s="1"/>
      <c r="FIQ340" s="1"/>
      <c r="FIR340" s="1"/>
      <c r="FIS340" s="1"/>
      <c r="FIT340" s="1"/>
      <c r="FIU340" s="1"/>
      <c r="FIV340" s="1"/>
      <c r="FIW340" s="1"/>
      <c r="FIX340" s="1"/>
      <c r="FIY340" s="1"/>
      <c r="FIZ340" s="1"/>
      <c r="FJA340" s="1"/>
      <c r="FJB340" s="1"/>
      <c r="FJC340" s="1"/>
      <c r="FJD340" s="1"/>
      <c r="FJE340" s="1"/>
      <c r="FJF340" s="1"/>
      <c r="FJG340" s="1"/>
      <c r="FJH340" s="1"/>
      <c r="FJI340" s="1"/>
      <c r="FJJ340" s="1"/>
      <c r="FJK340" s="1"/>
      <c r="FJL340" s="1"/>
      <c r="FJM340" s="1"/>
      <c r="FJN340" s="1"/>
      <c r="FJO340" s="1"/>
      <c r="FJP340" s="1"/>
      <c r="FJQ340" s="1"/>
      <c r="FJR340" s="1"/>
      <c r="FJS340" s="1"/>
      <c r="FJT340" s="1"/>
      <c r="FJU340" s="1"/>
      <c r="FJV340" s="1"/>
      <c r="FJW340" s="1"/>
      <c r="FJX340" s="1"/>
      <c r="FJY340" s="1"/>
      <c r="FJZ340" s="1"/>
      <c r="FKA340" s="1"/>
      <c r="FKB340" s="1"/>
      <c r="FKC340" s="1"/>
      <c r="FKD340" s="1"/>
      <c r="FKE340" s="1"/>
      <c r="FKF340" s="1"/>
      <c r="FKG340" s="1"/>
      <c r="FKH340" s="1"/>
      <c r="FKI340" s="1"/>
      <c r="FKJ340" s="1"/>
      <c r="FKK340" s="1"/>
      <c r="FKL340" s="1"/>
      <c r="FKM340" s="1"/>
      <c r="FKN340" s="1"/>
      <c r="FKO340" s="1"/>
      <c r="FKP340" s="1"/>
      <c r="FKQ340" s="1"/>
      <c r="FKR340" s="1"/>
      <c r="FKS340" s="1"/>
      <c r="FKT340" s="1"/>
      <c r="FKU340" s="1"/>
      <c r="FKV340" s="1"/>
      <c r="FKW340" s="1"/>
      <c r="FKX340" s="1"/>
      <c r="FKY340" s="1"/>
      <c r="FKZ340" s="1"/>
      <c r="FLA340" s="1"/>
      <c r="FLB340" s="1"/>
      <c r="FLC340" s="1"/>
      <c r="FLD340" s="1"/>
      <c r="FLE340" s="1"/>
      <c r="FLF340" s="1"/>
      <c r="FLG340" s="1"/>
      <c r="FLH340" s="1"/>
      <c r="FLI340" s="1"/>
      <c r="FLJ340" s="1"/>
      <c r="FLK340" s="1"/>
      <c r="FLL340" s="1"/>
      <c r="FLM340" s="1"/>
      <c r="FLN340" s="1"/>
      <c r="FLO340" s="1"/>
      <c r="FLP340" s="1"/>
      <c r="FLQ340" s="1"/>
      <c r="FLR340" s="1"/>
      <c r="FLS340" s="1"/>
      <c r="FLT340" s="1"/>
      <c r="FLU340" s="1"/>
      <c r="FLV340" s="1"/>
      <c r="FLW340" s="1"/>
      <c r="FLX340" s="1"/>
      <c r="FLY340" s="1"/>
      <c r="FLZ340" s="1"/>
      <c r="FMA340" s="1"/>
      <c r="FMB340" s="1"/>
      <c r="FMC340" s="1"/>
      <c r="FMD340" s="1"/>
      <c r="FME340" s="1"/>
      <c r="FMF340" s="1"/>
      <c r="FMG340" s="1"/>
      <c r="FMH340" s="1"/>
      <c r="FMI340" s="1"/>
      <c r="FMJ340" s="1"/>
      <c r="FMK340" s="1"/>
      <c r="FML340" s="1"/>
      <c r="FMM340" s="1"/>
      <c r="FMN340" s="1"/>
      <c r="FMO340" s="1"/>
      <c r="FMP340" s="1"/>
      <c r="FMQ340" s="1"/>
      <c r="FMR340" s="1"/>
      <c r="FMS340" s="1"/>
      <c r="FMT340" s="1"/>
      <c r="FMU340" s="1"/>
      <c r="FMV340" s="1"/>
      <c r="FMW340" s="1"/>
      <c r="FMX340" s="1"/>
      <c r="FMY340" s="1"/>
      <c r="FMZ340" s="1"/>
      <c r="FNA340" s="1"/>
      <c r="FNB340" s="1"/>
      <c r="FNC340" s="1"/>
      <c r="FND340" s="1"/>
      <c r="FNE340" s="1"/>
      <c r="FNF340" s="1"/>
      <c r="FNG340" s="1"/>
      <c r="FNH340" s="1"/>
      <c r="FNI340" s="1"/>
      <c r="FNJ340" s="1"/>
      <c r="FNK340" s="1"/>
      <c r="FNL340" s="1"/>
      <c r="FNM340" s="1"/>
      <c r="FNN340" s="1"/>
      <c r="FNO340" s="1"/>
      <c r="FNP340" s="1"/>
      <c r="FNQ340" s="1"/>
      <c r="FNR340" s="1"/>
      <c r="FNS340" s="1"/>
      <c r="FNT340" s="1"/>
      <c r="FNU340" s="1"/>
      <c r="FNV340" s="1"/>
      <c r="FNW340" s="1"/>
      <c r="FNX340" s="1"/>
      <c r="FNY340" s="1"/>
      <c r="FNZ340" s="1"/>
      <c r="FOA340" s="1"/>
      <c r="FOB340" s="1"/>
      <c r="FOC340" s="1"/>
      <c r="FOD340" s="1"/>
      <c r="FOE340" s="1"/>
      <c r="FOF340" s="1"/>
      <c r="FOG340" s="1"/>
      <c r="FOH340" s="1"/>
      <c r="FOI340" s="1"/>
      <c r="FOJ340" s="1"/>
      <c r="FOK340" s="1"/>
      <c r="FOL340" s="1"/>
      <c r="FOM340" s="1"/>
      <c r="FON340" s="1"/>
      <c r="FOO340" s="1"/>
      <c r="FOP340" s="1"/>
      <c r="FOQ340" s="1"/>
      <c r="FOR340" s="1"/>
      <c r="FOS340" s="1"/>
      <c r="FOT340" s="1"/>
      <c r="FOU340" s="1"/>
      <c r="FOV340" s="1"/>
      <c r="FOW340" s="1"/>
      <c r="FOX340" s="1"/>
      <c r="FOY340" s="1"/>
      <c r="FOZ340" s="1"/>
      <c r="FPA340" s="1"/>
      <c r="FPB340" s="1"/>
      <c r="FPC340" s="1"/>
      <c r="FPD340" s="1"/>
      <c r="FPE340" s="1"/>
      <c r="FPF340" s="1"/>
      <c r="FPG340" s="1"/>
      <c r="FPH340" s="1"/>
      <c r="FPI340" s="1"/>
      <c r="FPJ340" s="1"/>
      <c r="FPK340" s="1"/>
      <c r="FPL340" s="1"/>
      <c r="FPM340" s="1"/>
      <c r="FPN340" s="1"/>
      <c r="FPO340" s="1"/>
      <c r="FPP340" s="1"/>
      <c r="FPQ340" s="1"/>
      <c r="FPR340" s="1"/>
      <c r="FPS340" s="1"/>
      <c r="FPT340" s="1"/>
      <c r="FPU340" s="1"/>
      <c r="FPV340" s="1"/>
      <c r="FPW340" s="1"/>
      <c r="FPX340" s="1"/>
      <c r="FPY340" s="1"/>
      <c r="FPZ340" s="1"/>
      <c r="FQA340" s="1"/>
      <c r="FQB340" s="1"/>
      <c r="FQC340" s="1"/>
      <c r="FQD340" s="1"/>
      <c r="FQE340" s="1"/>
      <c r="FQF340" s="1"/>
      <c r="FQG340" s="1"/>
      <c r="FQH340" s="1"/>
      <c r="FQI340" s="1"/>
      <c r="FQJ340" s="1"/>
      <c r="FQK340" s="1"/>
      <c r="FQL340" s="1"/>
      <c r="FQM340" s="1"/>
      <c r="FQN340" s="1"/>
      <c r="FQO340" s="1"/>
      <c r="FQP340" s="1"/>
      <c r="FQQ340" s="1"/>
      <c r="FQR340" s="1"/>
      <c r="FQS340" s="1"/>
      <c r="FQT340" s="1"/>
      <c r="FQU340" s="1"/>
      <c r="FQV340" s="1"/>
      <c r="FQW340" s="1"/>
      <c r="FQX340" s="1"/>
      <c r="FQY340" s="1"/>
      <c r="FQZ340" s="1"/>
      <c r="FRA340" s="1"/>
      <c r="FRB340" s="1"/>
      <c r="FRC340" s="1"/>
      <c r="FRD340" s="1"/>
      <c r="FRE340" s="1"/>
      <c r="FRF340" s="1"/>
      <c r="FRG340" s="1"/>
      <c r="FRH340" s="1"/>
      <c r="FRI340" s="1"/>
      <c r="FRJ340" s="1"/>
      <c r="FRK340" s="1"/>
      <c r="FRL340" s="1"/>
      <c r="FRM340" s="1"/>
      <c r="FRN340" s="1"/>
      <c r="FRO340" s="1"/>
      <c r="FRP340" s="1"/>
      <c r="FRQ340" s="1"/>
      <c r="FRR340" s="1"/>
      <c r="FRS340" s="1"/>
      <c r="FRT340" s="1"/>
      <c r="FRU340" s="1"/>
      <c r="FRV340" s="1"/>
      <c r="FRW340" s="1"/>
      <c r="FRX340" s="1"/>
      <c r="FRY340" s="1"/>
      <c r="FRZ340" s="1"/>
      <c r="FSA340" s="1"/>
      <c r="FSB340" s="1"/>
      <c r="FSC340" s="1"/>
      <c r="FSD340" s="1"/>
      <c r="FSE340" s="1"/>
      <c r="FSF340" s="1"/>
      <c r="FSG340" s="1"/>
      <c r="FSH340" s="1"/>
      <c r="FSI340" s="1"/>
      <c r="FSJ340" s="1"/>
      <c r="FSK340" s="1"/>
      <c r="FSL340" s="1"/>
      <c r="FSM340" s="1"/>
      <c r="FSN340" s="1"/>
      <c r="FSO340" s="1"/>
      <c r="FSP340" s="1"/>
      <c r="FSQ340" s="1"/>
      <c r="FSR340" s="1"/>
      <c r="FSS340" s="1"/>
      <c r="FST340" s="1"/>
      <c r="FSU340" s="1"/>
      <c r="FSV340" s="1"/>
      <c r="FSW340" s="1"/>
      <c r="FSX340" s="1"/>
      <c r="FSY340" s="1"/>
      <c r="FSZ340" s="1"/>
      <c r="FTA340" s="1"/>
      <c r="FTB340" s="1"/>
      <c r="FTC340" s="1"/>
      <c r="FTD340" s="1"/>
      <c r="FTE340" s="1"/>
      <c r="FTF340" s="1"/>
      <c r="FTG340" s="1"/>
      <c r="FTH340" s="1"/>
      <c r="FTI340" s="1"/>
      <c r="FTJ340" s="1"/>
      <c r="FTK340" s="1"/>
      <c r="FTL340" s="1"/>
      <c r="FTM340" s="1"/>
      <c r="FTN340" s="1"/>
      <c r="FTO340" s="1"/>
      <c r="FTP340" s="1"/>
      <c r="FTQ340" s="1"/>
      <c r="FTR340" s="1"/>
      <c r="FTS340" s="1"/>
      <c r="FTT340" s="1"/>
      <c r="FTU340" s="1"/>
      <c r="FTV340" s="1"/>
      <c r="FTW340" s="1"/>
      <c r="FTX340" s="1"/>
      <c r="FTY340" s="1"/>
      <c r="FTZ340" s="1"/>
      <c r="FUA340" s="1"/>
      <c r="FUB340" s="1"/>
      <c r="FUC340" s="1"/>
      <c r="FUD340" s="1"/>
      <c r="FUE340" s="1"/>
      <c r="FUF340" s="1"/>
      <c r="FUG340" s="1"/>
      <c r="FUH340" s="1"/>
      <c r="FUI340" s="1"/>
      <c r="FUJ340" s="1"/>
      <c r="FUK340" s="1"/>
      <c r="FUL340" s="1"/>
      <c r="FUM340" s="1"/>
      <c r="FUN340" s="1"/>
      <c r="FUO340" s="1"/>
      <c r="FUP340" s="1"/>
      <c r="FUQ340" s="1"/>
      <c r="FUR340" s="1"/>
      <c r="FUS340" s="1"/>
      <c r="FUT340" s="1"/>
      <c r="FUU340" s="1"/>
      <c r="FUV340" s="1"/>
      <c r="FUW340" s="1"/>
      <c r="FUX340" s="1"/>
      <c r="FUY340" s="1"/>
      <c r="FUZ340" s="1"/>
      <c r="FVA340" s="1"/>
      <c r="FVB340" s="1"/>
      <c r="FVC340" s="1"/>
      <c r="FVD340" s="1"/>
      <c r="FVE340" s="1"/>
      <c r="FVF340" s="1"/>
      <c r="FVG340" s="1"/>
      <c r="FVH340" s="1"/>
      <c r="FVI340" s="1"/>
      <c r="FVJ340" s="1"/>
      <c r="FVK340" s="1"/>
      <c r="FVL340" s="1"/>
      <c r="FVM340" s="1"/>
      <c r="FVN340" s="1"/>
      <c r="FVO340" s="1"/>
      <c r="FVP340" s="1"/>
      <c r="FVQ340" s="1"/>
      <c r="FVR340" s="1"/>
      <c r="FVS340" s="1"/>
      <c r="FVT340" s="1"/>
      <c r="FVU340" s="1"/>
      <c r="FVV340" s="1"/>
      <c r="FVW340" s="1"/>
      <c r="FVX340" s="1"/>
      <c r="FVY340" s="1"/>
      <c r="FVZ340" s="1"/>
      <c r="FWA340" s="1"/>
      <c r="FWB340" s="1"/>
      <c r="FWC340" s="1"/>
      <c r="FWD340" s="1"/>
      <c r="FWE340" s="1"/>
      <c r="FWF340" s="1"/>
      <c r="FWG340" s="1"/>
      <c r="FWH340" s="1"/>
      <c r="FWI340" s="1"/>
      <c r="FWJ340" s="1"/>
      <c r="FWK340" s="1"/>
      <c r="FWL340" s="1"/>
      <c r="FWM340" s="1"/>
      <c r="FWN340" s="1"/>
      <c r="FWO340" s="1"/>
      <c r="FWP340" s="1"/>
      <c r="FWQ340" s="1"/>
      <c r="FWR340" s="1"/>
      <c r="FWS340" s="1"/>
      <c r="FWT340" s="1"/>
      <c r="FWU340" s="1"/>
      <c r="FWV340" s="1"/>
      <c r="FWW340" s="1"/>
      <c r="FWX340" s="1"/>
      <c r="FWY340" s="1"/>
      <c r="FWZ340" s="1"/>
      <c r="FXA340" s="1"/>
      <c r="FXB340" s="1"/>
      <c r="FXC340" s="1"/>
      <c r="FXD340" s="1"/>
      <c r="FXE340" s="1"/>
      <c r="FXF340" s="1"/>
      <c r="FXG340" s="1"/>
      <c r="FXH340" s="1"/>
      <c r="FXI340" s="1"/>
      <c r="FXJ340" s="1"/>
      <c r="FXK340" s="1"/>
      <c r="FXL340" s="1"/>
      <c r="FXM340" s="1"/>
      <c r="FXN340" s="1"/>
      <c r="FXO340" s="1"/>
      <c r="FXP340" s="1"/>
      <c r="FXQ340" s="1"/>
      <c r="FXR340" s="1"/>
      <c r="FXS340" s="1"/>
      <c r="FXT340" s="1"/>
      <c r="FXU340" s="1"/>
      <c r="FXV340" s="1"/>
      <c r="FXW340" s="1"/>
      <c r="FXX340" s="1"/>
      <c r="FXY340" s="1"/>
      <c r="FXZ340" s="1"/>
      <c r="FYA340" s="1"/>
      <c r="FYB340" s="1"/>
      <c r="FYC340" s="1"/>
      <c r="FYD340" s="1"/>
      <c r="FYE340" s="1"/>
      <c r="FYF340" s="1"/>
      <c r="FYG340" s="1"/>
      <c r="FYH340" s="1"/>
      <c r="FYI340" s="1"/>
      <c r="FYJ340" s="1"/>
      <c r="FYK340" s="1"/>
      <c r="FYL340" s="1"/>
      <c r="FYM340" s="1"/>
      <c r="FYN340" s="1"/>
      <c r="FYO340" s="1"/>
      <c r="FYP340" s="1"/>
      <c r="FYQ340" s="1"/>
      <c r="FYR340" s="1"/>
      <c r="FYS340" s="1"/>
      <c r="FYT340" s="1"/>
      <c r="FYU340" s="1"/>
      <c r="FYV340" s="1"/>
      <c r="FYW340" s="1"/>
      <c r="FYX340" s="1"/>
      <c r="FYY340" s="1"/>
      <c r="FYZ340" s="1"/>
      <c r="FZA340" s="1"/>
      <c r="FZB340" s="1"/>
      <c r="FZC340" s="1"/>
      <c r="FZD340" s="1"/>
      <c r="FZE340" s="1"/>
      <c r="FZF340" s="1"/>
      <c r="FZG340" s="1"/>
      <c r="FZH340" s="1"/>
      <c r="FZI340" s="1"/>
      <c r="FZJ340" s="1"/>
      <c r="FZK340" s="1"/>
      <c r="FZL340" s="1"/>
      <c r="FZM340" s="1"/>
      <c r="FZN340" s="1"/>
      <c r="FZO340" s="1"/>
      <c r="FZP340" s="1"/>
      <c r="FZQ340" s="1"/>
      <c r="FZR340" s="1"/>
      <c r="FZS340" s="1"/>
      <c r="FZT340" s="1"/>
      <c r="FZU340" s="1"/>
      <c r="FZV340" s="1"/>
      <c r="FZW340" s="1"/>
      <c r="FZX340" s="1"/>
      <c r="FZY340" s="1"/>
      <c r="FZZ340" s="1"/>
      <c r="GAA340" s="1"/>
      <c r="GAB340" s="1"/>
      <c r="GAC340" s="1"/>
      <c r="GAD340" s="1"/>
      <c r="GAE340" s="1"/>
      <c r="GAF340" s="1"/>
      <c r="GAG340" s="1"/>
      <c r="GAH340" s="1"/>
      <c r="GAI340" s="1"/>
      <c r="GAJ340" s="1"/>
      <c r="GAK340" s="1"/>
      <c r="GAL340" s="1"/>
      <c r="GAM340" s="1"/>
      <c r="GAN340" s="1"/>
      <c r="GAO340" s="1"/>
      <c r="GAP340" s="1"/>
      <c r="GAQ340" s="1"/>
      <c r="GAR340" s="1"/>
      <c r="GAS340" s="1"/>
      <c r="GAT340" s="1"/>
      <c r="GAU340" s="1"/>
      <c r="GAV340" s="1"/>
      <c r="GAW340" s="1"/>
      <c r="GAX340" s="1"/>
      <c r="GAY340" s="1"/>
      <c r="GAZ340" s="1"/>
      <c r="GBA340" s="1"/>
      <c r="GBB340" s="1"/>
      <c r="GBC340" s="1"/>
      <c r="GBD340" s="1"/>
      <c r="GBE340" s="1"/>
      <c r="GBF340" s="1"/>
      <c r="GBG340" s="1"/>
      <c r="GBH340" s="1"/>
      <c r="GBI340" s="1"/>
      <c r="GBJ340" s="1"/>
      <c r="GBK340" s="1"/>
      <c r="GBL340" s="1"/>
      <c r="GBM340" s="1"/>
      <c r="GBN340" s="1"/>
      <c r="GBO340" s="1"/>
      <c r="GBP340" s="1"/>
      <c r="GBQ340" s="1"/>
      <c r="GBR340" s="1"/>
      <c r="GBS340" s="1"/>
      <c r="GBT340" s="1"/>
      <c r="GBU340" s="1"/>
      <c r="GBV340" s="1"/>
      <c r="GBW340" s="1"/>
      <c r="GBX340" s="1"/>
      <c r="GBY340" s="1"/>
      <c r="GBZ340" s="1"/>
      <c r="GCA340" s="1"/>
      <c r="GCB340" s="1"/>
      <c r="GCC340" s="1"/>
      <c r="GCD340" s="1"/>
      <c r="GCE340" s="1"/>
      <c r="GCF340" s="1"/>
      <c r="GCG340" s="1"/>
      <c r="GCH340" s="1"/>
      <c r="GCI340" s="1"/>
      <c r="GCJ340" s="1"/>
      <c r="GCK340" s="1"/>
      <c r="GCL340" s="1"/>
      <c r="GCM340" s="1"/>
      <c r="GCN340" s="1"/>
      <c r="GCO340" s="1"/>
      <c r="GCP340" s="1"/>
      <c r="GCQ340" s="1"/>
      <c r="GCR340" s="1"/>
      <c r="GCS340" s="1"/>
      <c r="GCT340" s="1"/>
      <c r="GCU340" s="1"/>
      <c r="GCV340" s="1"/>
      <c r="GCW340" s="1"/>
      <c r="GCX340" s="1"/>
      <c r="GCY340" s="1"/>
      <c r="GCZ340" s="1"/>
      <c r="GDA340" s="1"/>
      <c r="GDB340" s="1"/>
      <c r="GDC340" s="1"/>
      <c r="GDD340" s="1"/>
      <c r="GDE340" s="1"/>
      <c r="GDF340" s="1"/>
      <c r="GDG340" s="1"/>
      <c r="GDH340" s="1"/>
      <c r="GDI340" s="1"/>
      <c r="GDJ340" s="1"/>
      <c r="GDK340" s="1"/>
      <c r="GDL340" s="1"/>
      <c r="GDM340" s="1"/>
      <c r="GDN340" s="1"/>
      <c r="GDO340" s="1"/>
      <c r="GDP340" s="1"/>
      <c r="GDQ340" s="1"/>
      <c r="GDR340" s="1"/>
      <c r="GDS340" s="1"/>
      <c r="GDT340" s="1"/>
      <c r="GDU340" s="1"/>
      <c r="GDV340" s="1"/>
      <c r="GDW340" s="1"/>
      <c r="GDX340" s="1"/>
      <c r="GDY340" s="1"/>
      <c r="GDZ340" s="1"/>
      <c r="GEA340" s="1"/>
      <c r="GEB340" s="1"/>
      <c r="GEC340" s="1"/>
      <c r="GED340" s="1"/>
      <c r="GEE340" s="1"/>
      <c r="GEF340" s="1"/>
      <c r="GEG340" s="1"/>
      <c r="GEH340" s="1"/>
      <c r="GEI340" s="1"/>
      <c r="GEJ340" s="1"/>
      <c r="GEK340" s="1"/>
      <c r="GEL340" s="1"/>
      <c r="GEM340" s="1"/>
      <c r="GEN340" s="1"/>
      <c r="GEO340" s="1"/>
      <c r="GEP340" s="1"/>
      <c r="GEQ340" s="1"/>
      <c r="GER340" s="1"/>
      <c r="GES340" s="1"/>
      <c r="GET340" s="1"/>
      <c r="GEU340" s="1"/>
      <c r="GEV340" s="1"/>
      <c r="GEW340" s="1"/>
      <c r="GEX340" s="1"/>
      <c r="GEY340" s="1"/>
      <c r="GEZ340" s="1"/>
      <c r="GFA340" s="1"/>
      <c r="GFB340" s="1"/>
      <c r="GFC340" s="1"/>
      <c r="GFD340" s="1"/>
      <c r="GFE340" s="1"/>
      <c r="GFF340" s="1"/>
      <c r="GFG340" s="1"/>
      <c r="GFH340" s="1"/>
      <c r="GFI340" s="1"/>
      <c r="GFJ340" s="1"/>
      <c r="GFK340" s="1"/>
      <c r="GFL340" s="1"/>
      <c r="GFM340" s="1"/>
      <c r="GFN340" s="1"/>
      <c r="GFO340" s="1"/>
      <c r="GFP340" s="1"/>
      <c r="GFQ340" s="1"/>
      <c r="GFR340" s="1"/>
      <c r="GFS340" s="1"/>
      <c r="GFT340" s="1"/>
      <c r="GFU340" s="1"/>
      <c r="GFV340" s="1"/>
      <c r="GFW340" s="1"/>
      <c r="GFX340" s="1"/>
      <c r="GFY340" s="1"/>
      <c r="GFZ340" s="1"/>
      <c r="GGA340" s="1"/>
      <c r="GGB340" s="1"/>
      <c r="GGC340" s="1"/>
      <c r="GGD340" s="1"/>
      <c r="GGE340" s="1"/>
      <c r="GGF340" s="1"/>
      <c r="GGG340" s="1"/>
      <c r="GGH340" s="1"/>
      <c r="GGI340" s="1"/>
      <c r="GGJ340" s="1"/>
      <c r="GGK340" s="1"/>
      <c r="GGL340" s="1"/>
      <c r="GGM340" s="1"/>
      <c r="GGN340" s="1"/>
      <c r="GGO340" s="1"/>
      <c r="GGP340" s="1"/>
      <c r="GGQ340" s="1"/>
      <c r="GGR340" s="1"/>
      <c r="GGS340" s="1"/>
      <c r="GGT340" s="1"/>
      <c r="GGU340" s="1"/>
      <c r="GGV340" s="1"/>
      <c r="GGW340" s="1"/>
      <c r="GGX340" s="1"/>
      <c r="GGY340" s="1"/>
      <c r="GGZ340" s="1"/>
      <c r="GHA340" s="1"/>
      <c r="GHB340" s="1"/>
      <c r="GHC340" s="1"/>
      <c r="GHD340" s="1"/>
      <c r="GHE340" s="1"/>
      <c r="GHF340" s="1"/>
      <c r="GHG340" s="1"/>
      <c r="GHH340" s="1"/>
      <c r="GHI340" s="1"/>
      <c r="GHJ340" s="1"/>
      <c r="GHK340" s="1"/>
      <c r="GHL340" s="1"/>
      <c r="GHM340" s="1"/>
      <c r="GHN340" s="1"/>
      <c r="GHO340" s="1"/>
      <c r="GHP340" s="1"/>
      <c r="GHQ340" s="1"/>
      <c r="GHR340" s="1"/>
      <c r="GHS340" s="1"/>
      <c r="GHT340" s="1"/>
      <c r="GHU340" s="1"/>
      <c r="GHV340" s="1"/>
      <c r="GHW340" s="1"/>
      <c r="GHX340" s="1"/>
      <c r="GHY340" s="1"/>
      <c r="GHZ340" s="1"/>
      <c r="GIA340" s="1"/>
      <c r="GIB340" s="1"/>
      <c r="GIC340" s="1"/>
      <c r="GID340" s="1"/>
      <c r="GIE340" s="1"/>
      <c r="GIF340" s="1"/>
      <c r="GIG340" s="1"/>
      <c r="GIH340" s="1"/>
      <c r="GII340" s="1"/>
      <c r="GIJ340" s="1"/>
      <c r="GIK340" s="1"/>
      <c r="GIL340" s="1"/>
      <c r="GIM340" s="1"/>
      <c r="GIN340" s="1"/>
      <c r="GIO340" s="1"/>
      <c r="GIP340" s="1"/>
      <c r="GIQ340" s="1"/>
      <c r="GIR340" s="1"/>
      <c r="GIS340" s="1"/>
      <c r="GIT340" s="1"/>
      <c r="GIU340" s="1"/>
      <c r="GIV340" s="1"/>
      <c r="GIW340" s="1"/>
      <c r="GIX340" s="1"/>
      <c r="GIY340" s="1"/>
      <c r="GIZ340" s="1"/>
      <c r="GJA340" s="1"/>
      <c r="GJB340" s="1"/>
      <c r="GJC340" s="1"/>
      <c r="GJD340" s="1"/>
      <c r="GJE340" s="1"/>
      <c r="GJF340" s="1"/>
      <c r="GJG340" s="1"/>
      <c r="GJH340" s="1"/>
      <c r="GJI340" s="1"/>
      <c r="GJJ340" s="1"/>
      <c r="GJK340" s="1"/>
      <c r="GJL340" s="1"/>
      <c r="GJM340" s="1"/>
      <c r="GJN340" s="1"/>
      <c r="GJO340" s="1"/>
      <c r="GJP340" s="1"/>
      <c r="GJQ340" s="1"/>
      <c r="GJR340" s="1"/>
      <c r="GJS340" s="1"/>
      <c r="GJT340" s="1"/>
      <c r="GJU340" s="1"/>
      <c r="GJV340" s="1"/>
      <c r="GJW340" s="1"/>
      <c r="GJX340" s="1"/>
      <c r="GJY340" s="1"/>
      <c r="GJZ340" s="1"/>
      <c r="GKA340" s="1"/>
      <c r="GKB340" s="1"/>
      <c r="GKC340" s="1"/>
      <c r="GKD340" s="1"/>
      <c r="GKE340" s="1"/>
      <c r="GKF340" s="1"/>
      <c r="GKG340" s="1"/>
      <c r="GKH340" s="1"/>
      <c r="GKI340" s="1"/>
      <c r="GKJ340" s="1"/>
      <c r="GKK340" s="1"/>
      <c r="GKL340" s="1"/>
      <c r="GKM340" s="1"/>
      <c r="GKN340" s="1"/>
      <c r="GKO340" s="1"/>
      <c r="GKP340" s="1"/>
      <c r="GKQ340" s="1"/>
      <c r="GKR340" s="1"/>
      <c r="GKS340" s="1"/>
      <c r="GKT340" s="1"/>
      <c r="GKU340" s="1"/>
      <c r="GKV340" s="1"/>
      <c r="GKW340" s="1"/>
      <c r="GKX340" s="1"/>
      <c r="GKY340" s="1"/>
      <c r="GKZ340" s="1"/>
      <c r="GLA340" s="1"/>
      <c r="GLB340" s="1"/>
      <c r="GLC340" s="1"/>
      <c r="GLD340" s="1"/>
      <c r="GLE340" s="1"/>
      <c r="GLF340" s="1"/>
      <c r="GLG340" s="1"/>
      <c r="GLH340" s="1"/>
      <c r="GLI340" s="1"/>
      <c r="GLJ340" s="1"/>
      <c r="GLK340" s="1"/>
      <c r="GLL340" s="1"/>
      <c r="GLM340" s="1"/>
      <c r="GLN340" s="1"/>
      <c r="GLO340" s="1"/>
      <c r="GLP340" s="1"/>
      <c r="GLQ340" s="1"/>
      <c r="GLR340" s="1"/>
      <c r="GLS340" s="1"/>
      <c r="GLT340" s="1"/>
      <c r="GLU340" s="1"/>
      <c r="GLV340" s="1"/>
      <c r="GLW340" s="1"/>
      <c r="GLX340" s="1"/>
      <c r="GLY340" s="1"/>
      <c r="GLZ340" s="1"/>
      <c r="GMA340" s="1"/>
      <c r="GMB340" s="1"/>
      <c r="GMC340" s="1"/>
      <c r="GMD340" s="1"/>
      <c r="GME340" s="1"/>
      <c r="GMF340" s="1"/>
      <c r="GMG340" s="1"/>
      <c r="GMH340" s="1"/>
      <c r="GMI340" s="1"/>
      <c r="GMJ340" s="1"/>
      <c r="GMK340" s="1"/>
      <c r="GML340" s="1"/>
      <c r="GMM340" s="1"/>
      <c r="GMN340" s="1"/>
      <c r="GMO340" s="1"/>
      <c r="GMP340" s="1"/>
      <c r="GMQ340" s="1"/>
      <c r="GMR340" s="1"/>
      <c r="GMS340" s="1"/>
      <c r="GMT340" s="1"/>
      <c r="GMU340" s="1"/>
      <c r="GMV340" s="1"/>
      <c r="GMW340" s="1"/>
      <c r="GMX340" s="1"/>
      <c r="GMY340" s="1"/>
      <c r="GMZ340" s="1"/>
      <c r="GNA340" s="1"/>
      <c r="GNB340" s="1"/>
      <c r="GNC340" s="1"/>
      <c r="GND340" s="1"/>
      <c r="GNE340" s="1"/>
      <c r="GNF340" s="1"/>
      <c r="GNG340" s="1"/>
      <c r="GNH340" s="1"/>
      <c r="GNI340" s="1"/>
      <c r="GNJ340" s="1"/>
      <c r="GNK340" s="1"/>
      <c r="GNL340" s="1"/>
      <c r="GNM340" s="1"/>
      <c r="GNN340" s="1"/>
      <c r="GNO340" s="1"/>
      <c r="GNP340" s="1"/>
      <c r="GNQ340" s="1"/>
      <c r="GNR340" s="1"/>
      <c r="GNS340" s="1"/>
      <c r="GNT340" s="1"/>
      <c r="GNU340" s="1"/>
      <c r="GNV340" s="1"/>
      <c r="GNW340" s="1"/>
      <c r="GNX340" s="1"/>
      <c r="GNY340" s="1"/>
      <c r="GNZ340" s="1"/>
      <c r="GOA340" s="1"/>
      <c r="GOB340" s="1"/>
      <c r="GOC340" s="1"/>
      <c r="GOD340" s="1"/>
      <c r="GOE340" s="1"/>
      <c r="GOF340" s="1"/>
      <c r="GOG340" s="1"/>
      <c r="GOH340" s="1"/>
      <c r="GOI340" s="1"/>
      <c r="GOJ340" s="1"/>
      <c r="GOK340" s="1"/>
      <c r="GOL340" s="1"/>
      <c r="GOM340" s="1"/>
      <c r="GON340" s="1"/>
      <c r="GOO340" s="1"/>
      <c r="GOP340" s="1"/>
      <c r="GOQ340" s="1"/>
      <c r="GOR340" s="1"/>
      <c r="GOS340" s="1"/>
      <c r="GOT340" s="1"/>
      <c r="GOU340" s="1"/>
      <c r="GOV340" s="1"/>
      <c r="GOW340" s="1"/>
      <c r="GOX340" s="1"/>
      <c r="GOY340" s="1"/>
      <c r="GOZ340" s="1"/>
      <c r="GPA340" s="1"/>
      <c r="GPB340" s="1"/>
      <c r="GPC340" s="1"/>
      <c r="GPD340" s="1"/>
      <c r="GPE340" s="1"/>
      <c r="GPF340" s="1"/>
      <c r="GPG340" s="1"/>
      <c r="GPH340" s="1"/>
      <c r="GPI340" s="1"/>
      <c r="GPJ340" s="1"/>
      <c r="GPK340" s="1"/>
      <c r="GPL340" s="1"/>
      <c r="GPM340" s="1"/>
      <c r="GPN340" s="1"/>
      <c r="GPO340" s="1"/>
      <c r="GPP340" s="1"/>
      <c r="GPQ340" s="1"/>
      <c r="GPR340" s="1"/>
      <c r="GPS340" s="1"/>
      <c r="GPT340" s="1"/>
      <c r="GPU340" s="1"/>
      <c r="GPV340" s="1"/>
      <c r="GPW340" s="1"/>
      <c r="GPX340" s="1"/>
      <c r="GPY340" s="1"/>
      <c r="GPZ340" s="1"/>
      <c r="GQA340" s="1"/>
      <c r="GQB340" s="1"/>
      <c r="GQC340" s="1"/>
      <c r="GQD340" s="1"/>
      <c r="GQE340" s="1"/>
      <c r="GQF340" s="1"/>
      <c r="GQG340" s="1"/>
      <c r="GQH340" s="1"/>
      <c r="GQI340" s="1"/>
      <c r="GQJ340" s="1"/>
      <c r="GQK340" s="1"/>
      <c r="GQL340" s="1"/>
      <c r="GQM340" s="1"/>
      <c r="GQN340" s="1"/>
      <c r="GQO340" s="1"/>
      <c r="GQP340" s="1"/>
      <c r="GQQ340" s="1"/>
      <c r="GQR340" s="1"/>
      <c r="GQS340" s="1"/>
      <c r="GQT340" s="1"/>
      <c r="GQU340" s="1"/>
      <c r="GQV340" s="1"/>
      <c r="GQW340" s="1"/>
      <c r="GQX340" s="1"/>
      <c r="GQY340" s="1"/>
      <c r="GQZ340" s="1"/>
      <c r="GRA340" s="1"/>
      <c r="GRB340" s="1"/>
      <c r="GRC340" s="1"/>
      <c r="GRD340" s="1"/>
      <c r="GRE340" s="1"/>
      <c r="GRF340" s="1"/>
      <c r="GRG340" s="1"/>
      <c r="GRH340" s="1"/>
      <c r="GRI340" s="1"/>
      <c r="GRJ340" s="1"/>
      <c r="GRK340" s="1"/>
      <c r="GRL340" s="1"/>
      <c r="GRM340" s="1"/>
      <c r="GRN340" s="1"/>
      <c r="GRO340" s="1"/>
      <c r="GRP340" s="1"/>
      <c r="GRQ340" s="1"/>
      <c r="GRR340" s="1"/>
      <c r="GRS340" s="1"/>
      <c r="GRT340" s="1"/>
      <c r="GRU340" s="1"/>
      <c r="GRV340" s="1"/>
      <c r="GRW340" s="1"/>
      <c r="GRX340" s="1"/>
      <c r="GRY340" s="1"/>
      <c r="GRZ340" s="1"/>
      <c r="GSA340" s="1"/>
      <c r="GSB340" s="1"/>
      <c r="GSC340" s="1"/>
      <c r="GSD340" s="1"/>
      <c r="GSE340" s="1"/>
      <c r="GSF340" s="1"/>
      <c r="GSG340" s="1"/>
      <c r="GSH340" s="1"/>
      <c r="GSI340" s="1"/>
      <c r="GSJ340" s="1"/>
      <c r="GSK340" s="1"/>
      <c r="GSL340" s="1"/>
      <c r="GSM340" s="1"/>
      <c r="GSN340" s="1"/>
      <c r="GSO340" s="1"/>
      <c r="GSP340" s="1"/>
      <c r="GSQ340" s="1"/>
      <c r="GSR340" s="1"/>
      <c r="GSS340" s="1"/>
      <c r="GST340" s="1"/>
      <c r="GSU340" s="1"/>
      <c r="GSV340" s="1"/>
      <c r="GSW340" s="1"/>
      <c r="GSX340" s="1"/>
      <c r="GSY340" s="1"/>
      <c r="GSZ340" s="1"/>
      <c r="GTA340" s="1"/>
      <c r="GTB340" s="1"/>
      <c r="GTC340" s="1"/>
      <c r="GTD340" s="1"/>
      <c r="GTE340" s="1"/>
      <c r="GTF340" s="1"/>
      <c r="GTG340" s="1"/>
      <c r="GTH340" s="1"/>
      <c r="GTI340" s="1"/>
      <c r="GTJ340" s="1"/>
      <c r="GTK340" s="1"/>
      <c r="GTL340" s="1"/>
      <c r="GTM340" s="1"/>
      <c r="GTN340" s="1"/>
      <c r="GTO340" s="1"/>
      <c r="GTP340" s="1"/>
      <c r="GTQ340" s="1"/>
      <c r="GTR340" s="1"/>
      <c r="GTS340" s="1"/>
      <c r="GTT340" s="1"/>
      <c r="GTU340" s="1"/>
      <c r="GTV340" s="1"/>
      <c r="GTW340" s="1"/>
      <c r="GTX340" s="1"/>
      <c r="GTY340" s="1"/>
      <c r="GTZ340" s="1"/>
      <c r="GUA340" s="1"/>
      <c r="GUB340" s="1"/>
      <c r="GUC340" s="1"/>
      <c r="GUD340" s="1"/>
      <c r="GUE340" s="1"/>
      <c r="GUF340" s="1"/>
      <c r="GUG340" s="1"/>
      <c r="GUH340" s="1"/>
      <c r="GUI340" s="1"/>
      <c r="GUJ340" s="1"/>
      <c r="GUK340" s="1"/>
      <c r="GUL340" s="1"/>
      <c r="GUM340" s="1"/>
      <c r="GUN340" s="1"/>
      <c r="GUO340" s="1"/>
      <c r="GUP340" s="1"/>
      <c r="GUQ340" s="1"/>
      <c r="GUR340" s="1"/>
      <c r="GUS340" s="1"/>
      <c r="GUT340" s="1"/>
      <c r="GUU340" s="1"/>
      <c r="GUV340" s="1"/>
      <c r="GUW340" s="1"/>
      <c r="GUX340" s="1"/>
      <c r="GUY340" s="1"/>
      <c r="GUZ340" s="1"/>
      <c r="GVA340" s="1"/>
      <c r="GVB340" s="1"/>
      <c r="GVC340" s="1"/>
      <c r="GVD340" s="1"/>
      <c r="GVE340" s="1"/>
      <c r="GVF340" s="1"/>
      <c r="GVG340" s="1"/>
      <c r="GVH340" s="1"/>
      <c r="GVI340" s="1"/>
      <c r="GVJ340" s="1"/>
      <c r="GVK340" s="1"/>
      <c r="GVL340" s="1"/>
      <c r="GVM340" s="1"/>
      <c r="GVN340" s="1"/>
      <c r="GVO340" s="1"/>
      <c r="GVP340" s="1"/>
      <c r="GVQ340" s="1"/>
      <c r="GVR340" s="1"/>
      <c r="GVS340" s="1"/>
      <c r="GVT340" s="1"/>
      <c r="GVU340" s="1"/>
      <c r="GVV340" s="1"/>
      <c r="GVW340" s="1"/>
      <c r="GVX340" s="1"/>
      <c r="GVY340" s="1"/>
      <c r="GVZ340" s="1"/>
      <c r="GWA340" s="1"/>
      <c r="GWB340" s="1"/>
      <c r="GWC340" s="1"/>
      <c r="GWD340" s="1"/>
      <c r="GWE340" s="1"/>
      <c r="GWF340" s="1"/>
      <c r="GWG340" s="1"/>
      <c r="GWH340" s="1"/>
      <c r="GWI340" s="1"/>
      <c r="GWJ340" s="1"/>
      <c r="GWK340" s="1"/>
      <c r="GWL340" s="1"/>
      <c r="GWM340" s="1"/>
      <c r="GWN340" s="1"/>
      <c r="GWO340" s="1"/>
      <c r="GWP340" s="1"/>
      <c r="GWQ340" s="1"/>
      <c r="GWR340" s="1"/>
      <c r="GWS340" s="1"/>
      <c r="GWT340" s="1"/>
      <c r="GWU340" s="1"/>
      <c r="GWV340" s="1"/>
      <c r="GWW340" s="1"/>
      <c r="GWX340" s="1"/>
      <c r="GWY340" s="1"/>
      <c r="GWZ340" s="1"/>
      <c r="GXA340" s="1"/>
      <c r="GXB340" s="1"/>
      <c r="GXC340" s="1"/>
      <c r="GXD340" s="1"/>
      <c r="GXE340" s="1"/>
      <c r="GXF340" s="1"/>
      <c r="GXG340" s="1"/>
      <c r="GXH340" s="1"/>
      <c r="GXI340" s="1"/>
      <c r="GXJ340" s="1"/>
      <c r="GXK340" s="1"/>
      <c r="GXL340" s="1"/>
      <c r="GXM340" s="1"/>
      <c r="GXN340" s="1"/>
      <c r="GXO340" s="1"/>
      <c r="GXP340" s="1"/>
      <c r="GXQ340" s="1"/>
      <c r="GXR340" s="1"/>
      <c r="GXS340" s="1"/>
      <c r="GXT340" s="1"/>
      <c r="GXU340" s="1"/>
      <c r="GXV340" s="1"/>
      <c r="GXW340" s="1"/>
      <c r="GXX340" s="1"/>
      <c r="GXY340" s="1"/>
      <c r="GXZ340" s="1"/>
      <c r="GYA340" s="1"/>
      <c r="GYB340" s="1"/>
      <c r="GYC340" s="1"/>
      <c r="GYD340" s="1"/>
      <c r="GYE340" s="1"/>
      <c r="GYF340" s="1"/>
      <c r="GYG340" s="1"/>
      <c r="GYH340" s="1"/>
      <c r="GYI340" s="1"/>
      <c r="GYJ340" s="1"/>
      <c r="GYK340" s="1"/>
      <c r="GYL340" s="1"/>
      <c r="GYM340" s="1"/>
      <c r="GYN340" s="1"/>
      <c r="GYO340" s="1"/>
      <c r="GYP340" s="1"/>
      <c r="GYQ340" s="1"/>
      <c r="GYR340" s="1"/>
      <c r="GYS340" s="1"/>
      <c r="GYT340" s="1"/>
      <c r="GYU340" s="1"/>
      <c r="GYV340" s="1"/>
      <c r="GYW340" s="1"/>
      <c r="GYX340" s="1"/>
      <c r="GYY340" s="1"/>
      <c r="GYZ340" s="1"/>
      <c r="GZA340" s="1"/>
      <c r="GZB340" s="1"/>
      <c r="GZC340" s="1"/>
      <c r="GZD340" s="1"/>
      <c r="GZE340" s="1"/>
      <c r="GZF340" s="1"/>
      <c r="GZG340" s="1"/>
      <c r="GZH340" s="1"/>
      <c r="GZI340" s="1"/>
      <c r="GZJ340" s="1"/>
      <c r="GZK340" s="1"/>
      <c r="GZL340" s="1"/>
      <c r="GZM340" s="1"/>
      <c r="GZN340" s="1"/>
      <c r="GZO340" s="1"/>
      <c r="GZP340" s="1"/>
      <c r="GZQ340" s="1"/>
      <c r="GZR340" s="1"/>
      <c r="GZS340" s="1"/>
      <c r="GZT340" s="1"/>
      <c r="GZU340" s="1"/>
      <c r="GZV340" s="1"/>
      <c r="GZW340" s="1"/>
      <c r="GZX340" s="1"/>
      <c r="GZY340" s="1"/>
      <c r="GZZ340" s="1"/>
      <c r="HAA340" s="1"/>
      <c r="HAB340" s="1"/>
      <c r="HAC340" s="1"/>
      <c r="HAD340" s="1"/>
      <c r="HAE340" s="1"/>
      <c r="HAF340" s="1"/>
      <c r="HAG340" s="1"/>
      <c r="HAH340" s="1"/>
      <c r="HAI340" s="1"/>
      <c r="HAJ340" s="1"/>
      <c r="HAK340" s="1"/>
      <c r="HAL340" s="1"/>
      <c r="HAM340" s="1"/>
      <c r="HAN340" s="1"/>
      <c r="HAO340" s="1"/>
      <c r="HAP340" s="1"/>
      <c r="HAQ340" s="1"/>
      <c r="HAR340" s="1"/>
      <c r="HAS340" s="1"/>
      <c r="HAT340" s="1"/>
      <c r="HAU340" s="1"/>
      <c r="HAV340" s="1"/>
      <c r="HAW340" s="1"/>
      <c r="HAX340" s="1"/>
      <c r="HAY340" s="1"/>
      <c r="HAZ340" s="1"/>
      <c r="HBA340" s="1"/>
      <c r="HBB340" s="1"/>
      <c r="HBC340" s="1"/>
      <c r="HBD340" s="1"/>
      <c r="HBE340" s="1"/>
      <c r="HBF340" s="1"/>
      <c r="HBG340" s="1"/>
      <c r="HBH340" s="1"/>
      <c r="HBI340" s="1"/>
      <c r="HBJ340" s="1"/>
      <c r="HBK340" s="1"/>
      <c r="HBL340" s="1"/>
      <c r="HBM340" s="1"/>
      <c r="HBN340" s="1"/>
      <c r="HBO340" s="1"/>
      <c r="HBP340" s="1"/>
      <c r="HBQ340" s="1"/>
      <c r="HBR340" s="1"/>
      <c r="HBS340" s="1"/>
      <c r="HBT340" s="1"/>
      <c r="HBU340" s="1"/>
      <c r="HBV340" s="1"/>
      <c r="HBW340" s="1"/>
      <c r="HBX340" s="1"/>
      <c r="HBY340" s="1"/>
      <c r="HBZ340" s="1"/>
      <c r="HCA340" s="1"/>
      <c r="HCB340" s="1"/>
      <c r="HCC340" s="1"/>
      <c r="HCD340" s="1"/>
      <c r="HCE340" s="1"/>
      <c r="HCF340" s="1"/>
      <c r="HCG340" s="1"/>
      <c r="HCH340" s="1"/>
      <c r="HCI340" s="1"/>
      <c r="HCJ340" s="1"/>
      <c r="HCK340" s="1"/>
      <c r="HCL340" s="1"/>
      <c r="HCM340" s="1"/>
      <c r="HCN340" s="1"/>
      <c r="HCO340" s="1"/>
      <c r="HCP340" s="1"/>
      <c r="HCQ340" s="1"/>
      <c r="HCR340" s="1"/>
      <c r="HCS340" s="1"/>
      <c r="HCT340" s="1"/>
      <c r="HCU340" s="1"/>
      <c r="HCV340" s="1"/>
      <c r="HCW340" s="1"/>
      <c r="HCX340" s="1"/>
      <c r="HCY340" s="1"/>
      <c r="HCZ340" s="1"/>
      <c r="HDA340" s="1"/>
      <c r="HDB340" s="1"/>
      <c r="HDC340" s="1"/>
      <c r="HDD340" s="1"/>
      <c r="HDE340" s="1"/>
      <c r="HDF340" s="1"/>
      <c r="HDG340" s="1"/>
      <c r="HDH340" s="1"/>
      <c r="HDI340" s="1"/>
      <c r="HDJ340" s="1"/>
      <c r="HDK340" s="1"/>
      <c r="HDL340" s="1"/>
      <c r="HDM340" s="1"/>
      <c r="HDN340" s="1"/>
      <c r="HDO340" s="1"/>
      <c r="HDP340" s="1"/>
      <c r="HDQ340" s="1"/>
      <c r="HDR340" s="1"/>
      <c r="HDS340" s="1"/>
      <c r="HDT340" s="1"/>
      <c r="HDU340" s="1"/>
      <c r="HDV340" s="1"/>
      <c r="HDW340" s="1"/>
      <c r="HDX340" s="1"/>
      <c r="HDY340" s="1"/>
      <c r="HDZ340" s="1"/>
      <c r="HEA340" s="1"/>
      <c r="HEB340" s="1"/>
      <c r="HEC340" s="1"/>
      <c r="HED340" s="1"/>
      <c r="HEE340" s="1"/>
      <c r="HEF340" s="1"/>
      <c r="HEG340" s="1"/>
      <c r="HEH340" s="1"/>
      <c r="HEI340" s="1"/>
      <c r="HEJ340" s="1"/>
      <c r="HEK340" s="1"/>
      <c r="HEL340" s="1"/>
      <c r="HEM340" s="1"/>
      <c r="HEN340" s="1"/>
      <c r="HEO340" s="1"/>
      <c r="HEP340" s="1"/>
      <c r="HEQ340" s="1"/>
      <c r="HER340" s="1"/>
      <c r="HES340" s="1"/>
      <c r="HET340" s="1"/>
      <c r="HEU340" s="1"/>
      <c r="HEV340" s="1"/>
      <c r="HEW340" s="1"/>
      <c r="HEX340" s="1"/>
      <c r="HEY340" s="1"/>
      <c r="HEZ340" s="1"/>
      <c r="HFA340" s="1"/>
      <c r="HFB340" s="1"/>
      <c r="HFC340" s="1"/>
      <c r="HFD340" s="1"/>
      <c r="HFE340" s="1"/>
      <c r="HFF340" s="1"/>
      <c r="HFG340" s="1"/>
      <c r="HFH340" s="1"/>
      <c r="HFI340" s="1"/>
      <c r="HFJ340" s="1"/>
      <c r="HFK340" s="1"/>
      <c r="HFL340" s="1"/>
      <c r="HFM340" s="1"/>
      <c r="HFN340" s="1"/>
      <c r="HFO340" s="1"/>
      <c r="HFP340" s="1"/>
      <c r="HFQ340" s="1"/>
      <c r="HFR340" s="1"/>
      <c r="HFS340" s="1"/>
      <c r="HFT340" s="1"/>
      <c r="HFU340" s="1"/>
      <c r="HFV340" s="1"/>
      <c r="HFW340" s="1"/>
      <c r="HFX340" s="1"/>
      <c r="HFY340" s="1"/>
      <c r="HFZ340" s="1"/>
      <c r="HGA340" s="1"/>
      <c r="HGB340" s="1"/>
      <c r="HGC340" s="1"/>
      <c r="HGD340" s="1"/>
      <c r="HGE340" s="1"/>
      <c r="HGF340" s="1"/>
      <c r="HGG340" s="1"/>
      <c r="HGH340" s="1"/>
      <c r="HGI340" s="1"/>
      <c r="HGJ340" s="1"/>
      <c r="HGK340" s="1"/>
      <c r="HGL340" s="1"/>
      <c r="HGM340" s="1"/>
      <c r="HGN340" s="1"/>
      <c r="HGO340" s="1"/>
      <c r="HGP340" s="1"/>
      <c r="HGQ340" s="1"/>
      <c r="HGR340" s="1"/>
      <c r="HGS340" s="1"/>
      <c r="HGT340" s="1"/>
      <c r="HGU340" s="1"/>
      <c r="HGV340" s="1"/>
      <c r="HGW340" s="1"/>
      <c r="HGX340" s="1"/>
      <c r="HGY340" s="1"/>
      <c r="HGZ340" s="1"/>
      <c r="HHA340" s="1"/>
      <c r="HHB340" s="1"/>
      <c r="HHC340" s="1"/>
      <c r="HHD340" s="1"/>
      <c r="HHE340" s="1"/>
      <c r="HHF340" s="1"/>
      <c r="HHG340" s="1"/>
      <c r="HHH340" s="1"/>
      <c r="HHI340" s="1"/>
      <c r="HHJ340" s="1"/>
      <c r="HHK340" s="1"/>
      <c r="HHL340" s="1"/>
      <c r="HHM340" s="1"/>
      <c r="HHN340" s="1"/>
      <c r="HHO340" s="1"/>
      <c r="HHP340" s="1"/>
      <c r="HHQ340" s="1"/>
      <c r="HHR340" s="1"/>
      <c r="HHS340" s="1"/>
      <c r="HHT340" s="1"/>
      <c r="HHU340" s="1"/>
      <c r="HHV340" s="1"/>
      <c r="HHW340" s="1"/>
      <c r="HHX340" s="1"/>
      <c r="HHY340" s="1"/>
      <c r="HHZ340" s="1"/>
      <c r="HIA340" s="1"/>
      <c r="HIB340" s="1"/>
      <c r="HIC340" s="1"/>
      <c r="HID340" s="1"/>
      <c r="HIE340" s="1"/>
      <c r="HIF340" s="1"/>
      <c r="HIG340" s="1"/>
      <c r="HIH340" s="1"/>
      <c r="HII340" s="1"/>
      <c r="HIJ340" s="1"/>
      <c r="HIK340" s="1"/>
      <c r="HIL340" s="1"/>
      <c r="HIM340" s="1"/>
      <c r="HIN340" s="1"/>
      <c r="HIO340" s="1"/>
      <c r="HIP340" s="1"/>
      <c r="HIQ340" s="1"/>
      <c r="HIR340" s="1"/>
      <c r="HIS340" s="1"/>
      <c r="HIT340" s="1"/>
      <c r="HIU340" s="1"/>
      <c r="HIV340" s="1"/>
      <c r="HIW340" s="1"/>
      <c r="HIX340" s="1"/>
      <c r="HIY340" s="1"/>
      <c r="HIZ340" s="1"/>
      <c r="HJA340" s="1"/>
      <c r="HJB340" s="1"/>
      <c r="HJC340" s="1"/>
      <c r="HJD340" s="1"/>
      <c r="HJE340" s="1"/>
      <c r="HJF340" s="1"/>
      <c r="HJG340" s="1"/>
      <c r="HJH340" s="1"/>
      <c r="HJI340" s="1"/>
      <c r="HJJ340" s="1"/>
      <c r="HJK340" s="1"/>
      <c r="HJL340" s="1"/>
      <c r="HJM340" s="1"/>
      <c r="HJN340" s="1"/>
      <c r="HJO340" s="1"/>
      <c r="HJP340" s="1"/>
      <c r="HJQ340" s="1"/>
      <c r="HJR340" s="1"/>
      <c r="HJS340" s="1"/>
      <c r="HJT340" s="1"/>
      <c r="HJU340" s="1"/>
      <c r="HJV340" s="1"/>
      <c r="HJW340" s="1"/>
      <c r="HJX340" s="1"/>
      <c r="HJY340" s="1"/>
      <c r="HJZ340" s="1"/>
      <c r="HKA340" s="1"/>
      <c r="HKB340" s="1"/>
      <c r="HKC340" s="1"/>
      <c r="HKD340" s="1"/>
      <c r="HKE340" s="1"/>
      <c r="HKF340" s="1"/>
      <c r="HKG340" s="1"/>
      <c r="HKH340" s="1"/>
      <c r="HKI340" s="1"/>
      <c r="HKJ340" s="1"/>
      <c r="HKK340" s="1"/>
      <c r="HKL340" s="1"/>
      <c r="HKM340" s="1"/>
      <c r="HKN340" s="1"/>
      <c r="HKO340" s="1"/>
      <c r="HKP340" s="1"/>
      <c r="HKQ340" s="1"/>
      <c r="HKR340" s="1"/>
      <c r="HKS340" s="1"/>
      <c r="HKT340" s="1"/>
      <c r="HKU340" s="1"/>
      <c r="HKV340" s="1"/>
      <c r="HKW340" s="1"/>
      <c r="HKX340" s="1"/>
      <c r="HKY340" s="1"/>
      <c r="HKZ340" s="1"/>
      <c r="HLA340" s="1"/>
      <c r="HLB340" s="1"/>
      <c r="HLC340" s="1"/>
      <c r="HLD340" s="1"/>
      <c r="HLE340" s="1"/>
      <c r="HLF340" s="1"/>
      <c r="HLG340" s="1"/>
      <c r="HLH340" s="1"/>
      <c r="HLI340" s="1"/>
      <c r="HLJ340" s="1"/>
      <c r="HLK340" s="1"/>
      <c r="HLL340" s="1"/>
      <c r="HLM340" s="1"/>
      <c r="HLN340" s="1"/>
      <c r="HLO340" s="1"/>
      <c r="HLP340" s="1"/>
      <c r="HLQ340" s="1"/>
      <c r="HLR340" s="1"/>
      <c r="HLS340" s="1"/>
      <c r="HLT340" s="1"/>
      <c r="HLU340" s="1"/>
      <c r="HLV340" s="1"/>
      <c r="HLW340" s="1"/>
      <c r="HLX340" s="1"/>
      <c r="HLY340" s="1"/>
      <c r="HLZ340" s="1"/>
      <c r="HMA340" s="1"/>
      <c r="HMB340" s="1"/>
      <c r="HMC340" s="1"/>
      <c r="HMD340" s="1"/>
      <c r="HME340" s="1"/>
      <c r="HMF340" s="1"/>
      <c r="HMG340" s="1"/>
      <c r="HMH340" s="1"/>
      <c r="HMI340" s="1"/>
      <c r="HMJ340" s="1"/>
      <c r="HMK340" s="1"/>
      <c r="HML340" s="1"/>
      <c r="HMM340" s="1"/>
      <c r="HMN340" s="1"/>
      <c r="HMO340" s="1"/>
      <c r="HMP340" s="1"/>
      <c r="HMQ340" s="1"/>
      <c r="HMR340" s="1"/>
      <c r="HMS340" s="1"/>
      <c r="HMT340" s="1"/>
      <c r="HMU340" s="1"/>
      <c r="HMV340" s="1"/>
      <c r="HMW340" s="1"/>
      <c r="HMX340" s="1"/>
      <c r="HMY340" s="1"/>
      <c r="HMZ340" s="1"/>
      <c r="HNA340" s="1"/>
      <c r="HNB340" s="1"/>
      <c r="HNC340" s="1"/>
      <c r="HND340" s="1"/>
      <c r="HNE340" s="1"/>
      <c r="HNF340" s="1"/>
      <c r="HNG340" s="1"/>
      <c r="HNH340" s="1"/>
      <c r="HNI340" s="1"/>
      <c r="HNJ340" s="1"/>
      <c r="HNK340" s="1"/>
      <c r="HNL340" s="1"/>
      <c r="HNM340" s="1"/>
      <c r="HNN340" s="1"/>
      <c r="HNO340" s="1"/>
      <c r="HNP340" s="1"/>
      <c r="HNQ340" s="1"/>
      <c r="HNR340" s="1"/>
      <c r="HNS340" s="1"/>
      <c r="HNT340" s="1"/>
      <c r="HNU340" s="1"/>
      <c r="HNV340" s="1"/>
      <c r="HNW340" s="1"/>
      <c r="HNX340" s="1"/>
      <c r="HNY340" s="1"/>
      <c r="HNZ340" s="1"/>
      <c r="HOA340" s="1"/>
      <c r="HOB340" s="1"/>
      <c r="HOC340" s="1"/>
      <c r="HOD340" s="1"/>
      <c r="HOE340" s="1"/>
      <c r="HOF340" s="1"/>
      <c r="HOG340" s="1"/>
      <c r="HOH340" s="1"/>
      <c r="HOI340" s="1"/>
      <c r="HOJ340" s="1"/>
      <c r="HOK340" s="1"/>
      <c r="HOL340" s="1"/>
      <c r="HOM340" s="1"/>
      <c r="HON340" s="1"/>
      <c r="HOO340" s="1"/>
      <c r="HOP340" s="1"/>
      <c r="HOQ340" s="1"/>
      <c r="HOR340" s="1"/>
      <c r="HOS340" s="1"/>
      <c r="HOT340" s="1"/>
      <c r="HOU340" s="1"/>
      <c r="HOV340" s="1"/>
      <c r="HOW340" s="1"/>
      <c r="HOX340" s="1"/>
      <c r="HOY340" s="1"/>
      <c r="HOZ340" s="1"/>
      <c r="HPA340" s="1"/>
      <c r="HPB340" s="1"/>
      <c r="HPC340" s="1"/>
      <c r="HPD340" s="1"/>
      <c r="HPE340" s="1"/>
      <c r="HPF340" s="1"/>
      <c r="HPG340" s="1"/>
      <c r="HPH340" s="1"/>
      <c r="HPI340" s="1"/>
      <c r="HPJ340" s="1"/>
      <c r="HPK340" s="1"/>
      <c r="HPL340" s="1"/>
      <c r="HPM340" s="1"/>
      <c r="HPN340" s="1"/>
      <c r="HPO340" s="1"/>
      <c r="HPP340" s="1"/>
      <c r="HPQ340" s="1"/>
      <c r="HPR340" s="1"/>
      <c r="HPS340" s="1"/>
      <c r="HPT340" s="1"/>
      <c r="HPU340" s="1"/>
      <c r="HPV340" s="1"/>
      <c r="HPW340" s="1"/>
      <c r="HPX340" s="1"/>
      <c r="HPY340" s="1"/>
      <c r="HPZ340" s="1"/>
      <c r="HQA340" s="1"/>
      <c r="HQB340" s="1"/>
      <c r="HQC340" s="1"/>
      <c r="HQD340" s="1"/>
      <c r="HQE340" s="1"/>
      <c r="HQF340" s="1"/>
      <c r="HQG340" s="1"/>
      <c r="HQH340" s="1"/>
      <c r="HQI340" s="1"/>
      <c r="HQJ340" s="1"/>
      <c r="HQK340" s="1"/>
      <c r="HQL340" s="1"/>
      <c r="HQM340" s="1"/>
      <c r="HQN340" s="1"/>
      <c r="HQO340" s="1"/>
      <c r="HQP340" s="1"/>
      <c r="HQQ340" s="1"/>
      <c r="HQR340" s="1"/>
      <c r="HQS340" s="1"/>
      <c r="HQT340" s="1"/>
      <c r="HQU340" s="1"/>
      <c r="HQV340" s="1"/>
      <c r="HQW340" s="1"/>
      <c r="HQX340" s="1"/>
      <c r="HQY340" s="1"/>
      <c r="HQZ340" s="1"/>
      <c r="HRA340" s="1"/>
      <c r="HRB340" s="1"/>
      <c r="HRC340" s="1"/>
      <c r="HRD340" s="1"/>
      <c r="HRE340" s="1"/>
      <c r="HRF340" s="1"/>
      <c r="HRG340" s="1"/>
      <c r="HRH340" s="1"/>
      <c r="HRI340" s="1"/>
      <c r="HRJ340" s="1"/>
      <c r="HRK340" s="1"/>
      <c r="HRL340" s="1"/>
      <c r="HRM340" s="1"/>
      <c r="HRN340" s="1"/>
      <c r="HRO340" s="1"/>
      <c r="HRP340" s="1"/>
      <c r="HRQ340" s="1"/>
      <c r="HRR340" s="1"/>
      <c r="HRS340" s="1"/>
      <c r="HRT340" s="1"/>
      <c r="HRU340" s="1"/>
      <c r="HRV340" s="1"/>
      <c r="HRW340" s="1"/>
      <c r="HRX340" s="1"/>
      <c r="HRY340" s="1"/>
      <c r="HRZ340" s="1"/>
      <c r="HSA340" s="1"/>
      <c r="HSB340" s="1"/>
      <c r="HSC340" s="1"/>
      <c r="HSD340" s="1"/>
      <c r="HSE340" s="1"/>
      <c r="HSF340" s="1"/>
      <c r="HSG340" s="1"/>
      <c r="HSH340" s="1"/>
      <c r="HSI340" s="1"/>
      <c r="HSJ340" s="1"/>
      <c r="HSK340" s="1"/>
      <c r="HSL340" s="1"/>
      <c r="HSM340" s="1"/>
      <c r="HSN340" s="1"/>
      <c r="HSO340" s="1"/>
      <c r="HSP340" s="1"/>
      <c r="HSQ340" s="1"/>
      <c r="HSR340" s="1"/>
      <c r="HSS340" s="1"/>
      <c r="HST340" s="1"/>
      <c r="HSU340" s="1"/>
      <c r="HSV340" s="1"/>
      <c r="HSW340" s="1"/>
      <c r="HSX340" s="1"/>
      <c r="HSY340" s="1"/>
      <c r="HSZ340" s="1"/>
      <c r="HTA340" s="1"/>
      <c r="HTB340" s="1"/>
      <c r="HTC340" s="1"/>
      <c r="HTD340" s="1"/>
      <c r="HTE340" s="1"/>
      <c r="HTF340" s="1"/>
      <c r="HTG340" s="1"/>
      <c r="HTH340" s="1"/>
      <c r="HTI340" s="1"/>
      <c r="HTJ340" s="1"/>
      <c r="HTK340" s="1"/>
      <c r="HTL340" s="1"/>
      <c r="HTM340" s="1"/>
      <c r="HTN340" s="1"/>
      <c r="HTO340" s="1"/>
      <c r="HTP340" s="1"/>
      <c r="HTQ340" s="1"/>
      <c r="HTR340" s="1"/>
      <c r="HTS340" s="1"/>
      <c r="HTT340" s="1"/>
      <c r="HTU340" s="1"/>
      <c r="HTV340" s="1"/>
      <c r="HTW340" s="1"/>
      <c r="HTX340" s="1"/>
      <c r="HTY340" s="1"/>
      <c r="HTZ340" s="1"/>
      <c r="HUA340" s="1"/>
      <c r="HUB340" s="1"/>
      <c r="HUC340" s="1"/>
      <c r="HUD340" s="1"/>
      <c r="HUE340" s="1"/>
      <c r="HUF340" s="1"/>
      <c r="HUG340" s="1"/>
      <c r="HUH340" s="1"/>
      <c r="HUI340" s="1"/>
      <c r="HUJ340" s="1"/>
      <c r="HUK340" s="1"/>
      <c r="HUL340" s="1"/>
      <c r="HUM340" s="1"/>
      <c r="HUN340" s="1"/>
      <c r="HUO340" s="1"/>
      <c r="HUP340" s="1"/>
      <c r="HUQ340" s="1"/>
      <c r="HUR340" s="1"/>
      <c r="HUS340" s="1"/>
      <c r="HUT340" s="1"/>
      <c r="HUU340" s="1"/>
      <c r="HUV340" s="1"/>
      <c r="HUW340" s="1"/>
      <c r="HUX340" s="1"/>
      <c r="HUY340" s="1"/>
      <c r="HUZ340" s="1"/>
      <c r="HVA340" s="1"/>
      <c r="HVB340" s="1"/>
      <c r="HVC340" s="1"/>
      <c r="HVD340" s="1"/>
      <c r="HVE340" s="1"/>
      <c r="HVF340" s="1"/>
      <c r="HVG340" s="1"/>
      <c r="HVH340" s="1"/>
      <c r="HVI340" s="1"/>
      <c r="HVJ340" s="1"/>
      <c r="HVK340" s="1"/>
      <c r="HVL340" s="1"/>
      <c r="HVM340" s="1"/>
      <c r="HVN340" s="1"/>
      <c r="HVO340" s="1"/>
      <c r="HVP340" s="1"/>
      <c r="HVQ340" s="1"/>
      <c r="HVR340" s="1"/>
      <c r="HVS340" s="1"/>
      <c r="HVT340" s="1"/>
      <c r="HVU340" s="1"/>
      <c r="HVV340" s="1"/>
      <c r="HVW340" s="1"/>
      <c r="HVX340" s="1"/>
      <c r="HVY340" s="1"/>
      <c r="HVZ340" s="1"/>
      <c r="HWA340" s="1"/>
      <c r="HWB340" s="1"/>
      <c r="HWC340" s="1"/>
      <c r="HWD340" s="1"/>
      <c r="HWE340" s="1"/>
      <c r="HWF340" s="1"/>
      <c r="HWG340" s="1"/>
      <c r="HWH340" s="1"/>
      <c r="HWI340" s="1"/>
      <c r="HWJ340" s="1"/>
      <c r="HWK340" s="1"/>
      <c r="HWL340" s="1"/>
      <c r="HWM340" s="1"/>
      <c r="HWN340" s="1"/>
      <c r="HWO340" s="1"/>
      <c r="HWP340" s="1"/>
      <c r="HWQ340" s="1"/>
      <c r="HWR340" s="1"/>
      <c r="HWS340" s="1"/>
      <c r="HWT340" s="1"/>
      <c r="HWU340" s="1"/>
      <c r="HWV340" s="1"/>
      <c r="HWW340" s="1"/>
      <c r="HWX340" s="1"/>
      <c r="HWY340" s="1"/>
      <c r="HWZ340" s="1"/>
      <c r="HXA340" s="1"/>
      <c r="HXB340" s="1"/>
      <c r="HXC340" s="1"/>
      <c r="HXD340" s="1"/>
      <c r="HXE340" s="1"/>
      <c r="HXF340" s="1"/>
      <c r="HXG340" s="1"/>
      <c r="HXH340" s="1"/>
      <c r="HXI340" s="1"/>
      <c r="HXJ340" s="1"/>
      <c r="HXK340" s="1"/>
      <c r="HXL340" s="1"/>
      <c r="HXM340" s="1"/>
      <c r="HXN340" s="1"/>
      <c r="HXO340" s="1"/>
      <c r="HXP340" s="1"/>
      <c r="HXQ340" s="1"/>
      <c r="HXR340" s="1"/>
      <c r="HXS340" s="1"/>
      <c r="HXT340" s="1"/>
      <c r="HXU340" s="1"/>
      <c r="HXV340" s="1"/>
      <c r="HXW340" s="1"/>
      <c r="HXX340" s="1"/>
      <c r="HXY340" s="1"/>
      <c r="HXZ340" s="1"/>
      <c r="HYA340" s="1"/>
      <c r="HYB340" s="1"/>
      <c r="HYC340" s="1"/>
      <c r="HYD340" s="1"/>
      <c r="HYE340" s="1"/>
      <c r="HYF340" s="1"/>
      <c r="HYG340" s="1"/>
      <c r="HYH340" s="1"/>
      <c r="HYI340" s="1"/>
      <c r="HYJ340" s="1"/>
      <c r="HYK340" s="1"/>
      <c r="HYL340" s="1"/>
      <c r="HYM340" s="1"/>
      <c r="HYN340" s="1"/>
      <c r="HYO340" s="1"/>
      <c r="HYP340" s="1"/>
      <c r="HYQ340" s="1"/>
      <c r="HYR340" s="1"/>
      <c r="HYS340" s="1"/>
      <c r="HYT340" s="1"/>
      <c r="HYU340" s="1"/>
      <c r="HYV340" s="1"/>
      <c r="HYW340" s="1"/>
      <c r="HYX340" s="1"/>
      <c r="HYY340" s="1"/>
      <c r="HYZ340" s="1"/>
      <c r="HZA340" s="1"/>
      <c r="HZB340" s="1"/>
      <c r="HZC340" s="1"/>
      <c r="HZD340" s="1"/>
      <c r="HZE340" s="1"/>
      <c r="HZF340" s="1"/>
      <c r="HZG340" s="1"/>
      <c r="HZH340" s="1"/>
      <c r="HZI340" s="1"/>
      <c r="HZJ340" s="1"/>
      <c r="HZK340" s="1"/>
      <c r="HZL340" s="1"/>
      <c r="HZM340" s="1"/>
      <c r="HZN340" s="1"/>
      <c r="HZO340" s="1"/>
      <c r="HZP340" s="1"/>
      <c r="HZQ340" s="1"/>
      <c r="HZR340" s="1"/>
      <c r="HZS340" s="1"/>
      <c r="HZT340" s="1"/>
      <c r="HZU340" s="1"/>
      <c r="HZV340" s="1"/>
      <c r="HZW340" s="1"/>
      <c r="HZX340" s="1"/>
      <c r="HZY340" s="1"/>
      <c r="HZZ340" s="1"/>
      <c r="IAA340" s="1"/>
      <c r="IAB340" s="1"/>
      <c r="IAC340" s="1"/>
      <c r="IAD340" s="1"/>
      <c r="IAE340" s="1"/>
      <c r="IAF340" s="1"/>
      <c r="IAG340" s="1"/>
      <c r="IAH340" s="1"/>
      <c r="IAI340" s="1"/>
      <c r="IAJ340" s="1"/>
      <c r="IAK340" s="1"/>
      <c r="IAL340" s="1"/>
      <c r="IAM340" s="1"/>
      <c r="IAN340" s="1"/>
      <c r="IAO340" s="1"/>
      <c r="IAP340" s="1"/>
      <c r="IAQ340" s="1"/>
      <c r="IAR340" s="1"/>
      <c r="IAS340" s="1"/>
      <c r="IAT340" s="1"/>
      <c r="IAU340" s="1"/>
      <c r="IAV340" s="1"/>
      <c r="IAW340" s="1"/>
      <c r="IAX340" s="1"/>
      <c r="IAY340" s="1"/>
      <c r="IAZ340" s="1"/>
      <c r="IBA340" s="1"/>
      <c r="IBB340" s="1"/>
      <c r="IBC340" s="1"/>
      <c r="IBD340" s="1"/>
      <c r="IBE340" s="1"/>
      <c r="IBF340" s="1"/>
      <c r="IBG340" s="1"/>
      <c r="IBH340" s="1"/>
      <c r="IBI340" s="1"/>
      <c r="IBJ340" s="1"/>
      <c r="IBK340" s="1"/>
      <c r="IBL340" s="1"/>
      <c r="IBM340" s="1"/>
      <c r="IBN340" s="1"/>
      <c r="IBO340" s="1"/>
      <c r="IBP340" s="1"/>
      <c r="IBQ340" s="1"/>
      <c r="IBR340" s="1"/>
      <c r="IBS340" s="1"/>
      <c r="IBT340" s="1"/>
      <c r="IBU340" s="1"/>
      <c r="IBV340" s="1"/>
      <c r="IBW340" s="1"/>
      <c r="IBX340" s="1"/>
      <c r="IBY340" s="1"/>
      <c r="IBZ340" s="1"/>
      <c r="ICA340" s="1"/>
      <c r="ICB340" s="1"/>
      <c r="ICC340" s="1"/>
      <c r="ICD340" s="1"/>
      <c r="ICE340" s="1"/>
      <c r="ICF340" s="1"/>
      <c r="ICG340" s="1"/>
      <c r="ICH340" s="1"/>
      <c r="ICI340" s="1"/>
      <c r="ICJ340" s="1"/>
      <c r="ICK340" s="1"/>
      <c r="ICL340" s="1"/>
      <c r="ICM340" s="1"/>
      <c r="ICN340" s="1"/>
      <c r="ICO340" s="1"/>
      <c r="ICP340" s="1"/>
      <c r="ICQ340" s="1"/>
      <c r="ICR340" s="1"/>
      <c r="ICS340" s="1"/>
      <c r="ICT340" s="1"/>
      <c r="ICU340" s="1"/>
      <c r="ICV340" s="1"/>
      <c r="ICW340" s="1"/>
      <c r="ICX340" s="1"/>
      <c r="ICY340" s="1"/>
      <c r="ICZ340" s="1"/>
      <c r="IDA340" s="1"/>
      <c r="IDB340" s="1"/>
      <c r="IDC340" s="1"/>
      <c r="IDD340" s="1"/>
      <c r="IDE340" s="1"/>
      <c r="IDF340" s="1"/>
      <c r="IDG340" s="1"/>
      <c r="IDH340" s="1"/>
      <c r="IDI340" s="1"/>
      <c r="IDJ340" s="1"/>
      <c r="IDK340" s="1"/>
      <c r="IDL340" s="1"/>
      <c r="IDM340" s="1"/>
      <c r="IDN340" s="1"/>
      <c r="IDO340" s="1"/>
      <c r="IDP340" s="1"/>
      <c r="IDQ340" s="1"/>
      <c r="IDR340" s="1"/>
      <c r="IDS340" s="1"/>
      <c r="IDT340" s="1"/>
      <c r="IDU340" s="1"/>
      <c r="IDV340" s="1"/>
      <c r="IDW340" s="1"/>
      <c r="IDX340" s="1"/>
      <c r="IDY340" s="1"/>
      <c r="IDZ340" s="1"/>
      <c r="IEA340" s="1"/>
      <c r="IEB340" s="1"/>
      <c r="IEC340" s="1"/>
      <c r="IED340" s="1"/>
      <c r="IEE340" s="1"/>
      <c r="IEF340" s="1"/>
      <c r="IEG340" s="1"/>
      <c r="IEH340" s="1"/>
      <c r="IEI340" s="1"/>
      <c r="IEJ340" s="1"/>
      <c r="IEK340" s="1"/>
      <c r="IEL340" s="1"/>
      <c r="IEM340" s="1"/>
      <c r="IEN340" s="1"/>
      <c r="IEO340" s="1"/>
      <c r="IEP340" s="1"/>
      <c r="IEQ340" s="1"/>
      <c r="IER340" s="1"/>
      <c r="IES340" s="1"/>
      <c r="IET340" s="1"/>
      <c r="IEU340" s="1"/>
      <c r="IEV340" s="1"/>
      <c r="IEW340" s="1"/>
      <c r="IEX340" s="1"/>
      <c r="IEY340" s="1"/>
      <c r="IEZ340" s="1"/>
      <c r="IFA340" s="1"/>
      <c r="IFB340" s="1"/>
      <c r="IFC340" s="1"/>
      <c r="IFD340" s="1"/>
      <c r="IFE340" s="1"/>
      <c r="IFF340" s="1"/>
      <c r="IFG340" s="1"/>
      <c r="IFH340" s="1"/>
      <c r="IFI340" s="1"/>
      <c r="IFJ340" s="1"/>
      <c r="IFK340" s="1"/>
      <c r="IFL340" s="1"/>
      <c r="IFM340" s="1"/>
      <c r="IFN340" s="1"/>
      <c r="IFO340" s="1"/>
      <c r="IFP340" s="1"/>
      <c r="IFQ340" s="1"/>
      <c r="IFR340" s="1"/>
      <c r="IFS340" s="1"/>
      <c r="IFT340" s="1"/>
      <c r="IFU340" s="1"/>
      <c r="IFV340" s="1"/>
      <c r="IFW340" s="1"/>
      <c r="IFX340" s="1"/>
      <c r="IFY340" s="1"/>
      <c r="IFZ340" s="1"/>
      <c r="IGA340" s="1"/>
      <c r="IGB340" s="1"/>
      <c r="IGC340" s="1"/>
      <c r="IGD340" s="1"/>
      <c r="IGE340" s="1"/>
      <c r="IGF340" s="1"/>
      <c r="IGG340" s="1"/>
      <c r="IGH340" s="1"/>
      <c r="IGI340" s="1"/>
      <c r="IGJ340" s="1"/>
      <c r="IGK340" s="1"/>
      <c r="IGL340" s="1"/>
      <c r="IGM340" s="1"/>
      <c r="IGN340" s="1"/>
      <c r="IGO340" s="1"/>
      <c r="IGP340" s="1"/>
      <c r="IGQ340" s="1"/>
      <c r="IGR340" s="1"/>
      <c r="IGS340" s="1"/>
      <c r="IGT340" s="1"/>
      <c r="IGU340" s="1"/>
      <c r="IGV340" s="1"/>
      <c r="IGW340" s="1"/>
      <c r="IGX340" s="1"/>
      <c r="IGY340" s="1"/>
      <c r="IGZ340" s="1"/>
      <c r="IHA340" s="1"/>
      <c r="IHB340" s="1"/>
      <c r="IHC340" s="1"/>
      <c r="IHD340" s="1"/>
      <c r="IHE340" s="1"/>
      <c r="IHF340" s="1"/>
      <c r="IHG340" s="1"/>
      <c r="IHH340" s="1"/>
      <c r="IHI340" s="1"/>
      <c r="IHJ340" s="1"/>
      <c r="IHK340" s="1"/>
      <c r="IHL340" s="1"/>
      <c r="IHM340" s="1"/>
      <c r="IHN340" s="1"/>
      <c r="IHO340" s="1"/>
      <c r="IHP340" s="1"/>
      <c r="IHQ340" s="1"/>
      <c r="IHR340" s="1"/>
      <c r="IHS340" s="1"/>
      <c r="IHT340" s="1"/>
      <c r="IHU340" s="1"/>
      <c r="IHV340" s="1"/>
      <c r="IHW340" s="1"/>
      <c r="IHX340" s="1"/>
      <c r="IHY340" s="1"/>
      <c r="IHZ340" s="1"/>
      <c r="IIA340" s="1"/>
      <c r="IIB340" s="1"/>
      <c r="IIC340" s="1"/>
      <c r="IID340" s="1"/>
      <c r="IIE340" s="1"/>
      <c r="IIF340" s="1"/>
      <c r="IIG340" s="1"/>
      <c r="IIH340" s="1"/>
      <c r="III340" s="1"/>
      <c r="IIJ340" s="1"/>
      <c r="IIK340" s="1"/>
      <c r="IIL340" s="1"/>
      <c r="IIM340" s="1"/>
      <c r="IIN340" s="1"/>
      <c r="IIO340" s="1"/>
      <c r="IIP340" s="1"/>
      <c r="IIQ340" s="1"/>
      <c r="IIR340" s="1"/>
      <c r="IIS340" s="1"/>
      <c r="IIT340" s="1"/>
      <c r="IIU340" s="1"/>
      <c r="IIV340" s="1"/>
      <c r="IIW340" s="1"/>
      <c r="IIX340" s="1"/>
      <c r="IIY340" s="1"/>
      <c r="IIZ340" s="1"/>
      <c r="IJA340" s="1"/>
      <c r="IJB340" s="1"/>
      <c r="IJC340" s="1"/>
      <c r="IJD340" s="1"/>
      <c r="IJE340" s="1"/>
      <c r="IJF340" s="1"/>
      <c r="IJG340" s="1"/>
      <c r="IJH340" s="1"/>
      <c r="IJI340" s="1"/>
      <c r="IJJ340" s="1"/>
      <c r="IJK340" s="1"/>
      <c r="IJL340" s="1"/>
      <c r="IJM340" s="1"/>
      <c r="IJN340" s="1"/>
      <c r="IJO340" s="1"/>
      <c r="IJP340" s="1"/>
      <c r="IJQ340" s="1"/>
      <c r="IJR340" s="1"/>
      <c r="IJS340" s="1"/>
      <c r="IJT340" s="1"/>
      <c r="IJU340" s="1"/>
      <c r="IJV340" s="1"/>
      <c r="IJW340" s="1"/>
      <c r="IJX340" s="1"/>
      <c r="IJY340" s="1"/>
      <c r="IJZ340" s="1"/>
      <c r="IKA340" s="1"/>
      <c r="IKB340" s="1"/>
      <c r="IKC340" s="1"/>
      <c r="IKD340" s="1"/>
      <c r="IKE340" s="1"/>
      <c r="IKF340" s="1"/>
      <c r="IKG340" s="1"/>
      <c r="IKH340" s="1"/>
      <c r="IKI340" s="1"/>
      <c r="IKJ340" s="1"/>
      <c r="IKK340" s="1"/>
      <c r="IKL340" s="1"/>
      <c r="IKM340" s="1"/>
      <c r="IKN340" s="1"/>
      <c r="IKO340" s="1"/>
      <c r="IKP340" s="1"/>
      <c r="IKQ340" s="1"/>
      <c r="IKR340" s="1"/>
      <c r="IKS340" s="1"/>
      <c r="IKT340" s="1"/>
      <c r="IKU340" s="1"/>
      <c r="IKV340" s="1"/>
      <c r="IKW340" s="1"/>
      <c r="IKX340" s="1"/>
      <c r="IKY340" s="1"/>
      <c r="IKZ340" s="1"/>
      <c r="ILA340" s="1"/>
      <c r="ILB340" s="1"/>
      <c r="ILC340" s="1"/>
      <c r="ILD340" s="1"/>
      <c r="ILE340" s="1"/>
      <c r="ILF340" s="1"/>
      <c r="ILG340" s="1"/>
      <c r="ILH340" s="1"/>
      <c r="ILI340" s="1"/>
      <c r="ILJ340" s="1"/>
      <c r="ILK340" s="1"/>
      <c r="ILL340" s="1"/>
      <c r="ILM340" s="1"/>
      <c r="ILN340" s="1"/>
      <c r="ILO340" s="1"/>
      <c r="ILP340" s="1"/>
      <c r="ILQ340" s="1"/>
      <c r="ILR340" s="1"/>
      <c r="ILS340" s="1"/>
      <c r="ILT340" s="1"/>
      <c r="ILU340" s="1"/>
      <c r="ILV340" s="1"/>
      <c r="ILW340" s="1"/>
      <c r="ILX340" s="1"/>
      <c r="ILY340" s="1"/>
      <c r="ILZ340" s="1"/>
      <c r="IMA340" s="1"/>
      <c r="IMB340" s="1"/>
      <c r="IMC340" s="1"/>
      <c r="IMD340" s="1"/>
      <c r="IME340" s="1"/>
      <c r="IMF340" s="1"/>
      <c r="IMG340" s="1"/>
      <c r="IMH340" s="1"/>
      <c r="IMI340" s="1"/>
      <c r="IMJ340" s="1"/>
      <c r="IMK340" s="1"/>
      <c r="IML340" s="1"/>
      <c r="IMM340" s="1"/>
      <c r="IMN340" s="1"/>
      <c r="IMO340" s="1"/>
      <c r="IMP340" s="1"/>
      <c r="IMQ340" s="1"/>
      <c r="IMR340" s="1"/>
      <c r="IMS340" s="1"/>
      <c r="IMT340" s="1"/>
      <c r="IMU340" s="1"/>
      <c r="IMV340" s="1"/>
      <c r="IMW340" s="1"/>
      <c r="IMX340" s="1"/>
      <c r="IMY340" s="1"/>
      <c r="IMZ340" s="1"/>
      <c r="INA340" s="1"/>
      <c r="INB340" s="1"/>
      <c r="INC340" s="1"/>
      <c r="IND340" s="1"/>
      <c r="INE340" s="1"/>
      <c r="INF340" s="1"/>
      <c r="ING340" s="1"/>
      <c r="INH340" s="1"/>
      <c r="INI340" s="1"/>
      <c r="INJ340" s="1"/>
      <c r="INK340" s="1"/>
      <c r="INL340" s="1"/>
      <c r="INM340" s="1"/>
      <c r="INN340" s="1"/>
      <c r="INO340" s="1"/>
      <c r="INP340" s="1"/>
      <c r="INQ340" s="1"/>
      <c r="INR340" s="1"/>
      <c r="INS340" s="1"/>
      <c r="INT340" s="1"/>
      <c r="INU340" s="1"/>
      <c r="INV340" s="1"/>
      <c r="INW340" s="1"/>
      <c r="INX340" s="1"/>
      <c r="INY340" s="1"/>
      <c r="INZ340" s="1"/>
      <c r="IOA340" s="1"/>
      <c r="IOB340" s="1"/>
      <c r="IOC340" s="1"/>
      <c r="IOD340" s="1"/>
      <c r="IOE340" s="1"/>
      <c r="IOF340" s="1"/>
      <c r="IOG340" s="1"/>
      <c r="IOH340" s="1"/>
      <c r="IOI340" s="1"/>
      <c r="IOJ340" s="1"/>
      <c r="IOK340" s="1"/>
      <c r="IOL340" s="1"/>
      <c r="IOM340" s="1"/>
      <c r="ION340" s="1"/>
      <c r="IOO340" s="1"/>
      <c r="IOP340" s="1"/>
      <c r="IOQ340" s="1"/>
      <c r="IOR340" s="1"/>
      <c r="IOS340" s="1"/>
      <c r="IOT340" s="1"/>
      <c r="IOU340" s="1"/>
      <c r="IOV340" s="1"/>
      <c r="IOW340" s="1"/>
      <c r="IOX340" s="1"/>
      <c r="IOY340" s="1"/>
      <c r="IOZ340" s="1"/>
      <c r="IPA340" s="1"/>
      <c r="IPB340" s="1"/>
      <c r="IPC340" s="1"/>
      <c r="IPD340" s="1"/>
      <c r="IPE340" s="1"/>
      <c r="IPF340" s="1"/>
      <c r="IPG340" s="1"/>
      <c r="IPH340" s="1"/>
      <c r="IPI340" s="1"/>
      <c r="IPJ340" s="1"/>
      <c r="IPK340" s="1"/>
      <c r="IPL340" s="1"/>
      <c r="IPM340" s="1"/>
      <c r="IPN340" s="1"/>
      <c r="IPO340" s="1"/>
      <c r="IPP340" s="1"/>
      <c r="IPQ340" s="1"/>
      <c r="IPR340" s="1"/>
      <c r="IPS340" s="1"/>
      <c r="IPT340" s="1"/>
      <c r="IPU340" s="1"/>
      <c r="IPV340" s="1"/>
      <c r="IPW340" s="1"/>
      <c r="IPX340" s="1"/>
      <c r="IPY340" s="1"/>
      <c r="IPZ340" s="1"/>
      <c r="IQA340" s="1"/>
      <c r="IQB340" s="1"/>
      <c r="IQC340" s="1"/>
      <c r="IQD340" s="1"/>
      <c r="IQE340" s="1"/>
      <c r="IQF340" s="1"/>
      <c r="IQG340" s="1"/>
      <c r="IQH340" s="1"/>
      <c r="IQI340" s="1"/>
      <c r="IQJ340" s="1"/>
      <c r="IQK340" s="1"/>
      <c r="IQL340" s="1"/>
      <c r="IQM340" s="1"/>
      <c r="IQN340" s="1"/>
      <c r="IQO340" s="1"/>
      <c r="IQP340" s="1"/>
      <c r="IQQ340" s="1"/>
      <c r="IQR340" s="1"/>
      <c r="IQS340" s="1"/>
      <c r="IQT340" s="1"/>
      <c r="IQU340" s="1"/>
      <c r="IQV340" s="1"/>
      <c r="IQW340" s="1"/>
      <c r="IQX340" s="1"/>
      <c r="IQY340" s="1"/>
      <c r="IQZ340" s="1"/>
      <c r="IRA340" s="1"/>
      <c r="IRB340" s="1"/>
      <c r="IRC340" s="1"/>
      <c r="IRD340" s="1"/>
      <c r="IRE340" s="1"/>
      <c r="IRF340" s="1"/>
      <c r="IRG340" s="1"/>
      <c r="IRH340" s="1"/>
      <c r="IRI340" s="1"/>
      <c r="IRJ340" s="1"/>
      <c r="IRK340" s="1"/>
      <c r="IRL340" s="1"/>
      <c r="IRM340" s="1"/>
      <c r="IRN340" s="1"/>
      <c r="IRO340" s="1"/>
      <c r="IRP340" s="1"/>
      <c r="IRQ340" s="1"/>
      <c r="IRR340" s="1"/>
      <c r="IRS340" s="1"/>
      <c r="IRT340" s="1"/>
      <c r="IRU340" s="1"/>
      <c r="IRV340" s="1"/>
      <c r="IRW340" s="1"/>
      <c r="IRX340" s="1"/>
      <c r="IRY340" s="1"/>
      <c r="IRZ340" s="1"/>
      <c r="ISA340" s="1"/>
      <c r="ISB340" s="1"/>
      <c r="ISC340" s="1"/>
      <c r="ISD340" s="1"/>
      <c r="ISE340" s="1"/>
      <c r="ISF340" s="1"/>
      <c r="ISG340" s="1"/>
      <c r="ISH340" s="1"/>
      <c r="ISI340" s="1"/>
      <c r="ISJ340" s="1"/>
      <c r="ISK340" s="1"/>
      <c r="ISL340" s="1"/>
      <c r="ISM340" s="1"/>
      <c r="ISN340" s="1"/>
      <c r="ISO340" s="1"/>
      <c r="ISP340" s="1"/>
      <c r="ISQ340" s="1"/>
      <c r="ISR340" s="1"/>
      <c r="ISS340" s="1"/>
      <c r="IST340" s="1"/>
      <c r="ISU340" s="1"/>
      <c r="ISV340" s="1"/>
      <c r="ISW340" s="1"/>
      <c r="ISX340" s="1"/>
      <c r="ISY340" s="1"/>
      <c r="ISZ340" s="1"/>
      <c r="ITA340" s="1"/>
      <c r="ITB340" s="1"/>
      <c r="ITC340" s="1"/>
      <c r="ITD340" s="1"/>
      <c r="ITE340" s="1"/>
      <c r="ITF340" s="1"/>
      <c r="ITG340" s="1"/>
      <c r="ITH340" s="1"/>
      <c r="ITI340" s="1"/>
      <c r="ITJ340" s="1"/>
      <c r="ITK340" s="1"/>
      <c r="ITL340" s="1"/>
      <c r="ITM340" s="1"/>
      <c r="ITN340" s="1"/>
      <c r="ITO340" s="1"/>
      <c r="ITP340" s="1"/>
      <c r="ITQ340" s="1"/>
      <c r="ITR340" s="1"/>
      <c r="ITS340" s="1"/>
      <c r="ITT340" s="1"/>
      <c r="ITU340" s="1"/>
      <c r="ITV340" s="1"/>
      <c r="ITW340" s="1"/>
      <c r="ITX340" s="1"/>
      <c r="ITY340" s="1"/>
      <c r="ITZ340" s="1"/>
      <c r="IUA340" s="1"/>
      <c r="IUB340" s="1"/>
      <c r="IUC340" s="1"/>
      <c r="IUD340" s="1"/>
      <c r="IUE340" s="1"/>
      <c r="IUF340" s="1"/>
      <c r="IUG340" s="1"/>
      <c r="IUH340" s="1"/>
      <c r="IUI340" s="1"/>
      <c r="IUJ340" s="1"/>
      <c r="IUK340" s="1"/>
      <c r="IUL340" s="1"/>
      <c r="IUM340" s="1"/>
      <c r="IUN340" s="1"/>
      <c r="IUO340" s="1"/>
      <c r="IUP340" s="1"/>
      <c r="IUQ340" s="1"/>
      <c r="IUR340" s="1"/>
      <c r="IUS340" s="1"/>
      <c r="IUT340" s="1"/>
      <c r="IUU340" s="1"/>
      <c r="IUV340" s="1"/>
      <c r="IUW340" s="1"/>
      <c r="IUX340" s="1"/>
      <c r="IUY340" s="1"/>
      <c r="IUZ340" s="1"/>
      <c r="IVA340" s="1"/>
      <c r="IVB340" s="1"/>
      <c r="IVC340" s="1"/>
      <c r="IVD340" s="1"/>
      <c r="IVE340" s="1"/>
      <c r="IVF340" s="1"/>
      <c r="IVG340" s="1"/>
      <c r="IVH340" s="1"/>
      <c r="IVI340" s="1"/>
      <c r="IVJ340" s="1"/>
      <c r="IVK340" s="1"/>
      <c r="IVL340" s="1"/>
      <c r="IVM340" s="1"/>
      <c r="IVN340" s="1"/>
      <c r="IVO340" s="1"/>
      <c r="IVP340" s="1"/>
      <c r="IVQ340" s="1"/>
      <c r="IVR340" s="1"/>
      <c r="IVS340" s="1"/>
      <c r="IVT340" s="1"/>
      <c r="IVU340" s="1"/>
      <c r="IVV340" s="1"/>
      <c r="IVW340" s="1"/>
      <c r="IVX340" s="1"/>
      <c r="IVY340" s="1"/>
      <c r="IVZ340" s="1"/>
      <c r="IWA340" s="1"/>
      <c r="IWB340" s="1"/>
      <c r="IWC340" s="1"/>
      <c r="IWD340" s="1"/>
      <c r="IWE340" s="1"/>
      <c r="IWF340" s="1"/>
      <c r="IWG340" s="1"/>
      <c r="IWH340" s="1"/>
      <c r="IWI340" s="1"/>
      <c r="IWJ340" s="1"/>
      <c r="IWK340" s="1"/>
      <c r="IWL340" s="1"/>
      <c r="IWM340" s="1"/>
      <c r="IWN340" s="1"/>
      <c r="IWO340" s="1"/>
      <c r="IWP340" s="1"/>
      <c r="IWQ340" s="1"/>
      <c r="IWR340" s="1"/>
      <c r="IWS340" s="1"/>
      <c r="IWT340" s="1"/>
      <c r="IWU340" s="1"/>
      <c r="IWV340" s="1"/>
      <c r="IWW340" s="1"/>
      <c r="IWX340" s="1"/>
      <c r="IWY340" s="1"/>
      <c r="IWZ340" s="1"/>
      <c r="IXA340" s="1"/>
      <c r="IXB340" s="1"/>
      <c r="IXC340" s="1"/>
      <c r="IXD340" s="1"/>
      <c r="IXE340" s="1"/>
      <c r="IXF340" s="1"/>
      <c r="IXG340" s="1"/>
      <c r="IXH340" s="1"/>
      <c r="IXI340" s="1"/>
      <c r="IXJ340" s="1"/>
      <c r="IXK340" s="1"/>
      <c r="IXL340" s="1"/>
      <c r="IXM340" s="1"/>
      <c r="IXN340" s="1"/>
      <c r="IXO340" s="1"/>
      <c r="IXP340" s="1"/>
      <c r="IXQ340" s="1"/>
      <c r="IXR340" s="1"/>
      <c r="IXS340" s="1"/>
      <c r="IXT340" s="1"/>
      <c r="IXU340" s="1"/>
      <c r="IXV340" s="1"/>
      <c r="IXW340" s="1"/>
      <c r="IXX340" s="1"/>
      <c r="IXY340" s="1"/>
      <c r="IXZ340" s="1"/>
      <c r="IYA340" s="1"/>
      <c r="IYB340" s="1"/>
      <c r="IYC340" s="1"/>
      <c r="IYD340" s="1"/>
      <c r="IYE340" s="1"/>
      <c r="IYF340" s="1"/>
      <c r="IYG340" s="1"/>
      <c r="IYH340" s="1"/>
      <c r="IYI340" s="1"/>
      <c r="IYJ340" s="1"/>
      <c r="IYK340" s="1"/>
      <c r="IYL340" s="1"/>
      <c r="IYM340" s="1"/>
      <c r="IYN340" s="1"/>
      <c r="IYO340" s="1"/>
      <c r="IYP340" s="1"/>
      <c r="IYQ340" s="1"/>
      <c r="IYR340" s="1"/>
      <c r="IYS340" s="1"/>
      <c r="IYT340" s="1"/>
      <c r="IYU340" s="1"/>
      <c r="IYV340" s="1"/>
      <c r="IYW340" s="1"/>
      <c r="IYX340" s="1"/>
      <c r="IYY340" s="1"/>
      <c r="IYZ340" s="1"/>
      <c r="IZA340" s="1"/>
      <c r="IZB340" s="1"/>
      <c r="IZC340" s="1"/>
      <c r="IZD340" s="1"/>
      <c r="IZE340" s="1"/>
      <c r="IZF340" s="1"/>
      <c r="IZG340" s="1"/>
      <c r="IZH340" s="1"/>
      <c r="IZI340" s="1"/>
      <c r="IZJ340" s="1"/>
      <c r="IZK340" s="1"/>
      <c r="IZL340" s="1"/>
      <c r="IZM340" s="1"/>
      <c r="IZN340" s="1"/>
      <c r="IZO340" s="1"/>
      <c r="IZP340" s="1"/>
      <c r="IZQ340" s="1"/>
      <c r="IZR340" s="1"/>
      <c r="IZS340" s="1"/>
      <c r="IZT340" s="1"/>
      <c r="IZU340" s="1"/>
      <c r="IZV340" s="1"/>
      <c r="IZW340" s="1"/>
      <c r="IZX340" s="1"/>
      <c r="IZY340" s="1"/>
      <c r="IZZ340" s="1"/>
      <c r="JAA340" s="1"/>
      <c r="JAB340" s="1"/>
      <c r="JAC340" s="1"/>
      <c r="JAD340" s="1"/>
      <c r="JAE340" s="1"/>
      <c r="JAF340" s="1"/>
      <c r="JAG340" s="1"/>
      <c r="JAH340" s="1"/>
      <c r="JAI340" s="1"/>
      <c r="JAJ340" s="1"/>
      <c r="JAK340" s="1"/>
      <c r="JAL340" s="1"/>
      <c r="JAM340" s="1"/>
      <c r="JAN340" s="1"/>
      <c r="JAO340" s="1"/>
      <c r="JAP340" s="1"/>
      <c r="JAQ340" s="1"/>
      <c r="JAR340" s="1"/>
      <c r="JAS340" s="1"/>
      <c r="JAT340" s="1"/>
      <c r="JAU340" s="1"/>
      <c r="JAV340" s="1"/>
      <c r="JAW340" s="1"/>
      <c r="JAX340" s="1"/>
      <c r="JAY340" s="1"/>
      <c r="JAZ340" s="1"/>
      <c r="JBA340" s="1"/>
      <c r="JBB340" s="1"/>
      <c r="JBC340" s="1"/>
      <c r="JBD340" s="1"/>
      <c r="JBE340" s="1"/>
      <c r="JBF340" s="1"/>
      <c r="JBG340" s="1"/>
      <c r="JBH340" s="1"/>
      <c r="JBI340" s="1"/>
      <c r="JBJ340" s="1"/>
      <c r="JBK340" s="1"/>
      <c r="JBL340" s="1"/>
      <c r="JBM340" s="1"/>
      <c r="JBN340" s="1"/>
      <c r="JBO340" s="1"/>
      <c r="JBP340" s="1"/>
      <c r="JBQ340" s="1"/>
      <c r="JBR340" s="1"/>
      <c r="JBS340" s="1"/>
      <c r="JBT340" s="1"/>
      <c r="JBU340" s="1"/>
      <c r="JBV340" s="1"/>
      <c r="JBW340" s="1"/>
      <c r="JBX340" s="1"/>
      <c r="JBY340" s="1"/>
      <c r="JBZ340" s="1"/>
      <c r="JCA340" s="1"/>
      <c r="JCB340" s="1"/>
      <c r="JCC340" s="1"/>
      <c r="JCD340" s="1"/>
      <c r="JCE340" s="1"/>
      <c r="JCF340" s="1"/>
      <c r="JCG340" s="1"/>
      <c r="JCH340" s="1"/>
      <c r="JCI340" s="1"/>
      <c r="JCJ340" s="1"/>
      <c r="JCK340" s="1"/>
      <c r="JCL340" s="1"/>
      <c r="JCM340" s="1"/>
      <c r="JCN340" s="1"/>
      <c r="JCO340" s="1"/>
      <c r="JCP340" s="1"/>
      <c r="JCQ340" s="1"/>
      <c r="JCR340" s="1"/>
      <c r="JCS340" s="1"/>
      <c r="JCT340" s="1"/>
      <c r="JCU340" s="1"/>
      <c r="JCV340" s="1"/>
      <c r="JCW340" s="1"/>
      <c r="JCX340" s="1"/>
      <c r="JCY340" s="1"/>
      <c r="JCZ340" s="1"/>
      <c r="JDA340" s="1"/>
      <c r="JDB340" s="1"/>
      <c r="JDC340" s="1"/>
      <c r="JDD340" s="1"/>
      <c r="JDE340" s="1"/>
      <c r="JDF340" s="1"/>
      <c r="JDG340" s="1"/>
      <c r="JDH340" s="1"/>
      <c r="JDI340" s="1"/>
      <c r="JDJ340" s="1"/>
      <c r="JDK340" s="1"/>
      <c r="JDL340" s="1"/>
      <c r="JDM340" s="1"/>
      <c r="JDN340" s="1"/>
      <c r="JDO340" s="1"/>
      <c r="JDP340" s="1"/>
      <c r="JDQ340" s="1"/>
      <c r="JDR340" s="1"/>
      <c r="JDS340" s="1"/>
      <c r="JDT340" s="1"/>
      <c r="JDU340" s="1"/>
      <c r="JDV340" s="1"/>
      <c r="JDW340" s="1"/>
      <c r="JDX340" s="1"/>
      <c r="JDY340" s="1"/>
      <c r="JDZ340" s="1"/>
      <c r="JEA340" s="1"/>
      <c r="JEB340" s="1"/>
      <c r="JEC340" s="1"/>
      <c r="JED340" s="1"/>
      <c r="JEE340" s="1"/>
      <c r="JEF340" s="1"/>
      <c r="JEG340" s="1"/>
      <c r="JEH340" s="1"/>
      <c r="JEI340" s="1"/>
      <c r="JEJ340" s="1"/>
      <c r="JEK340" s="1"/>
      <c r="JEL340" s="1"/>
      <c r="JEM340" s="1"/>
      <c r="JEN340" s="1"/>
      <c r="JEO340" s="1"/>
      <c r="JEP340" s="1"/>
      <c r="JEQ340" s="1"/>
      <c r="JER340" s="1"/>
      <c r="JES340" s="1"/>
      <c r="JET340" s="1"/>
      <c r="JEU340" s="1"/>
      <c r="JEV340" s="1"/>
      <c r="JEW340" s="1"/>
      <c r="JEX340" s="1"/>
      <c r="JEY340" s="1"/>
      <c r="JEZ340" s="1"/>
      <c r="JFA340" s="1"/>
      <c r="JFB340" s="1"/>
      <c r="JFC340" s="1"/>
      <c r="JFD340" s="1"/>
      <c r="JFE340" s="1"/>
      <c r="JFF340" s="1"/>
      <c r="JFG340" s="1"/>
      <c r="JFH340" s="1"/>
      <c r="JFI340" s="1"/>
      <c r="JFJ340" s="1"/>
      <c r="JFK340" s="1"/>
      <c r="JFL340" s="1"/>
      <c r="JFM340" s="1"/>
      <c r="JFN340" s="1"/>
      <c r="JFO340" s="1"/>
      <c r="JFP340" s="1"/>
      <c r="JFQ340" s="1"/>
      <c r="JFR340" s="1"/>
      <c r="JFS340" s="1"/>
      <c r="JFT340" s="1"/>
      <c r="JFU340" s="1"/>
      <c r="JFV340" s="1"/>
      <c r="JFW340" s="1"/>
      <c r="JFX340" s="1"/>
      <c r="JFY340" s="1"/>
      <c r="JFZ340" s="1"/>
      <c r="JGA340" s="1"/>
      <c r="JGB340" s="1"/>
      <c r="JGC340" s="1"/>
      <c r="JGD340" s="1"/>
      <c r="JGE340" s="1"/>
      <c r="JGF340" s="1"/>
      <c r="JGG340" s="1"/>
      <c r="JGH340" s="1"/>
      <c r="JGI340" s="1"/>
      <c r="JGJ340" s="1"/>
      <c r="JGK340" s="1"/>
      <c r="JGL340" s="1"/>
      <c r="JGM340" s="1"/>
      <c r="JGN340" s="1"/>
      <c r="JGO340" s="1"/>
      <c r="JGP340" s="1"/>
      <c r="JGQ340" s="1"/>
      <c r="JGR340" s="1"/>
      <c r="JGS340" s="1"/>
      <c r="JGT340" s="1"/>
      <c r="JGU340" s="1"/>
      <c r="JGV340" s="1"/>
      <c r="JGW340" s="1"/>
      <c r="JGX340" s="1"/>
      <c r="JGY340" s="1"/>
      <c r="JGZ340" s="1"/>
      <c r="JHA340" s="1"/>
      <c r="JHB340" s="1"/>
      <c r="JHC340" s="1"/>
      <c r="JHD340" s="1"/>
      <c r="JHE340" s="1"/>
      <c r="JHF340" s="1"/>
      <c r="JHG340" s="1"/>
      <c r="JHH340" s="1"/>
      <c r="JHI340" s="1"/>
      <c r="JHJ340" s="1"/>
      <c r="JHK340" s="1"/>
      <c r="JHL340" s="1"/>
      <c r="JHM340" s="1"/>
      <c r="JHN340" s="1"/>
      <c r="JHO340" s="1"/>
      <c r="JHP340" s="1"/>
      <c r="JHQ340" s="1"/>
      <c r="JHR340" s="1"/>
      <c r="JHS340" s="1"/>
      <c r="JHT340" s="1"/>
      <c r="JHU340" s="1"/>
      <c r="JHV340" s="1"/>
      <c r="JHW340" s="1"/>
      <c r="JHX340" s="1"/>
      <c r="JHY340" s="1"/>
      <c r="JHZ340" s="1"/>
      <c r="JIA340" s="1"/>
      <c r="JIB340" s="1"/>
      <c r="JIC340" s="1"/>
      <c r="JID340" s="1"/>
      <c r="JIE340" s="1"/>
      <c r="JIF340" s="1"/>
      <c r="JIG340" s="1"/>
      <c r="JIH340" s="1"/>
      <c r="JII340" s="1"/>
      <c r="JIJ340" s="1"/>
      <c r="JIK340" s="1"/>
      <c r="JIL340" s="1"/>
      <c r="JIM340" s="1"/>
      <c r="JIN340" s="1"/>
      <c r="JIO340" s="1"/>
      <c r="JIP340" s="1"/>
      <c r="JIQ340" s="1"/>
      <c r="JIR340" s="1"/>
      <c r="JIS340" s="1"/>
      <c r="JIT340" s="1"/>
      <c r="JIU340" s="1"/>
      <c r="JIV340" s="1"/>
      <c r="JIW340" s="1"/>
      <c r="JIX340" s="1"/>
      <c r="JIY340" s="1"/>
      <c r="JIZ340" s="1"/>
      <c r="JJA340" s="1"/>
      <c r="JJB340" s="1"/>
      <c r="JJC340" s="1"/>
      <c r="JJD340" s="1"/>
      <c r="JJE340" s="1"/>
      <c r="JJF340" s="1"/>
      <c r="JJG340" s="1"/>
      <c r="JJH340" s="1"/>
      <c r="JJI340" s="1"/>
      <c r="JJJ340" s="1"/>
      <c r="JJK340" s="1"/>
      <c r="JJL340" s="1"/>
      <c r="JJM340" s="1"/>
      <c r="JJN340" s="1"/>
      <c r="JJO340" s="1"/>
      <c r="JJP340" s="1"/>
      <c r="JJQ340" s="1"/>
      <c r="JJR340" s="1"/>
      <c r="JJS340" s="1"/>
      <c r="JJT340" s="1"/>
      <c r="JJU340" s="1"/>
      <c r="JJV340" s="1"/>
      <c r="JJW340" s="1"/>
      <c r="JJX340" s="1"/>
      <c r="JJY340" s="1"/>
      <c r="JJZ340" s="1"/>
      <c r="JKA340" s="1"/>
      <c r="JKB340" s="1"/>
      <c r="JKC340" s="1"/>
      <c r="JKD340" s="1"/>
      <c r="JKE340" s="1"/>
      <c r="JKF340" s="1"/>
      <c r="JKG340" s="1"/>
      <c r="JKH340" s="1"/>
      <c r="JKI340" s="1"/>
      <c r="JKJ340" s="1"/>
      <c r="JKK340" s="1"/>
      <c r="JKL340" s="1"/>
      <c r="JKM340" s="1"/>
      <c r="JKN340" s="1"/>
      <c r="JKO340" s="1"/>
      <c r="JKP340" s="1"/>
      <c r="JKQ340" s="1"/>
      <c r="JKR340" s="1"/>
      <c r="JKS340" s="1"/>
      <c r="JKT340" s="1"/>
      <c r="JKU340" s="1"/>
      <c r="JKV340" s="1"/>
      <c r="JKW340" s="1"/>
      <c r="JKX340" s="1"/>
      <c r="JKY340" s="1"/>
      <c r="JKZ340" s="1"/>
      <c r="JLA340" s="1"/>
      <c r="JLB340" s="1"/>
      <c r="JLC340" s="1"/>
      <c r="JLD340" s="1"/>
      <c r="JLE340" s="1"/>
      <c r="JLF340" s="1"/>
      <c r="JLG340" s="1"/>
      <c r="JLH340" s="1"/>
      <c r="JLI340" s="1"/>
      <c r="JLJ340" s="1"/>
      <c r="JLK340" s="1"/>
      <c r="JLL340" s="1"/>
      <c r="JLM340" s="1"/>
      <c r="JLN340" s="1"/>
      <c r="JLO340" s="1"/>
      <c r="JLP340" s="1"/>
      <c r="JLQ340" s="1"/>
      <c r="JLR340" s="1"/>
      <c r="JLS340" s="1"/>
      <c r="JLT340" s="1"/>
      <c r="JLU340" s="1"/>
      <c r="JLV340" s="1"/>
      <c r="JLW340" s="1"/>
      <c r="JLX340" s="1"/>
      <c r="JLY340" s="1"/>
      <c r="JLZ340" s="1"/>
      <c r="JMA340" s="1"/>
      <c r="JMB340" s="1"/>
      <c r="JMC340" s="1"/>
      <c r="JMD340" s="1"/>
      <c r="JME340" s="1"/>
      <c r="JMF340" s="1"/>
      <c r="JMG340" s="1"/>
      <c r="JMH340" s="1"/>
      <c r="JMI340" s="1"/>
      <c r="JMJ340" s="1"/>
      <c r="JMK340" s="1"/>
      <c r="JML340" s="1"/>
      <c r="JMM340" s="1"/>
      <c r="JMN340" s="1"/>
      <c r="JMO340" s="1"/>
      <c r="JMP340" s="1"/>
      <c r="JMQ340" s="1"/>
      <c r="JMR340" s="1"/>
      <c r="JMS340" s="1"/>
      <c r="JMT340" s="1"/>
      <c r="JMU340" s="1"/>
      <c r="JMV340" s="1"/>
      <c r="JMW340" s="1"/>
      <c r="JMX340" s="1"/>
      <c r="JMY340" s="1"/>
      <c r="JMZ340" s="1"/>
      <c r="JNA340" s="1"/>
      <c r="JNB340" s="1"/>
      <c r="JNC340" s="1"/>
      <c r="JND340" s="1"/>
      <c r="JNE340" s="1"/>
      <c r="JNF340" s="1"/>
      <c r="JNG340" s="1"/>
      <c r="JNH340" s="1"/>
      <c r="JNI340" s="1"/>
      <c r="JNJ340" s="1"/>
      <c r="JNK340" s="1"/>
      <c r="JNL340" s="1"/>
      <c r="JNM340" s="1"/>
      <c r="JNN340" s="1"/>
      <c r="JNO340" s="1"/>
      <c r="JNP340" s="1"/>
      <c r="JNQ340" s="1"/>
      <c r="JNR340" s="1"/>
      <c r="JNS340" s="1"/>
      <c r="JNT340" s="1"/>
      <c r="JNU340" s="1"/>
      <c r="JNV340" s="1"/>
      <c r="JNW340" s="1"/>
      <c r="JNX340" s="1"/>
      <c r="JNY340" s="1"/>
      <c r="JNZ340" s="1"/>
      <c r="JOA340" s="1"/>
      <c r="JOB340" s="1"/>
      <c r="JOC340" s="1"/>
      <c r="JOD340" s="1"/>
      <c r="JOE340" s="1"/>
      <c r="JOF340" s="1"/>
      <c r="JOG340" s="1"/>
      <c r="JOH340" s="1"/>
      <c r="JOI340" s="1"/>
      <c r="JOJ340" s="1"/>
      <c r="JOK340" s="1"/>
      <c r="JOL340" s="1"/>
      <c r="JOM340" s="1"/>
      <c r="JON340" s="1"/>
      <c r="JOO340" s="1"/>
      <c r="JOP340" s="1"/>
      <c r="JOQ340" s="1"/>
      <c r="JOR340" s="1"/>
      <c r="JOS340" s="1"/>
      <c r="JOT340" s="1"/>
      <c r="JOU340" s="1"/>
      <c r="JOV340" s="1"/>
      <c r="JOW340" s="1"/>
      <c r="JOX340" s="1"/>
      <c r="JOY340" s="1"/>
      <c r="JOZ340" s="1"/>
      <c r="JPA340" s="1"/>
      <c r="JPB340" s="1"/>
      <c r="JPC340" s="1"/>
      <c r="JPD340" s="1"/>
      <c r="JPE340" s="1"/>
      <c r="JPF340" s="1"/>
      <c r="JPG340" s="1"/>
      <c r="JPH340" s="1"/>
      <c r="JPI340" s="1"/>
      <c r="JPJ340" s="1"/>
      <c r="JPK340" s="1"/>
      <c r="JPL340" s="1"/>
      <c r="JPM340" s="1"/>
      <c r="JPN340" s="1"/>
      <c r="JPO340" s="1"/>
      <c r="JPP340" s="1"/>
      <c r="JPQ340" s="1"/>
      <c r="JPR340" s="1"/>
      <c r="JPS340" s="1"/>
      <c r="JPT340" s="1"/>
      <c r="JPU340" s="1"/>
      <c r="JPV340" s="1"/>
      <c r="JPW340" s="1"/>
      <c r="JPX340" s="1"/>
      <c r="JPY340" s="1"/>
      <c r="JPZ340" s="1"/>
      <c r="JQA340" s="1"/>
      <c r="JQB340" s="1"/>
      <c r="JQC340" s="1"/>
      <c r="JQD340" s="1"/>
      <c r="JQE340" s="1"/>
      <c r="JQF340" s="1"/>
      <c r="JQG340" s="1"/>
      <c r="JQH340" s="1"/>
      <c r="JQI340" s="1"/>
      <c r="JQJ340" s="1"/>
      <c r="JQK340" s="1"/>
      <c r="JQL340" s="1"/>
      <c r="JQM340" s="1"/>
      <c r="JQN340" s="1"/>
      <c r="JQO340" s="1"/>
      <c r="JQP340" s="1"/>
      <c r="JQQ340" s="1"/>
      <c r="JQR340" s="1"/>
      <c r="JQS340" s="1"/>
      <c r="JQT340" s="1"/>
      <c r="JQU340" s="1"/>
      <c r="JQV340" s="1"/>
      <c r="JQW340" s="1"/>
      <c r="JQX340" s="1"/>
      <c r="JQY340" s="1"/>
      <c r="JQZ340" s="1"/>
      <c r="JRA340" s="1"/>
      <c r="JRB340" s="1"/>
      <c r="JRC340" s="1"/>
      <c r="JRD340" s="1"/>
      <c r="JRE340" s="1"/>
      <c r="JRF340" s="1"/>
      <c r="JRG340" s="1"/>
      <c r="JRH340" s="1"/>
      <c r="JRI340" s="1"/>
      <c r="JRJ340" s="1"/>
      <c r="JRK340" s="1"/>
      <c r="JRL340" s="1"/>
      <c r="JRM340" s="1"/>
      <c r="JRN340" s="1"/>
      <c r="JRO340" s="1"/>
      <c r="JRP340" s="1"/>
      <c r="JRQ340" s="1"/>
      <c r="JRR340" s="1"/>
      <c r="JRS340" s="1"/>
      <c r="JRT340" s="1"/>
      <c r="JRU340" s="1"/>
      <c r="JRV340" s="1"/>
      <c r="JRW340" s="1"/>
      <c r="JRX340" s="1"/>
      <c r="JRY340" s="1"/>
      <c r="JRZ340" s="1"/>
      <c r="JSA340" s="1"/>
      <c r="JSB340" s="1"/>
      <c r="JSC340" s="1"/>
      <c r="JSD340" s="1"/>
      <c r="JSE340" s="1"/>
      <c r="JSF340" s="1"/>
      <c r="JSG340" s="1"/>
      <c r="JSH340" s="1"/>
      <c r="JSI340" s="1"/>
      <c r="JSJ340" s="1"/>
      <c r="JSK340" s="1"/>
      <c r="JSL340" s="1"/>
      <c r="JSM340" s="1"/>
      <c r="JSN340" s="1"/>
      <c r="JSO340" s="1"/>
      <c r="JSP340" s="1"/>
      <c r="JSQ340" s="1"/>
      <c r="JSR340" s="1"/>
      <c r="JSS340" s="1"/>
      <c r="JST340" s="1"/>
      <c r="JSU340" s="1"/>
      <c r="JSV340" s="1"/>
      <c r="JSW340" s="1"/>
      <c r="JSX340" s="1"/>
      <c r="JSY340" s="1"/>
      <c r="JSZ340" s="1"/>
      <c r="JTA340" s="1"/>
      <c r="JTB340" s="1"/>
      <c r="JTC340" s="1"/>
      <c r="JTD340" s="1"/>
      <c r="JTE340" s="1"/>
      <c r="JTF340" s="1"/>
      <c r="JTG340" s="1"/>
      <c r="JTH340" s="1"/>
      <c r="JTI340" s="1"/>
      <c r="JTJ340" s="1"/>
      <c r="JTK340" s="1"/>
      <c r="JTL340" s="1"/>
      <c r="JTM340" s="1"/>
      <c r="JTN340" s="1"/>
      <c r="JTO340" s="1"/>
      <c r="JTP340" s="1"/>
      <c r="JTQ340" s="1"/>
      <c r="JTR340" s="1"/>
      <c r="JTS340" s="1"/>
      <c r="JTT340" s="1"/>
      <c r="JTU340" s="1"/>
      <c r="JTV340" s="1"/>
      <c r="JTW340" s="1"/>
      <c r="JTX340" s="1"/>
      <c r="JTY340" s="1"/>
      <c r="JTZ340" s="1"/>
      <c r="JUA340" s="1"/>
      <c r="JUB340" s="1"/>
      <c r="JUC340" s="1"/>
      <c r="JUD340" s="1"/>
      <c r="JUE340" s="1"/>
      <c r="JUF340" s="1"/>
      <c r="JUG340" s="1"/>
      <c r="JUH340" s="1"/>
      <c r="JUI340" s="1"/>
      <c r="JUJ340" s="1"/>
      <c r="JUK340" s="1"/>
      <c r="JUL340" s="1"/>
      <c r="JUM340" s="1"/>
      <c r="JUN340" s="1"/>
      <c r="JUO340" s="1"/>
      <c r="JUP340" s="1"/>
      <c r="JUQ340" s="1"/>
      <c r="JUR340" s="1"/>
      <c r="JUS340" s="1"/>
      <c r="JUT340" s="1"/>
      <c r="JUU340" s="1"/>
      <c r="JUV340" s="1"/>
      <c r="JUW340" s="1"/>
      <c r="JUX340" s="1"/>
      <c r="JUY340" s="1"/>
      <c r="JUZ340" s="1"/>
      <c r="JVA340" s="1"/>
      <c r="JVB340" s="1"/>
      <c r="JVC340" s="1"/>
      <c r="JVD340" s="1"/>
      <c r="JVE340" s="1"/>
      <c r="JVF340" s="1"/>
      <c r="JVG340" s="1"/>
      <c r="JVH340" s="1"/>
      <c r="JVI340" s="1"/>
      <c r="JVJ340" s="1"/>
      <c r="JVK340" s="1"/>
      <c r="JVL340" s="1"/>
      <c r="JVM340" s="1"/>
      <c r="JVN340" s="1"/>
      <c r="JVO340" s="1"/>
      <c r="JVP340" s="1"/>
      <c r="JVQ340" s="1"/>
      <c r="JVR340" s="1"/>
      <c r="JVS340" s="1"/>
      <c r="JVT340" s="1"/>
      <c r="JVU340" s="1"/>
      <c r="JVV340" s="1"/>
      <c r="JVW340" s="1"/>
      <c r="JVX340" s="1"/>
      <c r="JVY340" s="1"/>
      <c r="JVZ340" s="1"/>
      <c r="JWA340" s="1"/>
      <c r="JWB340" s="1"/>
      <c r="JWC340" s="1"/>
      <c r="JWD340" s="1"/>
      <c r="JWE340" s="1"/>
      <c r="JWF340" s="1"/>
      <c r="JWG340" s="1"/>
      <c r="JWH340" s="1"/>
      <c r="JWI340" s="1"/>
      <c r="JWJ340" s="1"/>
      <c r="JWK340" s="1"/>
      <c r="JWL340" s="1"/>
      <c r="JWM340" s="1"/>
      <c r="JWN340" s="1"/>
      <c r="JWO340" s="1"/>
      <c r="JWP340" s="1"/>
      <c r="JWQ340" s="1"/>
      <c r="JWR340" s="1"/>
      <c r="JWS340" s="1"/>
      <c r="JWT340" s="1"/>
      <c r="JWU340" s="1"/>
      <c r="JWV340" s="1"/>
      <c r="JWW340" s="1"/>
      <c r="JWX340" s="1"/>
      <c r="JWY340" s="1"/>
      <c r="JWZ340" s="1"/>
      <c r="JXA340" s="1"/>
      <c r="JXB340" s="1"/>
      <c r="JXC340" s="1"/>
      <c r="JXD340" s="1"/>
      <c r="JXE340" s="1"/>
      <c r="JXF340" s="1"/>
      <c r="JXG340" s="1"/>
      <c r="JXH340" s="1"/>
      <c r="JXI340" s="1"/>
      <c r="JXJ340" s="1"/>
      <c r="JXK340" s="1"/>
      <c r="JXL340" s="1"/>
      <c r="JXM340" s="1"/>
      <c r="JXN340" s="1"/>
      <c r="JXO340" s="1"/>
      <c r="JXP340" s="1"/>
      <c r="JXQ340" s="1"/>
      <c r="JXR340" s="1"/>
      <c r="JXS340" s="1"/>
      <c r="JXT340" s="1"/>
      <c r="JXU340" s="1"/>
      <c r="JXV340" s="1"/>
      <c r="JXW340" s="1"/>
      <c r="JXX340" s="1"/>
      <c r="JXY340" s="1"/>
      <c r="JXZ340" s="1"/>
      <c r="JYA340" s="1"/>
      <c r="JYB340" s="1"/>
      <c r="JYC340" s="1"/>
      <c r="JYD340" s="1"/>
      <c r="JYE340" s="1"/>
      <c r="JYF340" s="1"/>
      <c r="JYG340" s="1"/>
      <c r="JYH340" s="1"/>
      <c r="JYI340" s="1"/>
      <c r="JYJ340" s="1"/>
      <c r="JYK340" s="1"/>
      <c r="JYL340" s="1"/>
      <c r="JYM340" s="1"/>
      <c r="JYN340" s="1"/>
      <c r="JYO340" s="1"/>
      <c r="JYP340" s="1"/>
      <c r="JYQ340" s="1"/>
      <c r="JYR340" s="1"/>
      <c r="JYS340" s="1"/>
      <c r="JYT340" s="1"/>
      <c r="JYU340" s="1"/>
      <c r="JYV340" s="1"/>
      <c r="JYW340" s="1"/>
      <c r="JYX340" s="1"/>
      <c r="JYY340" s="1"/>
      <c r="JYZ340" s="1"/>
      <c r="JZA340" s="1"/>
      <c r="JZB340" s="1"/>
      <c r="JZC340" s="1"/>
      <c r="JZD340" s="1"/>
      <c r="JZE340" s="1"/>
      <c r="JZF340" s="1"/>
      <c r="JZG340" s="1"/>
      <c r="JZH340" s="1"/>
      <c r="JZI340" s="1"/>
      <c r="JZJ340" s="1"/>
      <c r="JZK340" s="1"/>
      <c r="JZL340" s="1"/>
      <c r="JZM340" s="1"/>
      <c r="JZN340" s="1"/>
      <c r="JZO340" s="1"/>
      <c r="JZP340" s="1"/>
      <c r="JZQ340" s="1"/>
      <c r="JZR340" s="1"/>
      <c r="JZS340" s="1"/>
      <c r="JZT340" s="1"/>
      <c r="JZU340" s="1"/>
      <c r="JZV340" s="1"/>
      <c r="JZW340" s="1"/>
      <c r="JZX340" s="1"/>
      <c r="JZY340" s="1"/>
      <c r="JZZ340" s="1"/>
      <c r="KAA340" s="1"/>
      <c r="KAB340" s="1"/>
      <c r="KAC340" s="1"/>
      <c r="KAD340" s="1"/>
      <c r="KAE340" s="1"/>
      <c r="KAF340" s="1"/>
      <c r="KAG340" s="1"/>
      <c r="KAH340" s="1"/>
      <c r="KAI340" s="1"/>
      <c r="KAJ340" s="1"/>
      <c r="KAK340" s="1"/>
      <c r="KAL340" s="1"/>
      <c r="KAM340" s="1"/>
      <c r="KAN340" s="1"/>
      <c r="KAO340" s="1"/>
      <c r="KAP340" s="1"/>
      <c r="KAQ340" s="1"/>
      <c r="KAR340" s="1"/>
      <c r="KAS340" s="1"/>
      <c r="KAT340" s="1"/>
      <c r="KAU340" s="1"/>
      <c r="KAV340" s="1"/>
      <c r="KAW340" s="1"/>
      <c r="KAX340" s="1"/>
      <c r="KAY340" s="1"/>
      <c r="KAZ340" s="1"/>
      <c r="KBA340" s="1"/>
      <c r="KBB340" s="1"/>
      <c r="KBC340" s="1"/>
      <c r="KBD340" s="1"/>
      <c r="KBE340" s="1"/>
      <c r="KBF340" s="1"/>
      <c r="KBG340" s="1"/>
      <c r="KBH340" s="1"/>
      <c r="KBI340" s="1"/>
      <c r="KBJ340" s="1"/>
      <c r="KBK340" s="1"/>
      <c r="KBL340" s="1"/>
      <c r="KBM340" s="1"/>
      <c r="KBN340" s="1"/>
      <c r="KBO340" s="1"/>
      <c r="KBP340" s="1"/>
      <c r="KBQ340" s="1"/>
      <c r="KBR340" s="1"/>
      <c r="KBS340" s="1"/>
      <c r="KBT340" s="1"/>
      <c r="KBU340" s="1"/>
      <c r="KBV340" s="1"/>
      <c r="KBW340" s="1"/>
      <c r="KBX340" s="1"/>
      <c r="KBY340" s="1"/>
      <c r="KBZ340" s="1"/>
      <c r="KCA340" s="1"/>
      <c r="KCB340" s="1"/>
      <c r="KCC340" s="1"/>
      <c r="KCD340" s="1"/>
      <c r="KCE340" s="1"/>
      <c r="KCF340" s="1"/>
      <c r="KCG340" s="1"/>
      <c r="KCH340" s="1"/>
      <c r="KCI340" s="1"/>
      <c r="KCJ340" s="1"/>
      <c r="KCK340" s="1"/>
      <c r="KCL340" s="1"/>
      <c r="KCM340" s="1"/>
      <c r="KCN340" s="1"/>
      <c r="KCO340" s="1"/>
      <c r="KCP340" s="1"/>
      <c r="KCQ340" s="1"/>
      <c r="KCR340" s="1"/>
      <c r="KCS340" s="1"/>
      <c r="KCT340" s="1"/>
      <c r="KCU340" s="1"/>
      <c r="KCV340" s="1"/>
      <c r="KCW340" s="1"/>
      <c r="KCX340" s="1"/>
      <c r="KCY340" s="1"/>
      <c r="KCZ340" s="1"/>
      <c r="KDA340" s="1"/>
      <c r="KDB340" s="1"/>
      <c r="KDC340" s="1"/>
      <c r="KDD340" s="1"/>
      <c r="KDE340" s="1"/>
      <c r="KDF340" s="1"/>
      <c r="KDG340" s="1"/>
      <c r="KDH340" s="1"/>
      <c r="KDI340" s="1"/>
      <c r="KDJ340" s="1"/>
      <c r="KDK340" s="1"/>
      <c r="KDL340" s="1"/>
      <c r="KDM340" s="1"/>
      <c r="KDN340" s="1"/>
      <c r="KDO340" s="1"/>
      <c r="KDP340" s="1"/>
      <c r="KDQ340" s="1"/>
      <c r="KDR340" s="1"/>
      <c r="KDS340" s="1"/>
      <c r="KDT340" s="1"/>
      <c r="KDU340" s="1"/>
      <c r="KDV340" s="1"/>
      <c r="KDW340" s="1"/>
      <c r="KDX340" s="1"/>
      <c r="KDY340" s="1"/>
      <c r="KDZ340" s="1"/>
      <c r="KEA340" s="1"/>
      <c r="KEB340" s="1"/>
      <c r="KEC340" s="1"/>
      <c r="KED340" s="1"/>
      <c r="KEE340" s="1"/>
      <c r="KEF340" s="1"/>
      <c r="KEG340" s="1"/>
      <c r="KEH340" s="1"/>
      <c r="KEI340" s="1"/>
      <c r="KEJ340" s="1"/>
      <c r="KEK340" s="1"/>
      <c r="KEL340" s="1"/>
      <c r="KEM340" s="1"/>
      <c r="KEN340" s="1"/>
      <c r="KEO340" s="1"/>
      <c r="KEP340" s="1"/>
      <c r="KEQ340" s="1"/>
      <c r="KER340" s="1"/>
      <c r="KES340" s="1"/>
      <c r="KET340" s="1"/>
      <c r="KEU340" s="1"/>
      <c r="KEV340" s="1"/>
      <c r="KEW340" s="1"/>
      <c r="KEX340" s="1"/>
      <c r="KEY340" s="1"/>
      <c r="KEZ340" s="1"/>
      <c r="KFA340" s="1"/>
      <c r="KFB340" s="1"/>
      <c r="KFC340" s="1"/>
      <c r="KFD340" s="1"/>
      <c r="KFE340" s="1"/>
      <c r="KFF340" s="1"/>
      <c r="KFG340" s="1"/>
      <c r="KFH340" s="1"/>
      <c r="KFI340" s="1"/>
      <c r="KFJ340" s="1"/>
      <c r="KFK340" s="1"/>
      <c r="KFL340" s="1"/>
      <c r="KFM340" s="1"/>
      <c r="KFN340" s="1"/>
      <c r="KFO340" s="1"/>
      <c r="KFP340" s="1"/>
      <c r="KFQ340" s="1"/>
      <c r="KFR340" s="1"/>
      <c r="KFS340" s="1"/>
      <c r="KFT340" s="1"/>
      <c r="KFU340" s="1"/>
      <c r="KFV340" s="1"/>
      <c r="KFW340" s="1"/>
      <c r="KFX340" s="1"/>
      <c r="KFY340" s="1"/>
      <c r="KFZ340" s="1"/>
      <c r="KGA340" s="1"/>
      <c r="KGB340" s="1"/>
      <c r="KGC340" s="1"/>
      <c r="KGD340" s="1"/>
      <c r="KGE340" s="1"/>
      <c r="KGF340" s="1"/>
      <c r="KGG340" s="1"/>
      <c r="KGH340" s="1"/>
      <c r="KGI340" s="1"/>
      <c r="KGJ340" s="1"/>
      <c r="KGK340" s="1"/>
      <c r="KGL340" s="1"/>
      <c r="KGM340" s="1"/>
      <c r="KGN340" s="1"/>
      <c r="KGO340" s="1"/>
      <c r="KGP340" s="1"/>
      <c r="KGQ340" s="1"/>
      <c r="KGR340" s="1"/>
      <c r="KGS340" s="1"/>
      <c r="KGT340" s="1"/>
      <c r="KGU340" s="1"/>
      <c r="KGV340" s="1"/>
      <c r="KGW340" s="1"/>
      <c r="KGX340" s="1"/>
      <c r="KGY340" s="1"/>
      <c r="KGZ340" s="1"/>
      <c r="KHA340" s="1"/>
      <c r="KHB340" s="1"/>
      <c r="KHC340" s="1"/>
      <c r="KHD340" s="1"/>
      <c r="KHE340" s="1"/>
      <c r="KHF340" s="1"/>
      <c r="KHG340" s="1"/>
      <c r="KHH340" s="1"/>
      <c r="KHI340" s="1"/>
      <c r="KHJ340" s="1"/>
      <c r="KHK340" s="1"/>
      <c r="KHL340" s="1"/>
      <c r="KHM340" s="1"/>
      <c r="KHN340" s="1"/>
      <c r="KHO340" s="1"/>
      <c r="KHP340" s="1"/>
      <c r="KHQ340" s="1"/>
      <c r="KHR340" s="1"/>
      <c r="KHS340" s="1"/>
      <c r="KHT340" s="1"/>
      <c r="KHU340" s="1"/>
      <c r="KHV340" s="1"/>
      <c r="KHW340" s="1"/>
      <c r="KHX340" s="1"/>
      <c r="KHY340" s="1"/>
      <c r="KHZ340" s="1"/>
      <c r="KIA340" s="1"/>
      <c r="KIB340" s="1"/>
      <c r="KIC340" s="1"/>
      <c r="KID340" s="1"/>
      <c r="KIE340" s="1"/>
      <c r="KIF340" s="1"/>
      <c r="KIG340" s="1"/>
      <c r="KIH340" s="1"/>
      <c r="KII340" s="1"/>
      <c r="KIJ340" s="1"/>
      <c r="KIK340" s="1"/>
      <c r="KIL340" s="1"/>
      <c r="KIM340" s="1"/>
      <c r="KIN340" s="1"/>
      <c r="KIO340" s="1"/>
      <c r="KIP340" s="1"/>
      <c r="KIQ340" s="1"/>
      <c r="KIR340" s="1"/>
      <c r="KIS340" s="1"/>
      <c r="KIT340" s="1"/>
      <c r="KIU340" s="1"/>
      <c r="KIV340" s="1"/>
      <c r="KIW340" s="1"/>
      <c r="KIX340" s="1"/>
      <c r="KIY340" s="1"/>
      <c r="KIZ340" s="1"/>
      <c r="KJA340" s="1"/>
      <c r="KJB340" s="1"/>
      <c r="KJC340" s="1"/>
      <c r="KJD340" s="1"/>
      <c r="KJE340" s="1"/>
      <c r="KJF340" s="1"/>
      <c r="KJG340" s="1"/>
      <c r="KJH340" s="1"/>
      <c r="KJI340" s="1"/>
      <c r="KJJ340" s="1"/>
      <c r="KJK340" s="1"/>
      <c r="KJL340" s="1"/>
      <c r="KJM340" s="1"/>
      <c r="KJN340" s="1"/>
      <c r="KJO340" s="1"/>
      <c r="KJP340" s="1"/>
      <c r="KJQ340" s="1"/>
      <c r="KJR340" s="1"/>
      <c r="KJS340" s="1"/>
      <c r="KJT340" s="1"/>
      <c r="KJU340" s="1"/>
      <c r="KJV340" s="1"/>
      <c r="KJW340" s="1"/>
      <c r="KJX340" s="1"/>
      <c r="KJY340" s="1"/>
      <c r="KJZ340" s="1"/>
      <c r="KKA340" s="1"/>
      <c r="KKB340" s="1"/>
      <c r="KKC340" s="1"/>
      <c r="KKD340" s="1"/>
      <c r="KKE340" s="1"/>
      <c r="KKF340" s="1"/>
      <c r="KKG340" s="1"/>
      <c r="KKH340" s="1"/>
      <c r="KKI340" s="1"/>
      <c r="KKJ340" s="1"/>
      <c r="KKK340" s="1"/>
      <c r="KKL340" s="1"/>
      <c r="KKM340" s="1"/>
      <c r="KKN340" s="1"/>
      <c r="KKO340" s="1"/>
      <c r="KKP340" s="1"/>
      <c r="KKQ340" s="1"/>
      <c r="KKR340" s="1"/>
      <c r="KKS340" s="1"/>
      <c r="KKT340" s="1"/>
      <c r="KKU340" s="1"/>
      <c r="KKV340" s="1"/>
      <c r="KKW340" s="1"/>
      <c r="KKX340" s="1"/>
      <c r="KKY340" s="1"/>
      <c r="KKZ340" s="1"/>
      <c r="KLA340" s="1"/>
      <c r="KLB340" s="1"/>
      <c r="KLC340" s="1"/>
      <c r="KLD340" s="1"/>
      <c r="KLE340" s="1"/>
      <c r="KLF340" s="1"/>
      <c r="KLG340" s="1"/>
      <c r="KLH340" s="1"/>
      <c r="KLI340" s="1"/>
      <c r="KLJ340" s="1"/>
      <c r="KLK340" s="1"/>
      <c r="KLL340" s="1"/>
      <c r="KLM340" s="1"/>
      <c r="KLN340" s="1"/>
      <c r="KLO340" s="1"/>
      <c r="KLP340" s="1"/>
      <c r="KLQ340" s="1"/>
      <c r="KLR340" s="1"/>
      <c r="KLS340" s="1"/>
      <c r="KLT340" s="1"/>
      <c r="KLU340" s="1"/>
      <c r="KLV340" s="1"/>
      <c r="KLW340" s="1"/>
      <c r="KLX340" s="1"/>
      <c r="KLY340" s="1"/>
      <c r="KLZ340" s="1"/>
      <c r="KMA340" s="1"/>
      <c r="KMB340" s="1"/>
      <c r="KMC340" s="1"/>
      <c r="KMD340" s="1"/>
      <c r="KME340" s="1"/>
      <c r="KMF340" s="1"/>
      <c r="KMG340" s="1"/>
      <c r="KMH340" s="1"/>
      <c r="KMI340" s="1"/>
      <c r="KMJ340" s="1"/>
      <c r="KMK340" s="1"/>
      <c r="KML340" s="1"/>
      <c r="KMM340" s="1"/>
      <c r="KMN340" s="1"/>
      <c r="KMO340" s="1"/>
      <c r="KMP340" s="1"/>
      <c r="KMQ340" s="1"/>
      <c r="KMR340" s="1"/>
      <c r="KMS340" s="1"/>
      <c r="KMT340" s="1"/>
      <c r="KMU340" s="1"/>
      <c r="KMV340" s="1"/>
      <c r="KMW340" s="1"/>
      <c r="KMX340" s="1"/>
      <c r="KMY340" s="1"/>
      <c r="KMZ340" s="1"/>
      <c r="KNA340" s="1"/>
      <c r="KNB340" s="1"/>
      <c r="KNC340" s="1"/>
      <c r="KND340" s="1"/>
      <c r="KNE340" s="1"/>
      <c r="KNF340" s="1"/>
      <c r="KNG340" s="1"/>
      <c r="KNH340" s="1"/>
      <c r="KNI340" s="1"/>
      <c r="KNJ340" s="1"/>
      <c r="KNK340" s="1"/>
      <c r="KNL340" s="1"/>
      <c r="KNM340" s="1"/>
      <c r="KNN340" s="1"/>
      <c r="KNO340" s="1"/>
      <c r="KNP340" s="1"/>
      <c r="KNQ340" s="1"/>
      <c r="KNR340" s="1"/>
      <c r="KNS340" s="1"/>
      <c r="KNT340" s="1"/>
      <c r="KNU340" s="1"/>
      <c r="KNV340" s="1"/>
      <c r="KNW340" s="1"/>
      <c r="KNX340" s="1"/>
      <c r="KNY340" s="1"/>
      <c r="KNZ340" s="1"/>
      <c r="KOA340" s="1"/>
      <c r="KOB340" s="1"/>
      <c r="KOC340" s="1"/>
      <c r="KOD340" s="1"/>
      <c r="KOE340" s="1"/>
      <c r="KOF340" s="1"/>
      <c r="KOG340" s="1"/>
      <c r="KOH340" s="1"/>
      <c r="KOI340" s="1"/>
      <c r="KOJ340" s="1"/>
      <c r="KOK340" s="1"/>
      <c r="KOL340" s="1"/>
      <c r="KOM340" s="1"/>
      <c r="KON340" s="1"/>
      <c r="KOO340" s="1"/>
      <c r="KOP340" s="1"/>
      <c r="KOQ340" s="1"/>
      <c r="KOR340" s="1"/>
      <c r="KOS340" s="1"/>
      <c r="KOT340" s="1"/>
      <c r="KOU340" s="1"/>
      <c r="KOV340" s="1"/>
      <c r="KOW340" s="1"/>
      <c r="KOX340" s="1"/>
      <c r="KOY340" s="1"/>
      <c r="KOZ340" s="1"/>
      <c r="KPA340" s="1"/>
      <c r="KPB340" s="1"/>
      <c r="KPC340" s="1"/>
      <c r="KPD340" s="1"/>
      <c r="KPE340" s="1"/>
      <c r="KPF340" s="1"/>
      <c r="KPG340" s="1"/>
      <c r="KPH340" s="1"/>
      <c r="KPI340" s="1"/>
      <c r="KPJ340" s="1"/>
      <c r="KPK340" s="1"/>
      <c r="KPL340" s="1"/>
      <c r="KPM340" s="1"/>
      <c r="KPN340" s="1"/>
      <c r="KPO340" s="1"/>
      <c r="KPP340" s="1"/>
      <c r="KPQ340" s="1"/>
      <c r="KPR340" s="1"/>
      <c r="KPS340" s="1"/>
      <c r="KPT340" s="1"/>
      <c r="KPU340" s="1"/>
      <c r="KPV340" s="1"/>
      <c r="KPW340" s="1"/>
      <c r="KPX340" s="1"/>
      <c r="KPY340" s="1"/>
      <c r="KPZ340" s="1"/>
      <c r="KQA340" s="1"/>
      <c r="KQB340" s="1"/>
      <c r="KQC340" s="1"/>
      <c r="KQD340" s="1"/>
      <c r="KQE340" s="1"/>
      <c r="KQF340" s="1"/>
      <c r="KQG340" s="1"/>
      <c r="KQH340" s="1"/>
      <c r="KQI340" s="1"/>
      <c r="KQJ340" s="1"/>
      <c r="KQK340" s="1"/>
      <c r="KQL340" s="1"/>
      <c r="KQM340" s="1"/>
      <c r="KQN340" s="1"/>
      <c r="KQO340" s="1"/>
      <c r="KQP340" s="1"/>
      <c r="KQQ340" s="1"/>
      <c r="KQR340" s="1"/>
      <c r="KQS340" s="1"/>
      <c r="KQT340" s="1"/>
      <c r="KQU340" s="1"/>
      <c r="KQV340" s="1"/>
      <c r="KQW340" s="1"/>
      <c r="KQX340" s="1"/>
      <c r="KQY340" s="1"/>
      <c r="KQZ340" s="1"/>
      <c r="KRA340" s="1"/>
      <c r="KRB340" s="1"/>
      <c r="KRC340" s="1"/>
      <c r="KRD340" s="1"/>
      <c r="KRE340" s="1"/>
      <c r="KRF340" s="1"/>
      <c r="KRG340" s="1"/>
      <c r="KRH340" s="1"/>
      <c r="KRI340" s="1"/>
      <c r="KRJ340" s="1"/>
      <c r="KRK340" s="1"/>
      <c r="KRL340" s="1"/>
      <c r="KRM340" s="1"/>
      <c r="KRN340" s="1"/>
      <c r="KRO340" s="1"/>
      <c r="KRP340" s="1"/>
      <c r="KRQ340" s="1"/>
      <c r="KRR340" s="1"/>
      <c r="KRS340" s="1"/>
      <c r="KRT340" s="1"/>
      <c r="KRU340" s="1"/>
      <c r="KRV340" s="1"/>
      <c r="KRW340" s="1"/>
      <c r="KRX340" s="1"/>
      <c r="KRY340" s="1"/>
      <c r="KRZ340" s="1"/>
      <c r="KSA340" s="1"/>
      <c r="KSB340" s="1"/>
      <c r="KSC340" s="1"/>
      <c r="KSD340" s="1"/>
      <c r="KSE340" s="1"/>
      <c r="KSF340" s="1"/>
      <c r="KSG340" s="1"/>
      <c r="KSH340" s="1"/>
      <c r="KSI340" s="1"/>
      <c r="KSJ340" s="1"/>
      <c r="KSK340" s="1"/>
      <c r="KSL340" s="1"/>
      <c r="KSM340" s="1"/>
      <c r="KSN340" s="1"/>
      <c r="KSO340" s="1"/>
      <c r="KSP340" s="1"/>
      <c r="KSQ340" s="1"/>
      <c r="KSR340" s="1"/>
      <c r="KSS340" s="1"/>
      <c r="KST340" s="1"/>
      <c r="KSU340" s="1"/>
      <c r="KSV340" s="1"/>
      <c r="KSW340" s="1"/>
      <c r="KSX340" s="1"/>
      <c r="KSY340" s="1"/>
      <c r="KSZ340" s="1"/>
      <c r="KTA340" s="1"/>
      <c r="KTB340" s="1"/>
      <c r="KTC340" s="1"/>
      <c r="KTD340" s="1"/>
      <c r="KTE340" s="1"/>
      <c r="KTF340" s="1"/>
      <c r="KTG340" s="1"/>
      <c r="KTH340" s="1"/>
      <c r="KTI340" s="1"/>
      <c r="KTJ340" s="1"/>
      <c r="KTK340" s="1"/>
      <c r="KTL340" s="1"/>
      <c r="KTM340" s="1"/>
      <c r="KTN340" s="1"/>
      <c r="KTO340" s="1"/>
      <c r="KTP340" s="1"/>
      <c r="KTQ340" s="1"/>
      <c r="KTR340" s="1"/>
      <c r="KTS340" s="1"/>
      <c r="KTT340" s="1"/>
      <c r="KTU340" s="1"/>
      <c r="KTV340" s="1"/>
      <c r="KTW340" s="1"/>
      <c r="KTX340" s="1"/>
      <c r="KTY340" s="1"/>
      <c r="KTZ340" s="1"/>
      <c r="KUA340" s="1"/>
      <c r="KUB340" s="1"/>
      <c r="KUC340" s="1"/>
      <c r="KUD340" s="1"/>
      <c r="KUE340" s="1"/>
      <c r="KUF340" s="1"/>
      <c r="KUG340" s="1"/>
      <c r="KUH340" s="1"/>
      <c r="KUI340" s="1"/>
      <c r="KUJ340" s="1"/>
      <c r="KUK340" s="1"/>
      <c r="KUL340" s="1"/>
      <c r="KUM340" s="1"/>
      <c r="KUN340" s="1"/>
      <c r="KUO340" s="1"/>
      <c r="KUP340" s="1"/>
      <c r="KUQ340" s="1"/>
      <c r="KUR340" s="1"/>
      <c r="KUS340" s="1"/>
      <c r="KUT340" s="1"/>
      <c r="KUU340" s="1"/>
      <c r="KUV340" s="1"/>
      <c r="KUW340" s="1"/>
      <c r="KUX340" s="1"/>
      <c r="KUY340" s="1"/>
      <c r="KUZ340" s="1"/>
      <c r="KVA340" s="1"/>
      <c r="KVB340" s="1"/>
      <c r="KVC340" s="1"/>
      <c r="KVD340" s="1"/>
      <c r="KVE340" s="1"/>
      <c r="KVF340" s="1"/>
      <c r="KVG340" s="1"/>
      <c r="KVH340" s="1"/>
      <c r="KVI340" s="1"/>
      <c r="KVJ340" s="1"/>
      <c r="KVK340" s="1"/>
      <c r="KVL340" s="1"/>
      <c r="KVM340" s="1"/>
      <c r="KVN340" s="1"/>
      <c r="KVO340" s="1"/>
      <c r="KVP340" s="1"/>
      <c r="KVQ340" s="1"/>
      <c r="KVR340" s="1"/>
      <c r="KVS340" s="1"/>
      <c r="KVT340" s="1"/>
      <c r="KVU340" s="1"/>
      <c r="KVV340" s="1"/>
      <c r="KVW340" s="1"/>
      <c r="KVX340" s="1"/>
      <c r="KVY340" s="1"/>
      <c r="KVZ340" s="1"/>
      <c r="KWA340" s="1"/>
      <c r="KWB340" s="1"/>
      <c r="KWC340" s="1"/>
      <c r="KWD340" s="1"/>
      <c r="KWE340" s="1"/>
      <c r="KWF340" s="1"/>
      <c r="KWG340" s="1"/>
      <c r="KWH340" s="1"/>
      <c r="KWI340" s="1"/>
      <c r="KWJ340" s="1"/>
      <c r="KWK340" s="1"/>
      <c r="KWL340" s="1"/>
      <c r="KWM340" s="1"/>
      <c r="KWN340" s="1"/>
      <c r="KWO340" s="1"/>
      <c r="KWP340" s="1"/>
      <c r="KWQ340" s="1"/>
      <c r="KWR340" s="1"/>
      <c r="KWS340" s="1"/>
      <c r="KWT340" s="1"/>
      <c r="KWU340" s="1"/>
      <c r="KWV340" s="1"/>
      <c r="KWW340" s="1"/>
      <c r="KWX340" s="1"/>
      <c r="KWY340" s="1"/>
      <c r="KWZ340" s="1"/>
      <c r="KXA340" s="1"/>
      <c r="KXB340" s="1"/>
      <c r="KXC340" s="1"/>
      <c r="KXD340" s="1"/>
      <c r="KXE340" s="1"/>
      <c r="KXF340" s="1"/>
      <c r="KXG340" s="1"/>
      <c r="KXH340" s="1"/>
      <c r="KXI340" s="1"/>
      <c r="KXJ340" s="1"/>
      <c r="KXK340" s="1"/>
      <c r="KXL340" s="1"/>
      <c r="KXM340" s="1"/>
      <c r="KXN340" s="1"/>
      <c r="KXO340" s="1"/>
      <c r="KXP340" s="1"/>
      <c r="KXQ340" s="1"/>
      <c r="KXR340" s="1"/>
      <c r="KXS340" s="1"/>
      <c r="KXT340" s="1"/>
      <c r="KXU340" s="1"/>
      <c r="KXV340" s="1"/>
      <c r="KXW340" s="1"/>
      <c r="KXX340" s="1"/>
      <c r="KXY340" s="1"/>
      <c r="KXZ340" s="1"/>
      <c r="KYA340" s="1"/>
      <c r="KYB340" s="1"/>
      <c r="KYC340" s="1"/>
      <c r="KYD340" s="1"/>
      <c r="KYE340" s="1"/>
      <c r="KYF340" s="1"/>
      <c r="KYG340" s="1"/>
      <c r="KYH340" s="1"/>
      <c r="KYI340" s="1"/>
      <c r="KYJ340" s="1"/>
      <c r="KYK340" s="1"/>
      <c r="KYL340" s="1"/>
      <c r="KYM340" s="1"/>
      <c r="KYN340" s="1"/>
      <c r="KYO340" s="1"/>
      <c r="KYP340" s="1"/>
      <c r="KYQ340" s="1"/>
      <c r="KYR340" s="1"/>
      <c r="KYS340" s="1"/>
      <c r="KYT340" s="1"/>
      <c r="KYU340" s="1"/>
      <c r="KYV340" s="1"/>
      <c r="KYW340" s="1"/>
      <c r="KYX340" s="1"/>
      <c r="KYY340" s="1"/>
      <c r="KYZ340" s="1"/>
      <c r="KZA340" s="1"/>
      <c r="KZB340" s="1"/>
      <c r="KZC340" s="1"/>
      <c r="KZD340" s="1"/>
      <c r="KZE340" s="1"/>
      <c r="KZF340" s="1"/>
      <c r="KZG340" s="1"/>
      <c r="KZH340" s="1"/>
      <c r="KZI340" s="1"/>
      <c r="KZJ340" s="1"/>
      <c r="KZK340" s="1"/>
      <c r="KZL340" s="1"/>
      <c r="KZM340" s="1"/>
      <c r="KZN340" s="1"/>
      <c r="KZO340" s="1"/>
      <c r="KZP340" s="1"/>
      <c r="KZQ340" s="1"/>
      <c r="KZR340" s="1"/>
      <c r="KZS340" s="1"/>
      <c r="KZT340" s="1"/>
      <c r="KZU340" s="1"/>
      <c r="KZV340" s="1"/>
      <c r="KZW340" s="1"/>
      <c r="KZX340" s="1"/>
      <c r="KZY340" s="1"/>
      <c r="KZZ340" s="1"/>
      <c r="LAA340" s="1"/>
      <c r="LAB340" s="1"/>
      <c r="LAC340" s="1"/>
      <c r="LAD340" s="1"/>
      <c r="LAE340" s="1"/>
      <c r="LAF340" s="1"/>
      <c r="LAG340" s="1"/>
      <c r="LAH340" s="1"/>
      <c r="LAI340" s="1"/>
      <c r="LAJ340" s="1"/>
      <c r="LAK340" s="1"/>
      <c r="LAL340" s="1"/>
      <c r="LAM340" s="1"/>
      <c r="LAN340" s="1"/>
      <c r="LAO340" s="1"/>
      <c r="LAP340" s="1"/>
      <c r="LAQ340" s="1"/>
      <c r="LAR340" s="1"/>
      <c r="LAS340" s="1"/>
      <c r="LAT340" s="1"/>
      <c r="LAU340" s="1"/>
      <c r="LAV340" s="1"/>
      <c r="LAW340" s="1"/>
      <c r="LAX340" s="1"/>
      <c r="LAY340" s="1"/>
      <c r="LAZ340" s="1"/>
      <c r="LBA340" s="1"/>
      <c r="LBB340" s="1"/>
      <c r="LBC340" s="1"/>
      <c r="LBD340" s="1"/>
      <c r="LBE340" s="1"/>
      <c r="LBF340" s="1"/>
      <c r="LBG340" s="1"/>
      <c r="LBH340" s="1"/>
      <c r="LBI340" s="1"/>
      <c r="LBJ340" s="1"/>
      <c r="LBK340" s="1"/>
      <c r="LBL340" s="1"/>
      <c r="LBM340" s="1"/>
      <c r="LBN340" s="1"/>
      <c r="LBO340" s="1"/>
      <c r="LBP340" s="1"/>
      <c r="LBQ340" s="1"/>
      <c r="LBR340" s="1"/>
      <c r="LBS340" s="1"/>
      <c r="LBT340" s="1"/>
      <c r="LBU340" s="1"/>
      <c r="LBV340" s="1"/>
      <c r="LBW340" s="1"/>
      <c r="LBX340" s="1"/>
      <c r="LBY340" s="1"/>
      <c r="LBZ340" s="1"/>
      <c r="LCA340" s="1"/>
      <c r="LCB340" s="1"/>
      <c r="LCC340" s="1"/>
      <c r="LCD340" s="1"/>
      <c r="LCE340" s="1"/>
      <c r="LCF340" s="1"/>
      <c r="LCG340" s="1"/>
      <c r="LCH340" s="1"/>
      <c r="LCI340" s="1"/>
      <c r="LCJ340" s="1"/>
      <c r="LCK340" s="1"/>
      <c r="LCL340" s="1"/>
      <c r="LCM340" s="1"/>
      <c r="LCN340" s="1"/>
      <c r="LCO340" s="1"/>
      <c r="LCP340" s="1"/>
      <c r="LCQ340" s="1"/>
      <c r="LCR340" s="1"/>
      <c r="LCS340" s="1"/>
      <c r="LCT340" s="1"/>
      <c r="LCU340" s="1"/>
      <c r="LCV340" s="1"/>
      <c r="LCW340" s="1"/>
      <c r="LCX340" s="1"/>
      <c r="LCY340" s="1"/>
      <c r="LCZ340" s="1"/>
      <c r="LDA340" s="1"/>
      <c r="LDB340" s="1"/>
      <c r="LDC340" s="1"/>
      <c r="LDD340" s="1"/>
      <c r="LDE340" s="1"/>
      <c r="LDF340" s="1"/>
      <c r="LDG340" s="1"/>
      <c r="LDH340" s="1"/>
      <c r="LDI340" s="1"/>
      <c r="LDJ340" s="1"/>
      <c r="LDK340" s="1"/>
      <c r="LDL340" s="1"/>
      <c r="LDM340" s="1"/>
      <c r="LDN340" s="1"/>
      <c r="LDO340" s="1"/>
      <c r="LDP340" s="1"/>
      <c r="LDQ340" s="1"/>
      <c r="LDR340" s="1"/>
      <c r="LDS340" s="1"/>
      <c r="LDT340" s="1"/>
      <c r="LDU340" s="1"/>
      <c r="LDV340" s="1"/>
      <c r="LDW340" s="1"/>
      <c r="LDX340" s="1"/>
      <c r="LDY340" s="1"/>
      <c r="LDZ340" s="1"/>
      <c r="LEA340" s="1"/>
      <c r="LEB340" s="1"/>
      <c r="LEC340" s="1"/>
      <c r="LED340" s="1"/>
      <c r="LEE340" s="1"/>
      <c r="LEF340" s="1"/>
      <c r="LEG340" s="1"/>
      <c r="LEH340" s="1"/>
      <c r="LEI340" s="1"/>
      <c r="LEJ340" s="1"/>
      <c r="LEK340" s="1"/>
      <c r="LEL340" s="1"/>
      <c r="LEM340" s="1"/>
      <c r="LEN340" s="1"/>
      <c r="LEO340" s="1"/>
      <c r="LEP340" s="1"/>
      <c r="LEQ340" s="1"/>
      <c r="LER340" s="1"/>
      <c r="LES340" s="1"/>
      <c r="LET340" s="1"/>
      <c r="LEU340" s="1"/>
      <c r="LEV340" s="1"/>
      <c r="LEW340" s="1"/>
      <c r="LEX340" s="1"/>
      <c r="LEY340" s="1"/>
      <c r="LEZ340" s="1"/>
      <c r="LFA340" s="1"/>
      <c r="LFB340" s="1"/>
      <c r="LFC340" s="1"/>
      <c r="LFD340" s="1"/>
      <c r="LFE340" s="1"/>
      <c r="LFF340" s="1"/>
      <c r="LFG340" s="1"/>
      <c r="LFH340" s="1"/>
      <c r="LFI340" s="1"/>
      <c r="LFJ340" s="1"/>
      <c r="LFK340" s="1"/>
      <c r="LFL340" s="1"/>
      <c r="LFM340" s="1"/>
      <c r="LFN340" s="1"/>
      <c r="LFO340" s="1"/>
      <c r="LFP340" s="1"/>
      <c r="LFQ340" s="1"/>
      <c r="LFR340" s="1"/>
      <c r="LFS340" s="1"/>
      <c r="LFT340" s="1"/>
      <c r="LFU340" s="1"/>
      <c r="LFV340" s="1"/>
      <c r="LFW340" s="1"/>
      <c r="LFX340" s="1"/>
      <c r="LFY340" s="1"/>
      <c r="LFZ340" s="1"/>
      <c r="LGA340" s="1"/>
      <c r="LGB340" s="1"/>
      <c r="LGC340" s="1"/>
      <c r="LGD340" s="1"/>
      <c r="LGE340" s="1"/>
      <c r="LGF340" s="1"/>
      <c r="LGG340" s="1"/>
      <c r="LGH340" s="1"/>
      <c r="LGI340" s="1"/>
      <c r="LGJ340" s="1"/>
      <c r="LGK340" s="1"/>
      <c r="LGL340" s="1"/>
      <c r="LGM340" s="1"/>
      <c r="LGN340" s="1"/>
      <c r="LGO340" s="1"/>
      <c r="LGP340" s="1"/>
      <c r="LGQ340" s="1"/>
      <c r="LGR340" s="1"/>
      <c r="LGS340" s="1"/>
      <c r="LGT340" s="1"/>
      <c r="LGU340" s="1"/>
      <c r="LGV340" s="1"/>
      <c r="LGW340" s="1"/>
      <c r="LGX340" s="1"/>
      <c r="LGY340" s="1"/>
      <c r="LGZ340" s="1"/>
      <c r="LHA340" s="1"/>
      <c r="LHB340" s="1"/>
      <c r="LHC340" s="1"/>
      <c r="LHD340" s="1"/>
      <c r="LHE340" s="1"/>
      <c r="LHF340" s="1"/>
      <c r="LHG340" s="1"/>
      <c r="LHH340" s="1"/>
      <c r="LHI340" s="1"/>
      <c r="LHJ340" s="1"/>
      <c r="LHK340" s="1"/>
      <c r="LHL340" s="1"/>
      <c r="LHM340" s="1"/>
      <c r="LHN340" s="1"/>
      <c r="LHO340" s="1"/>
      <c r="LHP340" s="1"/>
      <c r="LHQ340" s="1"/>
      <c r="LHR340" s="1"/>
      <c r="LHS340" s="1"/>
      <c r="LHT340" s="1"/>
      <c r="LHU340" s="1"/>
      <c r="LHV340" s="1"/>
      <c r="LHW340" s="1"/>
      <c r="LHX340" s="1"/>
      <c r="LHY340" s="1"/>
      <c r="LHZ340" s="1"/>
      <c r="LIA340" s="1"/>
      <c r="LIB340" s="1"/>
      <c r="LIC340" s="1"/>
      <c r="LID340" s="1"/>
      <c r="LIE340" s="1"/>
      <c r="LIF340" s="1"/>
      <c r="LIG340" s="1"/>
      <c r="LIH340" s="1"/>
      <c r="LII340" s="1"/>
      <c r="LIJ340" s="1"/>
      <c r="LIK340" s="1"/>
      <c r="LIL340" s="1"/>
      <c r="LIM340" s="1"/>
      <c r="LIN340" s="1"/>
      <c r="LIO340" s="1"/>
      <c r="LIP340" s="1"/>
      <c r="LIQ340" s="1"/>
      <c r="LIR340" s="1"/>
      <c r="LIS340" s="1"/>
      <c r="LIT340" s="1"/>
      <c r="LIU340" s="1"/>
      <c r="LIV340" s="1"/>
      <c r="LIW340" s="1"/>
      <c r="LIX340" s="1"/>
      <c r="LIY340" s="1"/>
      <c r="LIZ340" s="1"/>
      <c r="LJA340" s="1"/>
      <c r="LJB340" s="1"/>
      <c r="LJC340" s="1"/>
      <c r="LJD340" s="1"/>
      <c r="LJE340" s="1"/>
      <c r="LJF340" s="1"/>
      <c r="LJG340" s="1"/>
      <c r="LJH340" s="1"/>
      <c r="LJI340" s="1"/>
      <c r="LJJ340" s="1"/>
      <c r="LJK340" s="1"/>
      <c r="LJL340" s="1"/>
      <c r="LJM340" s="1"/>
      <c r="LJN340" s="1"/>
      <c r="LJO340" s="1"/>
      <c r="LJP340" s="1"/>
      <c r="LJQ340" s="1"/>
      <c r="LJR340" s="1"/>
      <c r="LJS340" s="1"/>
      <c r="LJT340" s="1"/>
      <c r="LJU340" s="1"/>
      <c r="LJV340" s="1"/>
      <c r="LJW340" s="1"/>
      <c r="LJX340" s="1"/>
      <c r="LJY340" s="1"/>
      <c r="LJZ340" s="1"/>
      <c r="LKA340" s="1"/>
      <c r="LKB340" s="1"/>
      <c r="LKC340" s="1"/>
      <c r="LKD340" s="1"/>
      <c r="LKE340" s="1"/>
      <c r="LKF340" s="1"/>
      <c r="LKG340" s="1"/>
      <c r="LKH340" s="1"/>
      <c r="LKI340" s="1"/>
      <c r="LKJ340" s="1"/>
      <c r="LKK340" s="1"/>
      <c r="LKL340" s="1"/>
      <c r="LKM340" s="1"/>
      <c r="LKN340" s="1"/>
      <c r="LKO340" s="1"/>
      <c r="LKP340" s="1"/>
      <c r="LKQ340" s="1"/>
      <c r="LKR340" s="1"/>
      <c r="LKS340" s="1"/>
      <c r="LKT340" s="1"/>
      <c r="LKU340" s="1"/>
      <c r="LKV340" s="1"/>
      <c r="LKW340" s="1"/>
      <c r="LKX340" s="1"/>
      <c r="LKY340" s="1"/>
      <c r="LKZ340" s="1"/>
      <c r="LLA340" s="1"/>
      <c r="LLB340" s="1"/>
      <c r="LLC340" s="1"/>
      <c r="LLD340" s="1"/>
      <c r="LLE340" s="1"/>
      <c r="LLF340" s="1"/>
      <c r="LLG340" s="1"/>
      <c r="LLH340" s="1"/>
      <c r="LLI340" s="1"/>
      <c r="LLJ340" s="1"/>
      <c r="LLK340" s="1"/>
      <c r="LLL340" s="1"/>
      <c r="LLM340" s="1"/>
      <c r="LLN340" s="1"/>
      <c r="LLO340" s="1"/>
      <c r="LLP340" s="1"/>
      <c r="LLQ340" s="1"/>
      <c r="LLR340" s="1"/>
      <c r="LLS340" s="1"/>
      <c r="LLT340" s="1"/>
      <c r="LLU340" s="1"/>
      <c r="LLV340" s="1"/>
      <c r="LLW340" s="1"/>
      <c r="LLX340" s="1"/>
      <c r="LLY340" s="1"/>
      <c r="LLZ340" s="1"/>
      <c r="LMA340" s="1"/>
      <c r="LMB340" s="1"/>
      <c r="LMC340" s="1"/>
      <c r="LMD340" s="1"/>
      <c r="LME340" s="1"/>
      <c r="LMF340" s="1"/>
      <c r="LMG340" s="1"/>
      <c r="LMH340" s="1"/>
      <c r="LMI340" s="1"/>
      <c r="LMJ340" s="1"/>
      <c r="LMK340" s="1"/>
      <c r="LML340" s="1"/>
      <c r="LMM340" s="1"/>
      <c r="LMN340" s="1"/>
      <c r="LMO340" s="1"/>
      <c r="LMP340" s="1"/>
      <c r="LMQ340" s="1"/>
      <c r="LMR340" s="1"/>
      <c r="LMS340" s="1"/>
      <c r="LMT340" s="1"/>
      <c r="LMU340" s="1"/>
      <c r="LMV340" s="1"/>
      <c r="LMW340" s="1"/>
      <c r="LMX340" s="1"/>
      <c r="LMY340" s="1"/>
      <c r="LMZ340" s="1"/>
      <c r="LNA340" s="1"/>
      <c r="LNB340" s="1"/>
      <c r="LNC340" s="1"/>
      <c r="LND340" s="1"/>
      <c r="LNE340" s="1"/>
      <c r="LNF340" s="1"/>
      <c r="LNG340" s="1"/>
      <c r="LNH340" s="1"/>
      <c r="LNI340" s="1"/>
      <c r="LNJ340" s="1"/>
      <c r="LNK340" s="1"/>
      <c r="LNL340" s="1"/>
      <c r="LNM340" s="1"/>
      <c r="LNN340" s="1"/>
      <c r="LNO340" s="1"/>
      <c r="LNP340" s="1"/>
      <c r="LNQ340" s="1"/>
      <c r="LNR340" s="1"/>
      <c r="LNS340" s="1"/>
      <c r="LNT340" s="1"/>
      <c r="LNU340" s="1"/>
      <c r="LNV340" s="1"/>
      <c r="LNW340" s="1"/>
      <c r="LNX340" s="1"/>
      <c r="LNY340" s="1"/>
      <c r="LNZ340" s="1"/>
      <c r="LOA340" s="1"/>
      <c r="LOB340" s="1"/>
      <c r="LOC340" s="1"/>
      <c r="LOD340" s="1"/>
      <c r="LOE340" s="1"/>
      <c r="LOF340" s="1"/>
      <c r="LOG340" s="1"/>
      <c r="LOH340" s="1"/>
      <c r="LOI340" s="1"/>
      <c r="LOJ340" s="1"/>
      <c r="LOK340" s="1"/>
      <c r="LOL340" s="1"/>
      <c r="LOM340" s="1"/>
      <c r="LON340" s="1"/>
      <c r="LOO340" s="1"/>
      <c r="LOP340" s="1"/>
      <c r="LOQ340" s="1"/>
      <c r="LOR340" s="1"/>
      <c r="LOS340" s="1"/>
      <c r="LOT340" s="1"/>
      <c r="LOU340" s="1"/>
      <c r="LOV340" s="1"/>
      <c r="LOW340" s="1"/>
      <c r="LOX340" s="1"/>
      <c r="LOY340" s="1"/>
      <c r="LOZ340" s="1"/>
      <c r="LPA340" s="1"/>
      <c r="LPB340" s="1"/>
      <c r="LPC340" s="1"/>
      <c r="LPD340" s="1"/>
      <c r="LPE340" s="1"/>
      <c r="LPF340" s="1"/>
      <c r="LPG340" s="1"/>
      <c r="LPH340" s="1"/>
      <c r="LPI340" s="1"/>
      <c r="LPJ340" s="1"/>
      <c r="LPK340" s="1"/>
      <c r="LPL340" s="1"/>
      <c r="LPM340" s="1"/>
      <c r="LPN340" s="1"/>
      <c r="LPO340" s="1"/>
      <c r="LPP340" s="1"/>
      <c r="LPQ340" s="1"/>
      <c r="LPR340" s="1"/>
      <c r="LPS340" s="1"/>
      <c r="LPT340" s="1"/>
      <c r="LPU340" s="1"/>
      <c r="LPV340" s="1"/>
      <c r="LPW340" s="1"/>
      <c r="LPX340" s="1"/>
      <c r="LPY340" s="1"/>
      <c r="LPZ340" s="1"/>
      <c r="LQA340" s="1"/>
      <c r="LQB340" s="1"/>
      <c r="LQC340" s="1"/>
      <c r="LQD340" s="1"/>
      <c r="LQE340" s="1"/>
      <c r="LQF340" s="1"/>
      <c r="LQG340" s="1"/>
      <c r="LQH340" s="1"/>
      <c r="LQI340" s="1"/>
      <c r="LQJ340" s="1"/>
      <c r="LQK340" s="1"/>
      <c r="LQL340" s="1"/>
      <c r="LQM340" s="1"/>
      <c r="LQN340" s="1"/>
      <c r="LQO340" s="1"/>
      <c r="LQP340" s="1"/>
      <c r="LQQ340" s="1"/>
      <c r="LQR340" s="1"/>
      <c r="LQS340" s="1"/>
      <c r="LQT340" s="1"/>
      <c r="LQU340" s="1"/>
      <c r="LQV340" s="1"/>
      <c r="LQW340" s="1"/>
      <c r="LQX340" s="1"/>
      <c r="LQY340" s="1"/>
      <c r="LQZ340" s="1"/>
      <c r="LRA340" s="1"/>
      <c r="LRB340" s="1"/>
      <c r="LRC340" s="1"/>
      <c r="LRD340" s="1"/>
      <c r="LRE340" s="1"/>
      <c r="LRF340" s="1"/>
      <c r="LRG340" s="1"/>
      <c r="LRH340" s="1"/>
      <c r="LRI340" s="1"/>
      <c r="LRJ340" s="1"/>
      <c r="LRK340" s="1"/>
      <c r="LRL340" s="1"/>
      <c r="LRM340" s="1"/>
      <c r="LRN340" s="1"/>
      <c r="LRO340" s="1"/>
      <c r="LRP340" s="1"/>
      <c r="LRQ340" s="1"/>
      <c r="LRR340" s="1"/>
      <c r="LRS340" s="1"/>
      <c r="LRT340" s="1"/>
      <c r="LRU340" s="1"/>
      <c r="LRV340" s="1"/>
      <c r="LRW340" s="1"/>
      <c r="LRX340" s="1"/>
      <c r="LRY340" s="1"/>
      <c r="LRZ340" s="1"/>
      <c r="LSA340" s="1"/>
      <c r="LSB340" s="1"/>
      <c r="LSC340" s="1"/>
      <c r="LSD340" s="1"/>
      <c r="LSE340" s="1"/>
      <c r="LSF340" s="1"/>
      <c r="LSG340" s="1"/>
      <c r="LSH340" s="1"/>
      <c r="LSI340" s="1"/>
      <c r="LSJ340" s="1"/>
      <c r="LSK340" s="1"/>
      <c r="LSL340" s="1"/>
      <c r="LSM340" s="1"/>
      <c r="LSN340" s="1"/>
      <c r="LSO340" s="1"/>
      <c r="LSP340" s="1"/>
      <c r="LSQ340" s="1"/>
      <c r="LSR340" s="1"/>
      <c r="LSS340" s="1"/>
      <c r="LST340" s="1"/>
      <c r="LSU340" s="1"/>
      <c r="LSV340" s="1"/>
      <c r="LSW340" s="1"/>
      <c r="LSX340" s="1"/>
      <c r="LSY340" s="1"/>
      <c r="LSZ340" s="1"/>
      <c r="LTA340" s="1"/>
      <c r="LTB340" s="1"/>
      <c r="LTC340" s="1"/>
      <c r="LTD340" s="1"/>
      <c r="LTE340" s="1"/>
      <c r="LTF340" s="1"/>
      <c r="LTG340" s="1"/>
      <c r="LTH340" s="1"/>
      <c r="LTI340" s="1"/>
      <c r="LTJ340" s="1"/>
      <c r="LTK340" s="1"/>
      <c r="LTL340" s="1"/>
      <c r="LTM340" s="1"/>
      <c r="LTN340" s="1"/>
      <c r="LTO340" s="1"/>
      <c r="LTP340" s="1"/>
      <c r="LTQ340" s="1"/>
      <c r="LTR340" s="1"/>
      <c r="LTS340" s="1"/>
      <c r="LTT340" s="1"/>
      <c r="LTU340" s="1"/>
      <c r="LTV340" s="1"/>
      <c r="LTW340" s="1"/>
      <c r="LTX340" s="1"/>
      <c r="LTY340" s="1"/>
      <c r="LTZ340" s="1"/>
      <c r="LUA340" s="1"/>
      <c r="LUB340" s="1"/>
      <c r="LUC340" s="1"/>
      <c r="LUD340" s="1"/>
      <c r="LUE340" s="1"/>
      <c r="LUF340" s="1"/>
      <c r="LUG340" s="1"/>
      <c r="LUH340" s="1"/>
      <c r="LUI340" s="1"/>
      <c r="LUJ340" s="1"/>
      <c r="LUK340" s="1"/>
      <c r="LUL340" s="1"/>
      <c r="LUM340" s="1"/>
      <c r="LUN340" s="1"/>
      <c r="LUO340" s="1"/>
      <c r="LUP340" s="1"/>
      <c r="LUQ340" s="1"/>
      <c r="LUR340" s="1"/>
      <c r="LUS340" s="1"/>
      <c r="LUT340" s="1"/>
      <c r="LUU340" s="1"/>
      <c r="LUV340" s="1"/>
      <c r="LUW340" s="1"/>
      <c r="LUX340" s="1"/>
      <c r="LUY340" s="1"/>
      <c r="LUZ340" s="1"/>
      <c r="LVA340" s="1"/>
      <c r="LVB340" s="1"/>
      <c r="LVC340" s="1"/>
      <c r="LVD340" s="1"/>
      <c r="LVE340" s="1"/>
      <c r="LVF340" s="1"/>
      <c r="LVG340" s="1"/>
      <c r="LVH340" s="1"/>
      <c r="LVI340" s="1"/>
      <c r="LVJ340" s="1"/>
      <c r="LVK340" s="1"/>
      <c r="LVL340" s="1"/>
      <c r="LVM340" s="1"/>
      <c r="LVN340" s="1"/>
      <c r="LVO340" s="1"/>
      <c r="LVP340" s="1"/>
      <c r="LVQ340" s="1"/>
      <c r="LVR340" s="1"/>
      <c r="LVS340" s="1"/>
      <c r="LVT340" s="1"/>
      <c r="LVU340" s="1"/>
      <c r="LVV340" s="1"/>
      <c r="LVW340" s="1"/>
      <c r="LVX340" s="1"/>
      <c r="LVY340" s="1"/>
      <c r="LVZ340" s="1"/>
      <c r="LWA340" s="1"/>
      <c r="LWB340" s="1"/>
      <c r="LWC340" s="1"/>
      <c r="LWD340" s="1"/>
      <c r="LWE340" s="1"/>
      <c r="LWF340" s="1"/>
      <c r="LWG340" s="1"/>
      <c r="LWH340" s="1"/>
      <c r="LWI340" s="1"/>
      <c r="LWJ340" s="1"/>
      <c r="LWK340" s="1"/>
      <c r="LWL340" s="1"/>
      <c r="LWM340" s="1"/>
      <c r="LWN340" s="1"/>
      <c r="LWO340" s="1"/>
      <c r="LWP340" s="1"/>
      <c r="LWQ340" s="1"/>
      <c r="LWR340" s="1"/>
      <c r="LWS340" s="1"/>
      <c r="LWT340" s="1"/>
      <c r="LWU340" s="1"/>
      <c r="LWV340" s="1"/>
      <c r="LWW340" s="1"/>
      <c r="LWX340" s="1"/>
      <c r="LWY340" s="1"/>
      <c r="LWZ340" s="1"/>
      <c r="LXA340" s="1"/>
      <c r="LXB340" s="1"/>
      <c r="LXC340" s="1"/>
      <c r="LXD340" s="1"/>
      <c r="LXE340" s="1"/>
      <c r="LXF340" s="1"/>
      <c r="LXG340" s="1"/>
      <c r="LXH340" s="1"/>
      <c r="LXI340" s="1"/>
      <c r="LXJ340" s="1"/>
      <c r="LXK340" s="1"/>
      <c r="LXL340" s="1"/>
      <c r="LXM340" s="1"/>
      <c r="LXN340" s="1"/>
      <c r="LXO340" s="1"/>
      <c r="LXP340" s="1"/>
      <c r="LXQ340" s="1"/>
      <c r="LXR340" s="1"/>
      <c r="LXS340" s="1"/>
      <c r="LXT340" s="1"/>
      <c r="LXU340" s="1"/>
      <c r="LXV340" s="1"/>
      <c r="LXW340" s="1"/>
      <c r="LXX340" s="1"/>
      <c r="LXY340" s="1"/>
      <c r="LXZ340" s="1"/>
      <c r="LYA340" s="1"/>
      <c r="LYB340" s="1"/>
      <c r="LYC340" s="1"/>
      <c r="LYD340" s="1"/>
      <c r="LYE340" s="1"/>
      <c r="LYF340" s="1"/>
      <c r="LYG340" s="1"/>
      <c r="LYH340" s="1"/>
      <c r="LYI340" s="1"/>
      <c r="LYJ340" s="1"/>
      <c r="LYK340" s="1"/>
      <c r="LYL340" s="1"/>
      <c r="LYM340" s="1"/>
      <c r="LYN340" s="1"/>
      <c r="LYO340" s="1"/>
      <c r="LYP340" s="1"/>
      <c r="LYQ340" s="1"/>
      <c r="LYR340" s="1"/>
      <c r="LYS340" s="1"/>
      <c r="LYT340" s="1"/>
      <c r="LYU340" s="1"/>
      <c r="LYV340" s="1"/>
      <c r="LYW340" s="1"/>
      <c r="LYX340" s="1"/>
      <c r="LYY340" s="1"/>
      <c r="LYZ340" s="1"/>
      <c r="LZA340" s="1"/>
      <c r="LZB340" s="1"/>
      <c r="LZC340" s="1"/>
      <c r="LZD340" s="1"/>
      <c r="LZE340" s="1"/>
      <c r="LZF340" s="1"/>
      <c r="LZG340" s="1"/>
      <c r="LZH340" s="1"/>
      <c r="LZI340" s="1"/>
      <c r="LZJ340" s="1"/>
      <c r="LZK340" s="1"/>
      <c r="LZL340" s="1"/>
      <c r="LZM340" s="1"/>
      <c r="LZN340" s="1"/>
      <c r="LZO340" s="1"/>
      <c r="LZP340" s="1"/>
      <c r="LZQ340" s="1"/>
      <c r="LZR340" s="1"/>
      <c r="LZS340" s="1"/>
      <c r="LZT340" s="1"/>
      <c r="LZU340" s="1"/>
      <c r="LZV340" s="1"/>
      <c r="LZW340" s="1"/>
      <c r="LZX340" s="1"/>
      <c r="LZY340" s="1"/>
      <c r="LZZ340" s="1"/>
      <c r="MAA340" s="1"/>
      <c r="MAB340" s="1"/>
      <c r="MAC340" s="1"/>
      <c r="MAD340" s="1"/>
      <c r="MAE340" s="1"/>
      <c r="MAF340" s="1"/>
      <c r="MAG340" s="1"/>
      <c r="MAH340" s="1"/>
      <c r="MAI340" s="1"/>
      <c r="MAJ340" s="1"/>
      <c r="MAK340" s="1"/>
      <c r="MAL340" s="1"/>
      <c r="MAM340" s="1"/>
      <c r="MAN340" s="1"/>
      <c r="MAO340" s="1"/>
      <c r="MAP340" s="1"/>
      <c r="MAQ340" s="1"/>
      <c r="MAR340" s="1"/>
      <c r="MAS340" s="1"/>
      <c r="MAT340" s="1"/>
      <c r="MAU340" s="1"/>
      <c r="MAV340" s="1"/>
      <c r="MAW340" s="1"/>
      <c r="MAX340" s="1"/>
      <c r="MAY340" s="1"/>
      <c r="MAZ340" s="1"/>
      <c r="MBA340" s="1"/>
      <c r="MBB340" s="1"/>
      <c r="MBC340" s="1"/>
      <c r="MBD340" s="1"/>
      <c r="MBE340" s="1"/>
      <c r="MBF340" s="1"/>
      <c r="MBG340" s="1"/>
      <c r="MBH340" s="1"/>
      <c r="MBI340" s="1"/>
      <c r="MBJ340" s="1"/>
      <c r="MBK340" s="1"/>
      <c r="MBL340" s="1"/>
      <c r="MBM340" s="1"/>
      <c r="MBN340" s="1"/>
      <c r="MBO340" s="1"/>
      <c r="MBP340" s="1"/>
      <c r="MBQ340" s="1"/>
      <c r="MBR340" s="1"/>
      <c r="MBS340" s="1"/>
      <c r="MBT340" s="1"/>
      <c r="MBU340" s="1"/>
      <c r="MBV340" s="1"/>
      <c r="MBW340" s="1"/>
      <c r="MBX340" s="1"/>
      <c r="MBY340" s="1"/>
      <c r="MBZ340" s="1"/>
      <c r="MCA340" s="1"/>
      <c r="MCB340" s="1"/>
      <c r="MCC340" s="1"/>
      <c r="MCD340" s="1"/>
      <c r="MCE340" s="1"/>
      <c r="MCF340" s="1"/>
      <c r="MCG340" s="1"/>
      <c r="MCH340" s="1"/>
      <c r="MCI340" s="1"/>
      <c r="MCJ340" s="1"/>
      <c r="MCK340" s="1"/>
      <c r="MCL340" s="1"/>
      <c r="MCM340" s="1"/>
      <c r="MCN340" s="1"/>
      <c r="MCO340" s="1"/>
      <c r="MCP340" s="1"/>
      <c r="MCQ340" s="1"/>
      <c r="MCR340" s="1"/>
      <c r="MCS340" s="1"/>
      <c r="MCT340" s="1"/>
      <c r="MCU340" s="1"/>
      <c r="MCV340" s="1"/>
      <c r="MCW340" s="1"/>
      <c r="MCX340" s="1"/>
      <c r="MCY340" s="1"/>
      <c r="MCZ340" s="1"/>
      <c r="MDA340" s="1"/>
      <c r="MDB340" s="1"/>
      <c r="MDC340" s="1"/>
      <c r="MDD340" s="1"/>
      <c r="MDE340" s="1"/>
      <c r="MDF340" s="1"/>
      <c r="MDG340" s="1"/>
      <c r="MDH340" s="1"/>
      <c r="MDI340" s="1"/>
      <c r="MDJ340" s="1"/>
      <c r="MDK340" s="1"/>
      <c r="MDL340" s="1"/>
      <c r="MDM340" s="1"/>
      <c r="MDN340" s="1"/>
      <c r="MDO340" s="1"/>
      <c r="MDP340" s="1"/>
      <c r="MDQ340" s="1"/>
      <c r="MDR340" s="1"/>
      <c r="MDS340" s="1"/>
      <c r="MDT340" s="1"/>
      <c r="MDU340" s="1"/>
      <c r="MDV340" s="1"/>
      <c r="MDW340" s="1"/>
      <c r="MDX340" s="1"/>
      <c r="MDY340" s="1"/>
      <c r="MDZ340" s="1"/>
      <c r="MEA340" s="1"/>
      <c r="MEB340" s="1"/>
      <c r="MEC340" s="1"/>
      <c r="MED340" s="1"/>
      <c r="MEE340" s="1"/>
      <c r="MEF340" s="1"/>
      <c r="MEG340" s="1"/>
      <c r="MEH340" s="1"/>
      <c r="MEI340" s="1"/>
      <c r="MEJ340" s="1"/>
      <c r="MEK340" s="1"/>
      <c r="MEL340" s="1"/>
      <c r="MEM340" s="1"/>
      <c r="MEN340" s="1"/>
      <c r="MEO340" s="1"/>
      <c r="MEP340" s="1"/>
      <c r="MEQ340" s="1"/>
      <c r="MER340" s="1"/>
      <c r="MES340" s="1"/>
      <c r="MET340" s="1"/>
      <c r="MEU340" s="1"/>
      <c r="MEV340" s="1"/>
      <c r="MEW340" s="1"/>
      <c r="MEX340" s="1"/>
      <c r="MEY340" s="1"/>
      <c r="MEZ340" s="1"/>
      <c r="MFA340" s="1"/>
      <c r="MFB340" s="1"/>
      <c r="MFC340" s="1"/>
      <c r="MFD340" s="1"/>
      <c r="MFE340" s="1"/>
      <c r="MFF340" s="1"/>
      <c r="MFG340" s="1"/>
      <c r="MFH340" s="1"/>
      <c r="MFI340" s="1"/>
      <c r="MFJ340" s="1"/>
      <c r="MFK340" s="1"/>
      <c r="MFL340" s="1"/>
      <c r="MFM340" s="1"/>
      <c r="MFN340" s="1"/>
      <c r="MFO340" s="1"/>
      <c r="MFP340" s="1"/>
      <c r="MFQ340" s="1"/>
      <c r="MFR340" s="1"/>
      <c r="MFS340" s="1"/>
      <c r="MFT340" s="1"/>
      <c r="MFU340" s="1"/>
      <c r="MFV340" s="1"/>
      <c r="MFW340" s="1"/>
      <c r="MFX340" s="1"/>
      <c r="MFY340" s="1"/>
      <c r="MFZ340" s="1"/>
      <c r="MGA340" s="1"/>
      <c r="MGB340" s="1"/>
      <c r="MGC340" s="1"/>
      <c r="MGD340" s="1"/>
      <c r="MGE340" s="1"/>
      <c r="MGF340" s="1"/>
      <c r="MGG340" s="1"/>
      <c r="MGH340" s="1"/>
      <c r="MGI340" s="1"/>
      <c r="MGJ340" s="1"/>
      <c r="MGK340" s="1"/>
      <c r="MGL340" s="1"/>
      <c r="MGM340" s="1"/>
      <c r="MGN340" s="1"/>
      <c r="MGO340" s="1"/>
      <c r="MGP340" s="1"/>
      <c r="MGQ340" s="1"/>
      <c r="MGR340" s="1"/>
      <c r="MGS340" s="1"/>
      <c r="MGT340" s="1"/>
      <c r="MGU340" s="1"/>
      <c r="MGV340" s="1"/>
      <c r="MGW340" s="1"/>
      <c r="MGX340" s="1"/>
      <c r="MGY340" s="1"/>
      <c r="MGZ340" s="1"/>
      <c r="MHA340" s="1"/>
      <c r="MHB340" s="1"/>
      <c r="MHC340" s="1"/>
      <c r="MHD340" s="1"/>
      <c r="MHE340" s="1"/>
      <c r="MHF340" s="1"/>
      <c r="MHG340" s="1"/>
      <c r="MHH340" s="1"/>
      <c r="MHI340" s="1"/>
      <c r="MHJ340" s="1"/>
      <c r="MHK340" s="1"/>
      <c r="MHL340" s="1"/>
      <c r="MHM340" s="1"/>
      <c r="MHN340" s="1"/>
      <c r="MHO340" s="1"/>
      <c r="MHP340" s="1"/>
      <c r="MHQ340" s="1"/>
      <c r="MHR340" s="1"/>
      <c r="MHS340" s="1"/>
      <c r="MHT340" s="1"/>
      <c r="MHU340" s="1"/>
      <c r="MHV340" s="1"/>
      <c r="MHW340" s="1"/>
      <c r="MHX340" s="1"/>
      <c r="MHY340" s="1"/>
      <c r="MHZ340" s="1"/>
      <c r="MIA340" s="1"/>
      <c r="MIB340" s="1"/>
      <c r="MIC340" s="1"/>
      <c r="MID340" s="1"/>
      <c r="MIE340" s="1"/>
      <c r="MIF340" s="1"/>
      <c r="MIG340" s="1"/>
      <c r="MIH340" s="1"/>
      <c r="MII340" s="1"/>
      <c r="MIJ340" s="1"/>
      <c r="MIK340" s="1"/>
      <c r="MIL340" s="1"/>
      <c r="MIM340" s="1"/>
      <c r="MIN340" s="1"/>
      <c r="MIO340" s="1"/>
      <c r="MIP340" s="1"/>
      <c r="MIQ340" s="1"/>
      <c r="MIR340" s="1"/>
      <c r="MIS340" s="1"/>
      <c r="MIT340" s="1"/>
      <c r="MIU340" s="1"/>
      <c r="MIV340" s="1"/>
      <c r="MIW340" s="1"/>
      <c r="MIX340" s="1"/>
      <c r="MIY340" s="1"/>
      <c r="MIZ340" s="1"/>
      <c r="MJA340" s="1"/>
      <c r="MJB340" s="1"/>
      <c r="MJC340" s="1"/>
      <c r="MJD340" s="1"/>
      <c r="MJE340" s="1"/>
      <c r="MJF340" s="1"/>
      <c r="MJG340" s="1"/>
      <c r="MJH340" s="1"/>
      <c r="MJI340" s="1"/>
      <c r="MJJ340" s="1"/>
      <c r="MJK340" s="1"/>
      <c r="MJL340" s="1"/>
      <c r="MJM340" s="1"/>
      <c r="MJN340" s="1"/>
      <c r="MJO340" s="1"/>
      <c r="MJP340" s="1"/>
      <c r="MJQ340" s="1"/>
      <c r="MJR340" s="1"/>
      <c r="MJS340" s="1"/>
      <c r="MJT340" s="1"/>
      <c r="MJU340" s="1"/>
      <c r="MJV340" s="1"/>
      <c r="MJW340" s="1"/>
      <c r="MJX340" s="1"/>
      <c r="MJY340" s="1"/>
      <c r="MJZ340" s="1"/>
      <c r="MKA340" s="1"/>
      <c r="MKB340" s="1"/>
      <c r="MKC340" s="1"/>
      <c r="MKD340" s="1"/>
      <c r="MKE340" s="1"/>
      <c r="MKF340" s="1"/>
      <c r="MKG340" s="1"/>
      <c r="MKH340" s="1"/>
      <c r="MKI340" s="1"/>
      <c r="MKJ340" s="1"/>
      <c r="MKK340" s="1"/>
      <c r="MKL340" s="1"/>
      <c r="MKM340" s="1"/>
      <c r="MKN340" s="1"/>
      <c r="MKO340" s="1"/>
      <c r="MKP340" s="1"/>
      <c r="MKQ340" s="1"/>
      <c r="MKR340" s="1"/>
      <c r="MKS340" s="1"/>
      <c r="MKT340" s="1"/>
      <c r="MKU340" s="1"/>
      <c r="MKV340" s="1"/>
      <c r="MKW340" s="1"/>
      <c r="MKX340" s="1"/>
      <c r="MKY340" s="1"/>
      <c r="MKZ340" s="1"/>
      <c r="MLA340" s="1"/>
      <c r="MLB340" s="1"/>
      <c r="MLC340" s="1"/>
      <c r="MLD340" s="1"/>
      <c r="MLE340" s="1"/>
      <c r="MLF340" s="1"/>
      <c r="MLG340" s="1"/>
      <c r="MLH340" s="1"/>
      <c r="MLI340" s="1"/>
      <c r="MLJ340" s="1"/>
      <c r="MLK340" s="1"/>
      <c r="MLL340" s="1"/>
      <c r="MLM340" s="1"/>
      <c r="MLN340" s="1"/>
      <c r="MLO340" s="1"/>
      <c r="MLP340" s="1"/>
      <c r="MLQ340" s="1"/>
      <c r="MLR340" s="1"/>
      <c r="MLS340" s="1"/>
      <c r="MLT340" s="1"/>
      <c r="MLU340" s="1"/>
      <c r="MLV340" s="1"/>
      <c r="MLW340" s="1"/>
      <c r="MLX340" s="1"/>
      <c r="MLY340" s="1"/>
      <c r="MLZ340" s="1"/>
      <c r="MMA340" s="1"/>
      <c r="MMB340" s="1"/>
      <c r="MMC340" s="1"/>
      <c r="MMD340" s="1"/>
      <c r="MME340" s="1"/>
      <c r="MMF340" s="1"/>
      <c r="MMG340" s="1"/>
      <c r="MMH340" s="1"/>
      <c r="MMI340" s="1"/>
      <c r="MMJ340" s="1"/>
      <c r="MMK340" s="1"/>
      <c r="MML340" s="1"/>
      <c r="MMM340" s="1"/>
      <c r="MMN340" s="1"/>
      <c r="MMO340" s="1"/>
      <c r="MMP340" s="1"/>
      <c r="MMQ340" s="1"/>
      <c r="MMR340" s="1"/>
      <c r="MMS340" s="1"/>
      <c r="MMT340" s="1"/>
      <c r="MMU340" s="1"/>
      <c r="MMV340" s="1"/>
      <c r="MMW340" s="1"/>
      <c r="MMX340" s="1"/>
      <c r="MMY340" s="1"/>
      <c r="MMZ340" s="1"/>
      <c r="MNA340" s="1"/>
      <c r="MNB340" s="1"/>
      <c r="MNC340" s="1"/>
      <c r="MND340" s="1"/>
      <c r="MNE340" s="1"/>
      <c r="MNF340" s="1"/>
      <c r="MNG340" s="1"/>
      <c r="MNH340" s="1"/>
      <c r="MNI340" s="1"/>
      <c r="MNJ340" s="1"/>
      <c r="MNK340" s="1"/>
      <c r="MNL340" s="1"/>
      <c r="MNM340" s="1"/>
      <c r="MNN340" s="1"/>
      <c r="MNO340" s="1"/>
      <c r="MNP340" s="1"/>
      <c r="MNQ340" s="1"/>
      <c r="MNR340" s="1"/>
      <c r="MNS340" s="1"/>
      <c r="MNT340" s="1"/>
      <c r="MNU340" s="1"/>
      <c r="MNV340" s="1"/>
      <c r="MNW340" s="1"/>
      <c r="MNX340" s="1"/>
      <c r="MNY340" s="1"/>
      <c r="MNZ340" s="1"/>
      <c r="MOA340" s="1"/>
      <c r="MOB340" s="1"/>
      <c r="MOC340" s="1"/>
      <c r="MOD340" s="1"/>
      <c r="MOE340" s="1"/>
      <c r="MOF340" s="1"/>
      <c r="MOG340" s="1"/>
      <c r="MOH340" s="1"/>
      <c r="MOI340" s="1"/>
      <c r="MOJ340" s="1"/>
      <c r="MOK340" s="1"/>
      <c r="MOL340" s="1"/>
      <c r="MOM340" s="1"/>
      <c r="MON340" s="1"/>
      <c r="MOO340" s="1"/>
      <c r="MOP340" s="1"/>
      <c r="MOQ340" s="1"/>
      <c r="MOR340" s="1"/>
      <c r="MOS340" s="1"/>
      <c r="MOT340" s="1"/>
      <c r="MOU340" s="1"/>
      <c r="MOV340" s="1"/>
      <c r="MOW340" s="1"/>
      <c r="MOX340" s="1"/>
      <c r="MOY340" s="1"/>
      <c r="MOZ340" s="1"/>
      <c r="MPA340" s="1"/>
      <c r="MPB340" s="1"/>
      <c r="MPC340" s="1"/>
      <c r="MPD340" s="1"/>
      <c r="MPE340" s="1"/>
      <c r="MPF340" s="1"/>
      <c r="MPG340" s="1"/>
      <c r="MPH340" s="1"/>
      <c r="MPI340" s="1"/>
      <c r="MPJ340" s="1"/>
      <c r="MPK340" s="1"/>
      <c r="MPL340" s="1"/>
      <c r="MPM340" s="1"/>
      <c r="MPN340" s="1"/>
      <c r="MPO340" s="1"/>
      <c r="MPP340" s="1"/>
      <c r="MPQ340" s="1"/>
      <c r="MPR340" s="1"/>
      <c r="MPS340" s="1"/>
      <c r="MPT340" s="1"/>
      <c r="MPU340" s="1"/>
      <c r="MPV340" s="1"/>
      <c r="MPW340" s="1"/>
      <c r="MPX340" s="1"/>
      <c r="MPY340" s="1"/>
      <c r="MPZ340" s="1"/>
      <c r="MQA340" s="1"/>
      <c r="MQB340" s="1"/>
      <c r="MQC340" s="1"/>
      <c r="MQD340" s="1"/>
      <c r="MQE340" s="1"/>
      <c r="MQF340" s="1"/>
      <c r="MQG340" s="1"/>
      <c r="MQH340" s="1"/>
      <c r="MQI340" s="1"/>
      <c r="MQJ340" s="1"/>
      <c r="MQK340" s="1"/>
      <c r="MQL340" s="1"/>
      <c r="MQM340" s="1"/>
      <c r="MQN340" s="1"/>
      <c r="MQO340" s="1"/>
      <c r="MQP340" s="1"/>
      <c r="MQQ340" s="1"/>
      <c r="MQR340" s="1"/>
      <c r="MQS340" s="1"/>
      <c r="MQT340" s="1"/>
      <c r="MQU340" s="1"/>
      <c r="MQV340" s="1"/>
      <c r="MQW340" s="1"/>
      <c r="MQX340" s="1"/>
      <c r="MQY340" s="1"/>
      <c r="MQZ340" s="1"/>
      <c r="MRA340" s="1"/>
      <c r="MRB340" s="1"/>
      <c r="MRC340" s="1"/>
      <c r="MRD340" s="1"/>
      <c r="MRE340" s="1"/>
      <c r="MRF340" s="1"/>
      <c r="MRG340" s="1"/>
      <c r="MRH340" s="1"/>
      <c r="MRI340" s="1"/>
      <c r="MRJ340" s="1"/>
      <c r="MRK340" s="1"/>
      <c r="MRL340" s="1"/>
      <c r="MRM340" s="1"/>
      <c r="MRN340" s="1"/>
      <c r="MRO340" s="1"/>
      <c r="MRP340" s="1"/>
      <c r="MRQ340" s="1"/>
      <c r="MRR340" s="1"/>
      <c r="MRS340" s="1"/>
      <c r="MRT340" s="1"/>
      <c r="MRU340" s="1"/>
      <c r="MRV340" s="1"/>
      <c r="MRW340" s="1"/>
      <c r="MRX340" s="1"/>
      <c r="MRY340" s="1"/>
      <c r="MRZ340" s="1"/>
      <c r="MSA340" s="1"/>
      <c r="MSB340" s="1"/>
      <c r="MSC340" s="1"/>
      <c r="MSD340" s="1"/>
      <c r="MSE340" s="1"/>
      <c r="MSF340" s="1"/>
      <c r="MSG340" s="1"/>
      <c r="MSH340" s="1"/>
      <c r="MSI340" s="1"/>
      <c r="MSJ340" s="1"/>
      <c r="MSK340" s="1"/>
      <c r="MSL340" s="1"/>
      <c r="MSM340" s="1"/>
      <c r="MSN340" s="1"/>
      <c r="MSO340" s="1"/>
      <c r="MSP340" s="1"/>
      <c r="MSQ340" s="1"/>
      <c r="MSR340" s="1"/>
      <c r="MSS340" s="1"/>
      <c r="MST340" s="1"/>
      <c r="MSU340" s="1"/>
      <c r="MSV340" s="1"/>
      <c r="MSW340" s="1"/>
      <c r="MSX340" s="1"/>
      <c r="MSY340" s="1"/>
      <c r="MSZ340" s="1"/>
      <c r="MTA340" s="1"/>
      <c r="MTB340" s="1"/>
      <c r="MTC340" s="1"/>
      <c r="MTD340" s="1"/>
      <c r="MTE340" s="1"/>
      <c r="MTF340" s="1"/>
      <c r="MTG340" s="1"/>
      <c r="MTH340" s="1"/>
      <c r="MTI340" s="1"/>
      <c r="MTJ340" s="1"/>
      <c r="MTK340" s="1"/>
      <c r="MTL340" s="1"/>
      <c r="MTM340" s="1"/>
      <c r="MTN340" s="1"/>
      <c r="MTO340" s="1"/>
      <c r="MTP340" s="1"/>
      <c r="MTQ340" s="1"/>
      <c r="MTR340" s="1"/>
      <c r="MTS340" s="1"/>
      <c r="MTT340" s="1"/>
      <c r="MTU340" s="1"/>
      <c r="MTV340" s="1"/>
      <c r="MTW340" s="1"/>
      <c r="MTX340" s="1"/>
      <c r="MTY340" s="1"/>
      <c r="MTZ340" s="1"/>
      <c r="MUA340" s="1"/>
      <c r="MUB340" s="1"/>
      <c r="MUC340" s="1"/>
      <c r="MUD340" s="1"/>
      <c r="MUE340" s="1"/>
      <c r="MUF340" s="1"/>
      <c r="MUG340" s="1"/>
      <c r="MUH340" s="1"/>
      <c r="MUI340" s="1"/>
      <c r="MUJ340" s="1"/>
      <c r="MUK340" s="1"/>
      <c r="MUL340" s="1"/>
      <c r="MUM340" s="1"/>
      <c r="MUN340" s="1"/>
      <c r="MUO340" s="1"/>
      <c r="MUP340" s="1"/>
      <c r="MUQ340" s="1"/>
      <c r="MUR340" s="1"/>
      <c r="MUS340" s="1"/>
      <c r="MUT340" s="1"/>
      <c r="MUU340" s="1"/>
      <c r="MUV340" s="1"/>
      <c r="MUW340" s="1"/>
      <c r="MUX340" s="1"/>
      <c r="MUY340" s="1"/>
      <c r="MUZ340" s="1"/>
      <c r="MVA340" s="1"/>
      <c r="MVB340" s="1"/>
      <c r="MVC340" s="1"/>
      <c r="MVD340" s="1"/>
      <c r="MVE340" s="1"/>
      <c r="MVF340" s="1"/>
      <c r="MVG340" s="1"/>
      <c r="MVH340" s="1"/>
      <c r="MVI340" s="1"/>
      <c r="MVJ340" s="1"/>
      <c r="MVK340" s="1"/>
      <c r="MVL340" s="1"/>
      <c r="MVM340" s="1"/>
      <c r="MVN340" s="1"/>
      <c r="MVO340" s="1"/>
      <c r="MVP340" s="1"/>
      <c r="MVQ340" s="1"/>
      <c r="MVR340" s="1"/>
      <c r="MVS340" s="1"/>
      <c r="MVT340" s="1"/>
      <c r="MVU340" s="1"/>
      <c r="MVV340" s="1"/>
      <c r="MVW340" s="1"/>
      <c r="MVX340" s="1"/>
      <c r="MVY340" s="1"/>
      <c r="MVZ340" s="1"/>
      <c r="MWA340" s="1"/>
      <c r="MWB340" s="1"/>
      <c r="MWC340" s="1"/>
      <c r="MWD340" s="1"/>
      <c r="MWE340" s="1"/>
      <c r="MWF340" s="1"/>
      <c r="MWG340" s="1"/>
      <c r="MWH340" s="1"/>
      <c r="MWI340" s="1"/>
      <c r="MWJ340" s="1"/>
      <c r="MWK340" s="1"/>
      <c r="MWL340" s="1"/>
      <c r="MWM340" s="1"/>
      <c r="MWN340" s="1"/>
      <c r="MWO340" s="1"/>
      <c r="MWP340" s="1"/>
      <c r="MWQ340" s="1"/>
      <c r="MWR340" s="1"/>
      <c r="MWS340" s="1"/>
      <c r="MWT340" s="1"/>
      <c r="MWU340" s="1"/>
      <c r="MWV340" s="1"/>
      <c r="MWW340" s="1"/>
      <c r="MWX340" s="1"/>
      <c r="MWY340" s="1"/>
      <c r="MWZ340" s="1"/>
      <c r="MXA340" s="1"/>
      <c r="MXB340" s="1"/>
      <c r="MXC340" s="1"/>
      <c r="MXD340" s="1"/>
      <c r="MXE340" s="1"/>
      <c r="MXF340" s="1"/>
      <c r="MXG340" s="1"/>
      <c r="MXH340" s="1"/>
      <c r="MXI340" s="1"/>
      <c r="MXJ340" s="1"/>
      <c r="MXK340" s="1"/>
      <c r="MXL340" s="1"/>
      <c r="MXM340" s="1"/>
      <c r="MXN340" s="1"/>
      <c r="MXO340" s="1"/>
      <c r="MXP340" s="1"/>
      <c r="MXQ340" s="1"/>
      <c r="MXR340" s="1"/>
      <c r="MXS340" s="1"/>
      <c r="MXT340" s="1"/>
      <c r="MXU340" s="1"/>
      <c r="MXV340" s="1"/>
      <c r="MXW340" s="1"/>
      <c r="MXX340" s="1"/>
      <c r="MXY340" s="1"/>
      <c r="MXZ340" s="1"/>
      <c r="MYA340" s="1"/>
      <c r="MYB340" s="1"/>
      <c r="MYC340" s="1"/>
      <c r="MYD340" s="1"/>
      <c r="MYE340" s="1"/>
      <c r="MYF340" s="1"/>
      <c r="MYG340" s="1"/>
      <c r="MYH340" s="1"/>
      <c r="MYI340" s="1"/>
      <c r="MYJ340" s="1"/>
      <c r="MYK340" s="1"/>
      <c r="MYL340" s="1"/>
      <c r="MYM340" s="1"/>
      <c r="MYN340" s="1"/>
      <c r="MYO340" s="1"/>
      <c r="MYP340" s="1"/>
      <c r="MYQ340" s="1"/>
      <c r="MYR340" s="1"/>
      <c r="MYS340" s="1"/>
      <c r="MYT340" s="1"/>
      <c r="MYU340" s="1"/>
      <c r="MYV340" s="1"/>
      <c r="MYW340" s="1"/>
      <c r="MYX340" s="1"/>
      <c r="MYY340" s="1"/>
      <c r="MYZ340" s="1"/>
      <c r="MZA340" s="1"/>
      <c r="MZB340" s="1"/>
      <c r="MZC340" s="1"/>
      <c r="MZD340" s="1"/>
      <c r="MZE340" s="1"/>
      <c r="MZF340" s="1"/>
      <c r="MZG340" s="1"/>
      <c r="MZH340" s="1"/>
      <c r="MZI340" s="1"/>
      <c r="MZJ340" s="1"/>
      <c r="MZK340" s="1"/>
      <c r="MZL340" s="1"/>
      <c r="MZM340" s="1"/>
      <c r="MZN340" s="1"/>
      <c r="MZO340" s="1"/>
      <c r="MZP340" s="1"/>
      <c r="MZQ340" s="1"/>
      <c r="MZR340" s="1"/>
      <c r="MZS340" s="1"/>
      <c r="MZT340" s="1"/>
      <c r="MZU340" s="1"/>
      <c r="MZV340" s="1"/>
      <c r="MZW340" s="1"/>
      <c r="MZX340" s="1"/>
      <c r="MZY340" s="1"/>
      <c r="MZZ340" s="1"/>
      <c r="NAA340" s="1"/>
      <c r="NAB340" s="1"/>
      <c r="NAC340" s="1"/>
      <c r="NAD340" s="1"/>
      <c r="NAE340" s="1"/>
      <c r="NAF340" s="1"/>
      <c r="NAG340" s="1"/>
      <c r="NAH340" s="1"/>
      <c r="NAI340" s="1"/>
      <c r="NAJ340" s="1"/>
      <c r="NAK340" s="1"/>
      <c r="NAL340" s="1"/>
      <c r="NAM340" s="1"/>
      <c r="NAN340" s="1"/>
      <c r="NAO340" s="1"/>
      <c r="NAP340" s="1"/>
      <c r="NAQ340" s="1"/>
      <c r="NAR340" s="1"/>
      <c r="NAS340" s="1"/>
      <c r="NAT340" s="1"/>
      <c r="NAU340" s="1"/>
      <c r="NAV340" s="1"/>
      <c r="NAW340" s="1"/>
      <c r="NAX340" s="1"/>
      <c r="NAY340" s="1"/>
      <c r="NAZ340" s="1"/>
      <c r="NBA340" s="1"/>
      <c r="NBB340" s="1"/>
      <c r="NBC340" s="1"/>
      <c r="NBD340" s="1"/>
      <c r="NBE340" s="1"/>
      <c r="NBF340" s="1"/>
      <c r="NBG340" s="1"/>
      <c r="NBH340" s="1"/>
      <c r="NBI340" s="1"/>
      <c r="NBJ340" s="1"/>
      <c r="NBK340" s="1"/>
      <c r="NBL340" s="1"/>
      <c r="NBM340" s="1"/>
      <c r="NBN340" s="1"/>
      <c r="NBO340" s="1"/>
      <c r="NBP340" s="1"/>
      <c r="NBQ340" s="1"/>
      <c r="NBR340" s="1"/>
      <c r="NBS340" s="1"/>
      <c r="NBT340" s="1"/>
      <c r="NBU340" s="1"/>
      <c r="NBV340" s="1"/>
      <c r="NBW340" s="1"/>
      <c r="NBX340" s="1"/>
      <c r="NBY340" s="1"/>
      <c r="NBZ340" s="1"/>
      <c r="NCA340" s="1"/>
      <c r="NCB340" s="1"/>
      <c r="NCC340" s="1"/>
      <c r="NCD340" s="1"/>
      <c r="NCE340" s="1"/>
      <c r="NCF340" s="1"/>
      <c r="NCG340" s="1"/>
      <c r="NCH340" s="1"/>
      <c r="NCI340" s="1"/>
      <c r="NCJ340" s="1"/>
      <c r="NCK340" s="1"/>
      <c r="NCL340" s="1"/>
      <c r="NCM340" s="1"/>
      <c r="NCN340" s="1"/>
      <c r="NCO340" s="1"/>
      <c r="NCP340" s="1"/>
      <c r="NCQ340" s="1"/>
      <c r="NCR340" s="1"/>
      <c r="NCS340" s="1"/>
      <c r="NCT340" s="1"/>
      <c r="NCU340" s="1"/>
      <c r="NCV340" s="1"/>
      <c r="NCW340" s="1"/>
      <c r="NCX340" s="1"/>
      <c r="NCY340" s="1"/>
      <c r="NCZ340" s="1"/>
      <c r="NDA340" s="1"/>
      <c r="NDB340" s="1"/>
      <c r="NDC340" s="1"/>
      <c r="NDD340" s="1"/>
      <c r="NDE340" s="1"/>
      <c r="NDF340" s="1"/>
      <c r="NDG340" s="1"/>
      <c r="NDH340" s="1"/>
      <c r="NDI340" s="1"/>
      <c r="NDJ340" s="1"/>
      <c r="NDK340" s="1"/>
      <c r="NDL340" s="1"/>
      <c r="NDM340" s="1"/>
      <c r="NDN340" s="1"/>
      <c r="NDO340" s="1"/>
      <c r="NDP340" s="1"/>
      <c r="NDQ340" s="1"/>
      <c r="NDR340" s="1"/>
      <c r="NDS340" s="1"/>
      <c r="NDT340" s="1"/>
      <c r="NDU340" s="1"/>
      <c r="NDV340" s="1"/>
      <c r="NDW340" s="1"/>
      <c r="NDX340" s="1"/>
      <c r="NDY340" s="1"/>
      <c r="NDZ340" s="1"/>
      <c r="NEA340" s="1"/>
      <c r="NEB340" s="1"/>
      <c r="NEC340" s="1"/>
      <c r="NED340" s="1"/>
      <c r="NEE340" s="1"/>
      <c r="NEF340" s="1"/>
      <c r="NEG340" s="1"/>
      <c r="NEH340" s="1"/>
      <c r="NEI340" s="1"/>
      <c r="NEJ340" s="1"/>
      <c r="NEK340" s="1"/>
      <c r="NEL340" s="1"/>
      <c r="NEM340" s="1"/>
      <c r="NEN340" s="1"/>
      <c r="NEO340" s="1"/>
      <c r="NEP340" s="1"/>
      <c r="NEQ340" s="1"/>
      <c r="NER340" s="1"/>
      <c r="NES340" s="1"/>
      <c r="NET340" s="1"/>
      <c r="NEU340" s="1"/>
      <c r="NEV340" s="1"/>
      <c r="NEW340" s="1"/>
      <c r="NEX340" s="1"/>
      <c r="NEY340" s="1"/>
      <c r="NEZ340" s="1"/>
      <c r="NFA340" s="1"/>
      <c r="NFB340" s="1"/>
      <c r="NFC340" s="1"/>
      <c r="NFD340" s="1"/>
      <c r="NFE340" s="1"/>
      <c r="NFF340" s="1"/>
      <c r="NFG340" s="1"/>
      <c r="NFH340" s="1"/>
      <c r="NFI340" s="1"/>
      <c r="NFJ340" s="1"/>
      <c r="NFK340" s="1"/>
      <c r="NFL340" s="1"/>
      <c r="NFM340" s="1"/>
      <c r="NFN340" s="1"/>
      <c r="NFO340" s="1"/>
      <c r="NFP340" s="1"/>
      <c r="NFQ340" s="1"/>
      <c r="NFR340" s="1"/>
      <c r="NFS340" s="1"/>
      <c r="NFT340" s="1"/>
      <c r="NFU340" s="1"/>
      <c r="NFV340" s="1"/>
      <c r="NFW340" s="1"/>
      <c r="NFX340" s="1"/>
      <c r="NFY340" s="1"/>
      <c r="NFZ340" s="1"/>
      <c r="NGA340" s="1"/>
      <c r="NGB340" s="1"/>
      <c r="NGC340" s="1"/>
      <c r="NGD340" s="1"/>
      <c r="NGE340" s="1"/>
      <c r="NGF340" s="1"/>
      <c r="NGG340" s="1"/>
      <c r="NGH340" s="1"/>
      <c r="NGI340" s="1"/>
      <c r="NGJ340" s="1"/>
      <c r="NGK340" s="1"/>
      <c r="NGL340" s="1"/>
      <c r="NGM340" s="1"/>
      <c r="NGN340" s="1"/>
      <c r="NGO340" s="1"/>
      <c r="NGP340" s="1"/>
      <c r="NGQ340" s="1"/>
      <c r="NGR340" s="1"/>
      <c r="NGS340" s="1"/>
      <c r="NGT340" s="1"/>
      <c r="NGU340" s="1"/>
      <c r="NGV340" s="1"/>
      <c r="NGW340" s="1"/>
      <c r="NGX340" s="1"/>
      <c r="NGY340" s="1"/>
      <c r="NGZ340" s="1"/>
      <c r="NHA340" s="1"/>
      <c r="NHB340" s="1"/>
      <c r="NHC340" s="1"/>
      <c r="NHD340" s="1"/>
      <c r="NHE340" s="1"/>
      <c r="NHF340" s="1"/>
      <c r="NHG340" s="1"/>
      <c r="NHH340" s="1"/>
      <c r="NHI340" s="1"/>
      <c r="NHJ340" s="1"/>
      <c r="NHK340" s="1"/>
      <c r="NHL340" s="1"/>
      <c r="NHM340" s="1"/>
      <c r="NHN340" s="1"/>
      <c r="NHO340" s="1"/>
      <c r="NHP340" s="1"/>
      <c r="NHQ340" s="1"/>
      <c r="NHR340" s="1"/>
      <c r="NHS340" s="1"/>
      <c r="NHT340" s="1"/>
      <c r="NHU340" s="1"/>
      <c r="NHV340" s="1"/>
      <c r="NHW340" s="1"/>
      <c r="NHX340" s="1"/>
      <c r="NHY340" s="1"/>
      <c r="NHZ340" s="1"/>
      <c r="NIA340" s="1"/>
      <c r="NIB340" s="1"/>
      <c r="NIC340" s="1"/>
      <c r="NID340" s="1"/>
      <c r="NIE340" s="1"/>
      <c r="NIF340" s="1"/>
      <c r="NIG340" s="1"/>
      <c r="NIH340" s="1"/>
      <c r="NII340" s="1"/>
      <c r="NIJ340" s="1"/>
      <c r="NIK340" s="1"/>
      <c r="NIL340" s="1"/>
      <c r="NIM340" s="1"/>
      <c r="NIN340" s="1"/>
      <c r="NIO340" s="1"/>
      <c r="NIP340" s="1"/>
      <c r="NIQ340" s="1"/>
      <c r="NIR340" s="1"/>
      <c r="NIS340" s="1"/>
      <c r="NIT340" s="1"/>
      <c r="NIU340" s="1"/>
      <c r="NIV340" s="1"/>
      <c r="NIW340" s="1"/>
      <c r="NIX340" s="1"/>
      <c r="NIY340" s="1"/>
      <c r="NIZ340" s="1"/>
      <c r="NJA340" s="1"/>
      <c r="NJB340" s="1"/>
      <c r="NJC340" s="1"/>
      <c r="NJD340" s="1"/>
      <c r="NJE340" s="1"/>
      <c r="NJF340" s="1"/>
      <c r="NJG340" s="1"/>
      <c r="NJH340" s="1"/>
      <c r="NJI340" s="1"/>
      <c r="NJJ340" s="1"/>
      <c r="NJK340" s="1"/>
      <c r="NJL340" s="1"/>
      <c r="NJM340" s="1"/>
      <c r="NJN340" s="1"/>
      <c r="NJO340" s="1"/>
      <c r="NJP340" s="1"/>
      <c r="NJQ340" s="1"/>
      <c r="NJR340" s="1"/>
      <c r="NJS340" s="1"/>
      <c r="NJT340" s="1"/>
      <c r="NJU340" s="1"/>
      <c r="NJV340" s="1"/>
      <c r="NJW340" s="1"/>
      <c r="NJX340" s="1"/>
      <c r="NJY340" s="1"/>
      <c r="NJZ340" s="1"/>
      <c r="NKA340" s="1"/>
      <c r="NKB340" s="1"/>
      <c r="NKC340" s="1"/>
      <c r="NKD340" s="1"/>
      <c r="NKE340" s="1"/>
      <c r="NKF340" s="1"/>
      <c r="NKG340" s="1"/>
      <c r="NKH340" s="1"/>
      <c r="NKI340" s="1"/>
      <c r="NKJ340" s="1"/>
      <c r="NKK340" s="1"/>
      <c r="NKL340" s="1"/>
      <c r="NKM340" s="1"/>
      <c r="NKN340" s="1"/>
      <c r="NKO340" s="1"/>
      <c r="NKP340" s="1"/>
      <c r="NKQ340" s="1"/>
      <c r="NKR340" s="1"/>
      <c r="NKS340" s="1"/>
      <c r="NKT340" s="1"/>
      <c r="NKU340" s="1"/>
      <c r="NKV340" s="1"/>
      <c r="NKW340" s="1"/>
      <c r="NKX340" s="1"/>
      <c r="NKY340" s="1"/>
      <c r="NKZ340" s="1"/>
      <c r="NLA340" s="1"/>
      <c r="NLB340" s="1"/>
      <c r="NLC340" s="1"/>
      <c r="NLD340" s="1"/>
      <c r="NLE340" s="1"/>
      <c r="NLF340" s="1"/>
      <c r="NLG340" s="1"/>
      <c r="NLH340" s="1"/>
      <c r="NLI340" s="1"/>
      <c r="NLJ340" s="1"/>
      <c r="NLK340" s="1"/>
      <c r="NLL340" s="1"/>
      <c r="NLM340" s="1"/>
      <c r="NLN340" s="1"/>
      <c r="NLO340" s="1"/>
      <c r="NLP340" s="1"/>
      <c r="NLQ340" s="1"/>
      <c r="NLR340" s="1"/>
      <c r="NLS340" s="1"/>
      <c r="NLT340" s="1"/>
      <c r="NLU340" s="1"/>
      <c r="NLV340" s="1"/>
      <c r="NLW340" s="1"/>
      <c r="NLX340" s="1"/>
      <c r="NLY340" s="1"/>
      <c r="NLZ340" s="1"/>
      <c r="NMA340" s="1"/>
      <c r="NMB340" s="1"/>
      <c r="NMC340" s="1"/>
      <c r="NMD340" s="1"/>
      <c r="NME340" s="1"/>
      <c r="NMF340" s="1"/>
      <c r="NMG340" s="1"/>
      <c r="NMH340" s="1"/>
      <c r="NMI340" s="1"/>
      <c r="NMJ340" s="1"/>
      <c r="NMK340" s="1"/>
      <c r="NML340" s="1"/>
      <c r="NMM340" s="1"/>
      <c r="NMN340" s="1"/>
      <c r="NMO340" s="1"/>
      <c r="NMP340" s="1"/>
      <c r="NMQ340" s="1"/>
      <c r="NMR340" s="1"/>
      <c r="NMS340" s="1"/>
      <c r="NMT340" s="1"/>
      <c r="NMU340" s="1"/>
      <c r="NMV340" s="1"/>
      <c r="NMW340" s="1"/>
      <c r="NMX340" s="1"/>
      <c r="NMY340" s="1"/>
      <c r="NMZ340" s="1"/>
      <c r="NNA340" s="1"/>
      <c r="NNB340" s="1"/>
      <c r="NNC340" s="1"/>
      <c r="NND340" s="1"/>
      <c r="NNE340" s="1"/>
      <c r="NNF340" s="1"/>
      <c r="NNG340" s="1"/>
      <c r="NNH340" s="1"/>
      <c r="NNI340" s="1"/>
      <c r="NNJ340" s="1"/>
      <c r="NNK340" s="1"/>
      <c r="NNL340" s="1"/>
      <c r="NNM340" s="1"/>
      <c r="NNN340" s="1"/>
      <c r="NNO340" s="1"/>
      <c r="NNP340" s="1"/>
      <c r="NNQ340" s="1"/>
      <c r="NNR340" s="1"/>
      <c r="NNS340" s="1"/>
      <c r="NNT340" s="1"/>
      <c r="NNU340" s="1"/>
      <c r="NNV340" s="1"/>
      <c r="NNW340" s="1"/>
      <c r="NNX340" s="1"/>
      <c r="NNY340" s="1"/>
      <c r="NNZ340" s="1"/>
      <c r="NOA340" s="1"/>
      <c r="NOB340" s="1"/>
      <c r="NOC340" s="1"/>
      <c r="NOD340" s="1"/>
      <c r="NOE340" s="1"/>
      <c r="NOF340" s="1"/>
      <c r="NOG340" s="1"/>
      <c r="NOH340" s="1"/>
      <c r="NOI340" s="1"/>
      <c r="NOJ340" s="1"/>
      <c r="NOK340" s="1"/>
      <c r="NOL340" s="1"/>
      <c r="NOM340" s="1"/>
      <c r="NON340" s="1"/>
      <c r="NOO340" s="1"/>
      <c r="NOP340" s="1"/>
      <c r="NOQ340" s="1"/>
      <c r="NOR340" s="1"/>
      <c r="NOS340" s="1"/>
      <c r="NOT340" s="1"/>
      <c r="NOU340" s="1"/>
      <c r="NOV340" s="1"/>
      <c r="NOW340" s="1"/>
      <c r="NOX340" s="1"/>
      <c r="NOY340" s="1"/>
      <c r="NOZ340" s="1"/>
      <c r="NPA340" s="1"/>
      <c r="NPB340" s="1"/>
      <c r="NPC340" s="1"/>
      <c r="NPD340" s="1"/>
      <c r="NPE340" s="1"/>
      <c r="NPF340" s="1"/>
      <c r="NPG340" s="1"/>
      <c r="NPH340" s="1"/>
      <c r="NPI340" s="1"/>
      <c r="NPJ340" s="1"/>
      <c r="NPK340" s="1"/>
      <c r="NPL340" s="1"/>
      <c r="NPM340" s="1"/>
      <c r="NPN340" s="1"/>
      <c r="NPO340" s="1"/>
      <c r="NPP340" s="1"/>
      <c r="NPQ340" s="1"/>
      <c r="NPR340" s="1"/>
      <c r="NPS340" s="1"/>
      <c r="NPT340" s="1"/>
      <c r="NPU340" s="1"/>
      <c r="NPV340" s="1"/>
      <c r="NPW340" s="1"/>
      <c r="NPX340" s="1"/>
      <c r="NPY340" s="1"/>
      <c r="NPZ340" s="1"/>
      <c r="NQA340" s="1"/>
      <c r="NQB340" s="1"/>
      <c r="NQC340" s="1"/>
      <c r="NQD340" s="1"/>
      <c r="NQE340" s="1"/>
      <c r="NQF340" s="1"/>
      <c r="NQG340" s="1"/>
      <c r="NQH340" s="1"/>
      <c r="NQI340" s="1"/>
      <c r="NQJ340" s="1"/>
      <c r="NQK340" s="1"/>
      <c r="NQL340" s="1"/>
      <c r="NQM340" s="1"/>
      <c r="NQN340" s="1"/>
      <c r="NQO340" s="1"/>
      <c r="NQP340" s="1"/>
      <c r="NQQ340" s="1"/>
      <c r="NQR340" s="1"/>
      <c r="NQS340" s="1"/>
      <c r="NQT340" s="1"/>
      <c r="NQU340" s="1"/>
      <c r="NQV340" s="1"/>
      <c r="NQW340" s="1"/>
      <c r="NQX340" s="1"/>
      <c r="NQY340" s="1"/>
      <c r="NQZ340" s="1"/>
      <c r="NRA340" s="1"/>
      <c r="NRB340" s="1"/>
      <c r="NRC340" s="1"/>
      <c r="NRD340" s="1"/>
      <c r="NRE340" s="1"/>
      <c r="NRF340" s="1"/>
      <c r="NRG340" s="1"/>
      <c r="NRH340" s="1"/>
      <c r="NRI340" s="1"/>
      <c r="NRJ340" s="1"/>
      <c r="NRK340" s="1"/>
      <c r="NRL340" s="1"/>
      <c r="NRM340" s="1"/>
      <c r="NRN340" s="1"/>
      <c r="NRO340" s="1"/>
      <c r="NRP340" s="1"/>
      <c r="NRQ340" s="1"/>
      <c r="NRR340" s="1"/>
      <c r="NRS340" s="1"/>
      <c r="NRT340" s="1"/>
      <c r="NRU340" s="1"/>
      <c r="NRV340" s="1"/>
      <c r="NRW340" s="1"/>
      <c r="NRX340" s="1"/>
      <c r="NRY340" s="1"/>
      <c r="NRZ340" s="1"/>
      <c r="NSA340" s="1"/>
      <c r="NSB340" s="1"/>
      <c r="NSC340" s="1"/>
      <c r="NSD340" s="1"/>
      <c r="NSE340" s="1"/>
      <c r="NSF340" s="1"/>
      <c r="NSG340" s="1"/>
      <c r="NSH340" s="1"/>
      <c r="NSI340" s="1"/>
      <c r="NSJ340" s="1"/>
      <c r="NSK340" s="1"/>
      <c r="NSL340" s="1"/>
      <c r="NSM340" s="1"/>
      <c r="NSN340" s="1"/>
      <c r="NSO340" s="1"/>
      <c r="NSP340" s="1"/>
      <c r="NSQ340" s="1"/>
      <c r="NSR340" s="1"/>
      <c r="NSS340" s="1"/>
      <c r="NST340" s="1"/>
      <c r="NSU340" s="1"/>
      <c r="NSV340" s="1"/>
      <c r="NSW340" s="1"/>
      <c r="NSX340" s="1"/>
      <c r="NSY340" s="1"/>
      <c r="NSZ340" s="1"/>
      <c r="NTA340" s="1"/>
      <c r="NTB340" s="1"/>
      <c r="NTC340" s="1"/>
      <c r="NTD340" s="1"/>
      <c r="NTE340" s="1"/>
      <c r="NTF340" s="1"/>
      <c r="NTG340" s="1"/>
      <c r="NTH340" s="1"/>
      <c r="NTI340" s="1"/>
      <c r="NTJ340" s="1"/>
      <c r="NTK340" s="1"/>
      <c r="NTL340" s="1"/>
      <c r="NTM340" s="1"/>
      <c r="NTN340" s="1"/>
      <c r="NTO340" s="1"/>
      <c r="NTP340" s="1"/>
      <c r="NTQ340" s="1"/>
      <c r="NTR340" s="1"/>
      <c r="NTS340" s="1"/>
      <c r="NTT340" s="1"/>
      <c r="NTU340" s="1"/>
      <c r="NTV340" s="1"/>
      <c r="NTW340" s="1"/>
      <c r="NTX340" s="1"/>
      <c r="NTY340" s="1"/>
      <c r="NTZ340" s="1"/>
      <c r="NUA340" s="1"/>
      <c r="NUB340" s="1"/>
      <c r="NUC340" s="1"/>
      <c r="NUD340" s="1"/>
      <c r="NUE340" s="1"/>
      <c r="NUF340" s="1"/>
      <c r="NUG340" s="1"/>
      <c r="NUH340" s="1"/>
      <c r="NUI340" s="1"/>
      <c r="NUJ340" s="1"/>
      <c r="NUK340" s="1"/>
      <c r="NUL340" s="1"/>
      <c r="NUM340" s="1"/>
      <c r="NUN340" s="1"/>
      <c r="NUO340" s="1"/>
      <c r="NUP340" s="1"/>
      <c r="NUQ340" s="1"/>
      <c r="NUR340" s="1"/>
      <c r="NUS340" s="1"/>
      <c r="NUT340" s="1"/>
      <c r="NUU340" s="1"/>
      <c r="NUV340" s="1"/>
      <c r="NUW340" s="1"/>
      <c r="NUX340" s="1"/>
      <c r="NUY340" s="1"/>
      <c r="NUZ340" s="1"/>
      <c r="NVA340" s="1"/>
      <c r="NVB340" s="1"/>
      <c r="NVC340" s="1"/>
      <c r="NVD340" s="1"/>
      <c r="NVE340" s="1"/>
      <c r="NVF340" s="1"/>
      <c r="NVG340" s="1"/>
      <c r="NVH340" s="1"/>
      <c r="NVI340" s="1"/>
      <c r="NVJ340" s="1"/>
      <c r="NVK340" s="1"/>
      <c r="NVL340" s="1"/>
      <c r="NVM340" s="1"/>
      <c r="NVN340" s="1"/>
      <c r="NVO340" s="1"/>
      <c r="NVP340" s="1"/>
      <c r="NVQ340" s="1"/>
      <c r="NVR340" s="1"/>
      <c r="NVS340" s="1"/>
      <c r="NVT340" s="1"/>
      <c r="NVU340" s="1"/>
      <c r="NVV340" s="1"/>
      <c r="NVW340" s="1"/>
      <c r="NVX340" s="1"/>
      <c r="NVY340" s="1"/>
      <c r="NVZ340" s="1"/>
      <c r="NWA340" s="1"/>
      <c r="NWB340" s="1"/>
      <c r="NWC340" s="1"/>
      <c r="NWD340" s="1"/>
      <c r="NWE340" s="1"/>
      <c r="NWF340" s="1"/>
      <c r="NWG340" s="1"/>
      <c r="NWH340" s="1"/>
      <c r="NWI340" s="1"/>
      <c r="NWJ340" s="1"/>
      <c r="NWK340" s="1"/>
      <c r="NWL340" s="1"/>
      <c r="NWM340" s="1"/>
      <c r="NWN340" s="1"/>
      <c r="NWO340" s="1"/>
      <c r="NWP340" s="1"/>
      <c r="NWQ340" s="1"/>
      <c r="NWR340" s="1"/>
      <c r="NWS340" s="1"/>
      <c r="NWT340" s="1"/>
      <c r="NWU340" s="1"/>
      <c r="NWV340" s="1"/>
      <c r="NWW340" s="1"/>
      <c r="NWX340" s="1"/>
      <c r="NWY340" s="1"/>
      <c r="NWZ340" s="1"/>
      <c r="NXA340" s="1"/>
      <c r="NXB340" s="1"/>
      <c r="NXC340" s="1"/>
      <c r="NXD340" s="1"/>
      <c r="NXE340" s="1"/>
      <c r="NXF340" s="1"/>
      <c r="NXG340" s="1"/>
      <c r="NXH340" s="1"/>
      <c r="NXI340" s="1"/>
      <c r="NXJ340" s="1"/>
      <c r="NXK340" s="1"/>
      <c r="NXL340" s="1"/>
      <c r="NXM340" s="1"/>
      <c r="NXN340" s="1"/>
      <c r="NXO340" s="1"/>
      <c r="NXP340" s="1"/>
      <c r="NXQ340" s="1"/>
      <c r="NXR340" s="1"/>
      <c r="NXS340" s="1"/>
      <c r="NXT340" s="1"/>
      <c r="NXU340" s="1"/>
      <c r="NXV340" s="1"/>
      <c r="NXW340" s="1"/>
      <c r="NXX340" s="1"/>
      <c r="NXY340" s="1"/>
      <c r="NXZ340" s="1"/>
      <c r="NYA340" s="1"/>
      <c r="NYB340" s="1"/>
      <c r="NYC340" s="1"/>
      <c r="NYD340" s="1"/>
      <c r="NYE340" s="1"/>
      <c r="NYF340" s="1"/>
      <c r="NYG340" s="1"/>
      <c r="NYH340" s="1"/>
      <c r="NYI340" s="1"/>
      <c r="NYJ340" s="1"/>
      <c r="NYK340" s="1"/>
      <c r="NYL340" s="1"/>
      <c r="NYM340" s="1"/>
      <c r="NYN340" s="1"/>
      <c r="NYO340" s="1"/>
      <c r="NYP340" s="1"/>
      <c r="NYQ340" s="1"/>
      <c r="NYR340" s="1"/>
      <c r="NYS340" s="1"/>
      <c r="NYT340" s="1"/>
      <c r="NYU340" s="1"/>
      <c r="NYV340" s="1"/>
      <c r="NYW340" s="1"/>
      <c r="NYX340" s="1"/>
      <c r="NYY340" s="1"/>
      <c r="NYZ340" s="1"/>
      <c r="NZA340" s="1"/>
      <c r="NZB340" s="1"/>
      <c r="NZC340" s="1"/>
      <c r="NZD340" s="1"/>
      <c r="NZE340" s="1"/>
      <c r="NZF340" s="1"/>
      <c r="NZG340" s="1"/>
      <c r="NZH340" s="1"/>
      <c r="NZI340" s="1"/>
      <c r="NZJ340" s="1"/>
      <c r="NZK340" s="1"/>
      <c r="NZL340" s="1"/>
      <c r="NZM340" s="1"/>
      <c r="NZN340" s="1"/>
      <c r="NZO340" s="1"/>
      <c r="NZP340" s="1"/>
      <c r="NZQ340" s="1"/>
      <c r="NZR340" s="1"/>
      <c r="NZS340" s="1"/>
      <c r="NZT340" s="1"/>
      <c r="NZU340" s="1"/>
      <c r="NZV340" s="1"/>
      <c r="NZW340" s="1"/>
      <c r="NZX340" s="1"/>
      <c r="NZY340" s="1"/>
      <c r="NZZ340" s="1"/>
      <c r="OAA340" s="1"/>
      <c r="OAB340" s="1"/>
      <c r="OAC340" s="1"/>
      <c r="OAD340" s="1"/>
      <c r="OAE340" s="1"/>
      <c r="OAF340" s="1"/>
      <c r="OAG340" s="1"/>
      <c r="OAH340" s="1"/>
      <c r="OAI340" s="1"/>
      <c r="OAJ340" s="1"/>
      <c r="OAK340" s="1"/>
      <c r="OAL340" s="1"/>
      <c r="OAM340" s="1"/>
      <c r="OAN340" s="1"/>
      <c r="OAO340" s="1"/>
      <c r="OAP340" s="1"/>
      <c r="OAQ340" s="1"/>
      <c r="OAR340" s="1"/>
      <c r="OAS340" s="1"/>
      <c r="OAT340" s="1"/>
      <c r="OAU340" s="1"/>
      <c r="OAV340" s="1"/>
      <c r="OAW340" s="1"/>
      <c r="OAX340" s="1"/>
      <c r="OAY340" s="1"/>
      <c r="OAZ340" s="1"/>
      <c r="OBA340" s="1"/>
      <c r="OBB340" s="1"/>
      <c r="OBC340" s="1"/>
      <c r="OBD340" s="1"/>
      <c r="OBE340" s="1"/>
      <c r="OBF340" s="1"/>
      <c r="OBG340" s="1"/>
      <c r="OBH340" s="1"/>
      <c r="OBI340" s="1"/>
      <c r="OBJ340" s="1"/>
      <c r="OBK340" s="1"/>
      <c r="OBL340" s="1"/>
      <c r="OBM340" s="1"/>
      <c r="OBN340" s="1"/>
      <c r="OBO340" s="1"/>
      <c r="OBP340" s="1"/>
      <c r="OBQ340" s="1"/>
      <c r="OBR340" s="1"/>
      <c r="OBS340" s="1"/>
      <c r="OBT340" s="1"/>
      <c r="OBU340" s="1"/>
      <c r="OBV340" s="1"/>
      <c r="OBW340" s="1"/>
      <c r="OBX340" s="1"/>
      <c r="OBY340" s="1"/>
      <c r="OBZ340" s="1"/>
      <c r="OCA340" s="1"/>
      <c r="OCB340" s="1"/>
      <c r="OCC340" s="1"/>
      <c r="OCD340" s="1"/>
      <c r="OCE340" s="1"/>
      <c r="OCF340" s="1"/>
      <c r="OCG340" s="1"/>
      <c r="OCH340" s="1"/>
      <c r="OCI340" s="1"/>
      <c r="OCJ340" s="1"/>
      <c r="OCK340" s="1"/>
      <c r="OCL340" s="1"/>
      <c r="OCM340" s="1"/>
      <c r="OCN340" s="1"/>
      <c r="OCO340" s="1"/>
      <c r="OCP340" s="1"/>
      <c r="OCQ340" s="1"/>
      <c r="OCR340" s="1"/>
      <c r="OCS340" s="1"/>
      <c r="OCT340" s="1"/>
      <c r="OCU340" s="1"/>
      <c r="OCV340" s="1"/>
      <c r="OCW340" s="1"/>
      <c r="OCX340" s="1"/>
      <c r="OCY340" s="1"/>
      <c r="OCZ340" s="1"/>
      <c r="ODA340" s="1"/>
      <c r="ODB340" s="1"/>
      <c r="ODC340" s="1"/>
      <c r="ODD340" s="1"/>
      <c r="ODE340" s="1"/>
      <c r="ODF340" s="1"/>
      <c r="ODG340" s="1"/>
      <c r="ODH340" s="1"/>
      <c r="ODI340" s="1"/>
      <c r="ODJ340" s="1"/>
      <c r="ODK340" s="1"/>
      <c r="ODL340" s="1"/>
      <c r="ODM340" s="1"/>
      <c r="ODN340" s="1"/>
      <c r="ODO340" s="1"/>
      <c r="ODP340" s="1"/>
      <c r="ODQ340" s="1"/>
      <c r="ODR340" s="1"/>
      <c r="ODS340" s="1"/>
      <c r="ODT340" s="1"/>
      <c r="ODU340" s="1"/>
      <c r="ODV340" s="1"/>
      <c r="ODW340" s="1"/>
      <c r="ODX340" s="1"/>
      <c r="ODY340" s="1"/>
      <c r="ODZ340" s="1"/>
      <c r="OEA340" s="1"/>
      <c r="OEB340" s="1"/>
      <c r="OEC340" s="1"/>
      <c r="OED340" s="1"/>
      <c r="OEE340" s="1"/>
      <c r="OEF340" s="1"/>
      <c r="OEG340" s="1"/>
      <c r="OEH340" s="1"/>
      <c r="OEI340" s="1"/>
      <c r="OEJ340" s="1"/>
      <c r="OEK340" s="1"/>
      <c r="OEL340" s="1"/>
      <c r="OEM340" s="1"/>
      <c r="OEN340" s="1"/>
      <c r="OEO340" s="1"/>
      <c r="OEP340" s="1"/>
      <c r="OEQ340" s="1"/>
      <c r="OER340" s="1"/>
      <c r="OES340" s="1"/>
      <c r="OET340" s="1"/>
      <c r="OEU340" s="1"/>
      <c r="OEV340" s="1"/>
      <c r="OEW340" s="1"/>
      <c r="OEX340" s="1"/>
      <c r="OEY340" s="1"/>
      <c r="OEZ340" s="1"/>
      <c r="OFA340" s="1"/>
      <c r="OFB340" s="1"/>
      <c r="OFC340" s="1"/>
      <c r="OFD340" s="1"/>
      <c r="OFE340" s="1"/>
      <c r="OFF340" s="1"/>
      <c r="OFG340" s="1"/>
      <c r="OFH340" s="1"/>
      <c r="OFI340" s="1"/>
      <c r="OFJ340" s="1"/>
      <c r="OFK340" s="1"/>
      <c r="OFL340" s="1"/>
      <c r="OFM340" s="1"/>
      <c r="OFN340" s="1"/>
      <c r="OFO340" s="1"/>
      <c r="OFP340" s="1"/>
      <c r="OFQ340" s="1"/>
      <c r="OFR340" s="1"/>
      <c r="OFS340" s="1"/>
      <c r="OFT340" s="1"/>
      <c r="OFU340" s="1"/>
      <c r="OFV340" s="1"/>
      <c r="OFW340" s="1"/>
      <c r="OFX340" s="1"/>
      <c r="OFY340" s="1"/>
      <c r="OFZ340" s="1"/>
      <c r="OGA340" s="1"/>
      <c r="OGB340" s="1"/>
      <c r="OGC340" s="1"/>
      <c r="OGD340" s="1"/>
      <c r="OGE340" s="1"/>
      <c r="OGF340" s="1"/>
      <c r="OGG340" s="1"/>
      <c r="OGH340" s="1"/>
      <c r="OGI340" s="1"/>
      <c r="OGJ340" s="1"/>
      <c r="OGK340" s="1"/>
      <c r="OGL340" s="1"/>
      <c r="OGM340" s="1"/>
      <c r="OGN340" s="1"/>
      <c r="OGO340" s="1"/>
      <c r="OGP340" s="1"/>
      <c r="OGQ340" s="1"/>
      <c r="OGR340" s="1"/>
      <c r="OGS340" s="1"/>
      <c r="OGT340" s="1"/>
      <c r="OGU340" s="1"/>
      <c r="OGV340" s="1"/>
      <c r="OGW340" s="1"/>
      <c r="OGX340" s="1"/>
      <c r="OGY340" s="1"/>
      <c r="OGZ340" s="1"/>
      <c r="OHA340" s="1"/>
      <c r="OHB340" s="1"/>
      <c r="OHC340" s="1"/>
      <c r="OHD340" s="1"/>
      <c r="OHE340" s="1"/>
      <c r="OHF340" s="1"/>
      <c r="OHG340" s="1"/>
      <c r="OHH340" s="1"/>
      <c r="OHI340" s="1"/>
      <c r="OHJ340" s="1"/>
      <c r="OHK340" s="1"/>
      <c r="OHL340" s="1"/>
      <c r="OHM340" s="1"/>
      <c r="OHN340" s="1"/>
      <c r="OHO340" s="1"/>
      <c r="OHP340" s="1"/>
      <c r="OHQ340" s="1"/>
      <c r="OHR340" s="1"/>
      <c r="OHS340" s="1"/>
      <c r="OHT340" s="1"/>
      <c r="OHU340" s="1"/>
      <c r="OHV340" s="1"/>
      <c r="OHW340" s="1"/>
      <c r="OHX340" s="1"/>
      <c r="OHY340" s="1"/>
      <c r="OHZ340" s="1"/>
      <c r="OIA340" s="1"/>
      <c r="OIB340" s="1"/>
      <c r="OIC340" s="1"/>
      <c r="OID340" s="1"/>
      <c r="OIE340" s="1"/>
      <c r="OIF340" s="1"/>
      <c r="OIG340" s="1"/>
      <c r="OIH340" s="1"/>
      <c r="OII340" s="1"/>
      <c r="OIJ340" s="1"/>
      <c r="OIK340" s="1"/>
      <c r="OIL340" s="1"/>
      <c r="OIM340" s="1"/>
      <c r="OIN340" s="1"/>
      <c r="OIO340" s="1"/>
      <c r="OIP340" s="1"/>
      <c r="OIQ340" s="1"/>
      <c r="OIR340" s="1"/>
      <c r="OIS340" s="1"/>
      <c r="OIT340" s="1"/>
      <c r="OIU340" s="1"/>
      <c r="OIV340" s="1"/>
      <c r="OIW340" s="1"/>
      <c r="OIX340" s="1"/>
      <c r="OIY340" s="1"/>
      <c r="OIZ340" s="1"/>
      <c r="OJA340" s="1"/>
      <c r="OJB340" s="1"/>
      <c r="OJC340" s="1"/>
      <c r="OJD340" s="1"/>
      <c r="OJE340" s="1"/>
      <c r="OJF340" s="1"/>
      <c r="OJG340" s="1"/>
      <c r="OJH340" s="1"/>
      <c r="OJI340" s="1"/>
      <c r="OJJ340" s="1"/>
      <c r="OJK340" s="1"/>
      <c r="OJL340" s="1"/>
      <c r="OJM340" s="1"/>
      <c r="OJN340" s="1"/>
      <c r="OJO340" s="1"/>
      <c r="OJP340" s="1"/>
      <c r="OJQ340" s="1"/>
      <c r="OJR340" s="1"/>
      <c r="OJS340" s="1"/>
      <c r="OJT340" s="1"/>
      <c r="OJU340" s="1"/>
      <c r="OJV340" s="1"/>
      <c r="OJW340" s="1"/>
      <c r="OJX340" s="1"/>
      <c r="OJY340" s="1"/>
      <c r="OJZ340" s="1"/>
      <c r="OKA340" s="1"/>
      <c r="OKB340" s="1"/>
      <c r="OKC340" s="1"/>
      <c r="OKD340" s="1"/>
      <c r="OKE340" s="1"/>
      <c r="OKF340" s="1"/>
      <c r="OKG340" s="1"/>
      <c r="OKH340" s="1"/>
      <c r="OKI340" s="1"/>
      <c r="OKJ340" s="1"/>
      <c r="OKK340" s="1"/>
      <c r="OKL340" s="1"/>
      <c r="OKM340" s="1"/>
      <c r="OKN340" s="1"/>
      <c r="OKO340" s="1"/>
      <c r="OKP340" s="1"/>
      <c r="OKQ340" s="1"/>
      <c r="OKR340" s="1"/>
      <c r="OKS340" s="1"/>
      <c r="OKT340" s="1"/>
      <c r="OKU340" s="1"/>
      <c r="OKV340" s="1"/>
      <c r="OKW340" s="1"/>
      <c r="OKX340" s="1"/>
      <c r="OKY340" s="1"/>
      <c r="OKZ340" s="1"/>
      <c r="OLA340" s="1"/>
      <c r="OLB340" s="1"/>
      <c r="OLC340" s="1"/>
      <c r="OLD340" s="1"/>
      <c r="OLE340" s="1"/>
      <c r="OLF340" s="1"/>
      <c r="OLG340" s="1"/>
      <c r="OLH340" s="1"/>
      <c r="OLI340" s="1"/>
      <c r="OLJ340" s="1"/>
      <c r="OLK340" s="1"/>
      <c r="OLL340" s="1"/>
      <c r="OLM340" s="1"/>
      <c r="OLN340" s="1"/>
      <c r="OLO340" s="1"/>
      <c r="OLP340" s="1"/>
      <c r="OLQ340" s="1"/>
      <c r="OLR340" s="1"/>
      <c r="OLS340" s="1"/>
      <c r="OLT340" s="1"/>
      <c r="OLU340" s="1"/>
      <c r="OLV340" s="1"/>
      <c r="OLW340" s="1"/>
      <c r="OLX340" s="1"/>
      <c r="OLY340" s="1"/>
      <c r="OLZ340" s="1"/>
      <c r="OMA340" s="1"/>
      <c r="OMB340" s="1"/>
      <c r="OMC340" s="1"/>
      <c r="OMD340" s="1"/>
      <c r="OME340" s="1"/>
      <c r="OMF340" s="1"/>
      <c r="OMG340" s="1"/>
      <c r="OMH340" s="1"/>
      <c r="OMI340" s="1"/>
      <c r="OMJ340" s="1"/>
      <c r="OMK340" s="1"/>
      <c r="OML340" s="1"/>
      <c r="OMM340" s="1"/>
      <c r="OMN340" s="1"/>
      <c r="OMO340" s="1"/>
      <c r="OMP340" s="1"/>
      <c r="OMQ340" s="1"/>
      <c r="OMR340" s="1"/>
      <c r="OMS340" s="1"/>
      <c r="OMT340" s="1"/>
      <c r="OMU340" s="1"/>
      <c r="OMV340" s="1"/>
      <c r="OMW340" s="1"/>
      <c r="OMX340" s="1"/>
      <c r="OMY340" s="1"/>
      <c r="OMZ340" s="1"/>
      <c r="ONA340" s="1"/>
      <c r="ONB340" s="1"/>
      <c r="ONC340" s="1"/>
      <c r="OND340" s="1"/>
      <c r="ONE340" s="1"/>
      <c r="ONF340" s="1"/>
      <c r="ONG340" s="1"/>
      <c r="ONH340" s="1"/>
      <c r="ONI340" s="1"/>
      <c r="ONJ340" s="1"/>
      <c r="ONK340" s="1"/>
      <c r="ONL340" s="1"/>
      <c r="ONM340" s="1"/>
      <c r="ONN340" s="1"/>
      <c r="ONO340" s="1"/>
      <c r="ONP340" s="1"/>
      <c r="ONQ340" s="1"/>
      <c r="ONR340" s="1"/>
      <c r="ONS340" s="1"/>
      <c r="ONT340" s="1"/>
      <c r="ONU340" s="1"/>
      <c r="ONV340" s="1"/>
      <c r="ONW340" s="1"/>
      <c r="ONX340" s="1"/>
      <c r="ONY340" s="1"/>
      <c r="ONZ340" s="1"/>
      <c r="OOA340" s="1"/>
      <c r="OOB340" s="1"/>
      <c r="OOC340" s="1"/>
      <c r="OOD340" s="1"/>
      <c r="OOE340" s="1"/>
      <c r="OOF340" s="1"/>
      <c r="OOG340" s="1"/>
      <c r="OOH340" s="1"/>
      <c r="OOI340" s="1"/>
      <c r="OOJ340" s="1"/>
      <c r="OOK340" s="1"/>
      <c r="OOL340" s="1"/>
      <c r="OOM340" s="1"/>
      <c r="OON340" s="1"/>
      <c r="OOO340" s="1"/>
      <c r="OOP340" s="1"/>
      <c r="OOQ340" s="1"/>
      <c r="OOR340" s="1"/>
      <c r="OOS340" s="1"/>
      <c r="OOT340" s="1"/>
      <c r="OOU340" s="1"/>
      <c r="OOV340" s="1"/>
      <c r="OOW340" s="1"/>
      <c r="OOX340" s="1"/>
      <c r="OOY340" s="1"/>
      <c r="OOZ340" s="1"/>
      <c r="OPA340" s="1"/>
      <c r="OPB340" s="1"/>
      <c r="OPC340" s="1"/>
      <c r="OPD340" s="1"/>
      <c r="OPE340" s="1"/>
      <c r="OPF340" s="1"/>
      <c r="OPG340" s="1"/>
      <c r="OPH340" s="1"/>
      <c r="OPI340" s="1"/>
      <c r="OPJ340" s="1"/>
      <c r="OPK340" s="1"/>
      <c r="OPL340" s="1"/>
      <c r="OPM340" s="1"/>
      <c r="OPN340" s="1"/>
      <c r="OPO340" s="1"/>
      <c r="OPP340" s="1"/>
      <c r="OPQ340" s="1"/>
      <c r="OPR340" s="1"/>
      <c r="OPS340" s="1"/>
      <c r="OPT340" s="1"/>
      <c r="OPU340" s="1"/>
      <c r="OPV340" s="1"/>
      <c r="OPW340" s="1"/>
      <c r="OPX340" s="1"/>
      <c r="OPY340" s="1"/>
      <c r="OPZ340" s="1"/>
      <c r="OQA340" s="1"/>
      <c r="OQB340" s="1"/>
      <c r="OQC340" s="1"/>
      <c r="OQD340" s="1"/>
      <c r="OQE340" s="1"/>
      <c r="OQF340" s="1"/>
      <c r="OQG340" s="1"/>
      <c r="OQH340" s="1"/>
      <c r="OQI340" s="1"/>
      <c r="OQJ340" s="1"/>
      <c r="OQK340" s="1"/>
      <c r="OQL340" s="1"/>
      <c r="OQM340" s="1"/>
      <c r="OQN340" s="1"/>
      <c r="OQO340" s="1"/>
      <c r="OQP340" s="1"/>
      <c r="OQQ340" s="1"/>
      <c r="OQR340" s="1"/>
      <c r="OQS340" s="1"/>
      <c r="OQT340" s="1"/>
      <c r="OQU340" s="1"/>
      <c r="OQV340" s="1"/>
      <c r="OQW340" s="1"/>
      <c r="OQX340" s="1"/>
      <c r="OQY340" s="1"/>
      <c r="OQZ340" s="1"/>
      <c r="ORA340" s="1"/>
      <c r="ORB340" s="1"/>
      <c r="ORC340" s="1"/>
      <c r="ORD340" s="1"/>
      <c r="ORE340" s="1"/>
      <c r="ORF340" s="1"/>
      <c r="ORG340" s="1"/>
      <c r="ORH340" s="1"/>
      <c r="ORI340" s="1"/>
      <c r="ORJ340" s="1"/>
      <c r="ORK340" s="1"/>
      <c r="ORL340" s="1"/>
      <c r="ORM340" s="1"/>
      <c r="ORN340" s="1"/>
      <c r="ORO340" s="1"/>
      <c r="ORP340" s="1"/>
      <c r="ORQ340" s="1"/>
      <c r="ORR340" s="1"/>
      <c r="ORS340" s="1"/>
      <c r="ORT340" s="1"/>
      <c r="ORU340" s="1"/>
      <c r="ORV340" s="1"/>
      <c r="ORW340" s="1"/>
      <c r="ORX340" s="1"/>
      <c r="ORY340" s="1"/>
      <c r="ORZ340" s="1"/>
      <c r="OSA340" s="1"/>
      <c r="OSB340" s="1"/>
      <c r="OSC340" s="1"/>
      <c r="OSD340" s="1"/>
      <c r="OSE340" s="1"/>
      <c r="OSF340" s="1"/>
      <c r="OSG340" s="1"/>
      <c r="OSH340" s="1"/>
      <c r="OSI340" s="1"/>
      <c r="OSJ340" s="1"/>
      <c r="OSK340" s="1"/>
      <c r="OSL340" s="1"/>
      <c r="OSM340" s="1"/>
      <c r="OSN340" s="1"/>
      <c r="OSO340" s="1"/>
      <c r="OSP340" s="1"/>
      <c r="OSQ340" s="1"/>
      <c r="OSR340" s="1"/>
      <c r="OSS340" s="1"/>
      <c r="OST340" s="1"/>
      <c r="OSU340" s="1"/>
      <c r="OSV340" s="1"/>
      <c r="OSW340" s="1"/>
      <c r="OSX340" s="1"/>
      <c r="OSY340" s="1"/>
      <c r="OSZ340" s="1"/>
      <c r="OTA340" s="1"/>
      <c r="OTB340" s="1"/>
      <c r="OTC340" s="1"/>
      <c r="OTD340" s="1"/>
      <c r="OTE340" s="1"/>
      <c r="OTF340" s="1"/>
      <c r="OTG340" s="1"/>
      <c r="OTH340" s="1"/>
      <c r="OTI340" s="1"/>
      <c r="OTJ340" s="1"/>
      <c r="OTK340" s="1"/>
      <c r="OTL340" s="1"/>
      <c r="OTM340" s="1"/>
      <c r="OTN340" s="1"/>
      <c r="OTO340" s="1"/>
      <c r="OTP340" s="1"/>
      <c r="OTQ340" s="1"/>
      <c r="OTR340" s="1"/>
      <c r="OTS340" s="1"/>
      <c r="OTT340" s="1"/>
      <c r="OTU340" s="1"/>
      <c r="OTV340" s="1"/>
      <c r="OTW340" s="1"/>
      <c r="OTX340" s="1"/>
      <c r="OTY340" s="1"/>
      <c r="OTZ340" s="1"/>
      <c r="OUA340" s="1"/>
      <c r="OUB340" s="1"/>
      <c r="OUC340" s="1"/>
      <c r="OUD340" s="1"/>
      <c r="OUE340" s="1"/>
      <c r="OUF340" s="1"/>
      <c r="OUG340" s="1"/>
      <c r="OUH340" s="1"/>
      <c r="OUI340" s="1"/>
      <c r="OUJ340" s="1"/>
      <c r="OUK340" s="1"/>
      <c r="OUL340" s="1"/>
      <c r="OUM340" s="1"/>
      <c r="OUN340" s="1"/>
      <c r="OUO340" s="1"/>
      <c r="OUP340" s="1"/>
      <c r="OUQ340" s="1"/>
      <c r="OUR340" s="1"/>
      <c r="OUS340" s="1"/>
      <c r="OUT340" s="1"/>
      <c r="OUU340" s="1"/>
      <c r="OUV340" s="1"/>
      <c r="OUW340" s="1"/>
      <c r="OUX340" s="1"/>
      <c r="OUY340" s="1"/>
      <c r="OUZ340" s="1"/>
      <c r="OVA340" s="1"/>
      <c r="OVB340" s="1"/>
      <c r="OVC340" s="1"/>
      <c r="OVD340" s="1"/>
      <c r="OVE340" s="1"/>
      <c r="OVF340" s="1"/>
      <c r="OVG340" s="1"/>
      <c r="OVH340" s="1"/>
      <c r="OVI340" s="1"/>
      <c r="OVJ340" s="1"/>
      <c r="OVK340" s="1"/>
      <c r="OVL340" s="1"/>
      <c r="OVM340" s="1"/>
      <c r="OVN340" s="1"/>
      <c r="OVO340" s="1"/>
      <c r="OVP340" s="1"/>
      <c r="OVQ340" s="1"/>
      <c r="OVR340" s="1"/>
      <c r="OVS340" s="1"/>
      <c r="OVT340" s="1"/>
      <c r="OVU340" s="1"/>
      <c r="OVV340" s="1"/>
      <c r="OVW340" s="1"/>
      <c r="OVX340" s="1"/>
      <c r="OVY340" s="1"/>
      <c r="OVZ340" s="1"/>
      <c r="OWA340" s="1"/>
      <c r="OWB340" s="1"/>
      <c r="OWC340" s="1"/>
      <c r="OWD340" s="1"/>
      <c r="OWE340" s="1"/>
      <c r="OWF340" s="1"/>
      <c r="OWG340" s="1"/>
      <c r="OWH340" s="1"/>
      <c r="OWI340" s="1"/>
      <c r="OWJ340" s="1"/>
      <c r="OWK340" s="1"/>
      <c r="OWL340" s="1"/>
      <c r="OWM340" s="1"/>
      <c r="OWN340" s="1"/>
      <c r="OWO340" s="1"/>
      <c r="OWP340" s="1"/>
      <c r="OWQ340" s="1"/>
      <c r="OWR340" s="1"/>
      <c r="OWS340" s="1"/>
      <c r="OWT340" s="1"/>
      <c r="OWU340" s="1"/>
      <c r="OWV340" s="1"/>
      <c r="OWW340" s="1"/>
      <c r="OWX340" s="1"/>
      <c r="OWY340" s="1"/>
      <c r="OWZ340" s="1"/>
      <c r="OXA340" s="1"/>
      <c r="OXB340" s="1"/>
      <c r="OXC340" s="1"/>
      <c r="OXD340" s="1"/>
      <c r="OXE340" s="1"/>
      <c r="OXF340" s="1"/>
      <c r="OXG340" s="1"/>
      <c r="OXH340" s="1"/>
      <c r="OXI340" s="1"/>
      <c r="OXJ340" s="1"/>
      <c r="OXK340" s="1"/>
      <c r="OXL340" s="1"/>
      <c r="OXM340" s="1"/>
      <c r="OXN340" s="1"/>
      <c r="OXO340" s="1"/>
      <c r="OXP340" s="1"/>
      <c r="OXQ340" s="1"/>
      <c r="OXR340" s="1"/>
      <c r="OXS340" s="1"/>
      <c r="OXT340" s="1"/>
      <c r="OXU340" s="1"/>
      <c r="OXV340" s="1"/>
      <c r="OXW340" s="1"/>
      <c r="OXX340" s="1"/>
      <c r="OXY340" s="1"/>
      <c r="OXZ340" s="1"/>
      <c r="OYA340" s="1"/>
      <c r="OYB340" s="1"/>
      <c r="OYC340" s="1"/>
      <c r="OYD340" s="1"/>
      <c r="OYE340" s="1"/>
      <c r="OYF340" s="1"/>
      <c r="OYG340" s="1"/>
      <c r="OYH340" s="1"/>
      <c r="OYI340" s="1"/>
      <c r="OYJ340" s="1"/>
      <c r="OYK340" s="1"/>
      <c r="OYL340" s="1"/>
      <c r="OYM340" s="1"/>
      <c r="OYN340" s="1"/>
      <c r="OYO340" s="1"/>
      <c r="OYP340" s="1"/>
      <c r="OYQ340" s="1"/>
      <c r="OYR340" s="1"/>
      <c r="OYS340" s="1"/>
      <c r="OYT340" s="1"/>
      <c r="OYU340" s="1"/>
      <c r="OYV340" s="1"/>
      <c r="OYW340" s="1"/>
      <c r="OYX340" s="1"/>
      <c r="OYY340" s="1"/>
      <c r="OYZ340" s="1"/>
      <c r="OZA340" s="1"/>
      <c r="OZB340" s="1"/>
      <c r="OZC340" s="1"/>
      <c r="OZD340" s="1"/>
      <c r="OZE340" s="1"/>
      <c r="OZF340" s="1"/>
      <c r="OZG340" s="1"/>
      <c r="OZH340" s="1"/>
      <c r="OZI340" s="1"/>
      <c r="OZJ340" s="1"/>
      <c r="OZK340" s="1"/>
      <c r="OZL340" s="1"/>
      <c r="OZM340" s="1"/>
      <c r="OZN340" s="1"/>
      <c r="OZO340" s="1"/>
      <c r="OZP340" s="1"/>
      <c r="OZQ340" s="1"/>
      <c r="OZR340" s="1"/>
      <c r="OZS340" s="1"/>
      <c r="OZT340" s="1"/>
      <c r="OZU340" s="1"/>
      <c r="OZV340" s="1"/>
      <c r="OZW340" s="1"/>
      <c r="OZX340" s="1"/>
      <c r="OZY340" s="1"/>
      <c r="OZZ340" s="1"/>
      <c r="PAA340" s="1"/>
      <c r="PAB340" s="1"/>
      <c r="PAC340" s="1"/>
      <c r="PAD340" s="1"/>
      <c r="PAE340" s="1"/>
      <c r="PAF340" s="1"/>
      <c r="PAG340" s="1"/>
      <c r="PAH340" s="1"/>
      <c r="PAI340" s="1"/>
      <c r="PAJ340" s="1"/>
      <c r="PAK340" s="1"/>
      <c r="PAL340" s="1"/>
      <c r="PAM340" s="1"/>
      <c r="PAN340" s="1"/>
      <c r="PAO340" s="1"/>
      <c r="PAP340" s="1"/>
      <c r="PAQ340" s="1"/>
      <c r="PAR340" s="1"/>
      <c r="PAS340" s="1"/>
      <c r="PAT340" s="1"/>
      <c r="PAU340" s="1"/>
      <c r="PAV340" s="1"/>
      <c r="PAW340" s="1"/>
      <c r="PAX340" s="1"/>
      <c r="PAY340" s="1"/>
      <c r="PAZ340" s="1"/>
      <c r="PBA340" s="1"/>
      <c r="PBB340" s="1"/>
      <c r="PBC340" s="1"/>
      <c r="PBD340" s="1"/>
      <c r="PBE340" s="1"/>
      <c r="PBF340" s="1"/>
      <c r="PBG340" s="1"/>
      <c r="PBH340" s="1"/>
      <c r="PBI340" s="1"/>
      <c r="PBJ340" s="1"/>
      <c r="PBK340" s="1"/>
      <c r="PBL340" s="1"/>
      <c r="PBM340" s="1"/>
      <c r="PBN340" s="1"/>
      <c r="PBO340" s="1"/>
      <c r="PBP340" s="1"/>
      <c r="PBQ340" s="1"/>
      <c r="PBR340" s="1"/>
      <c r="PBS340" s="1"/>
      <c r="PBT340" s="1"/>
      <c r="PBU340" s="1"/>
      <c r="PBV340" s="1"/>
      <c r="PBW340" s="1"/>
      <c r="PBX340" s="1"/>
      <c r="PBY340" s="1"/>
      <c r="PBZ340" s="1"/>
      <c r="PCA340" s="1"/>
      <c r="PCB340" s="1"/>
      <c r="PCC340" s="1"/>
      <c r="PCD340" s="1"/>
      <c r="PCE340" s="1"/>
      <c r="PCF340" s="1"/>
      <c r="PCG340" s="1"/>
      <c r="PCH340" s="1"/>
      <c r="PCI340" s="1"/>
      <c r="PCJ340" s="1"/>
      <c r="PCK340" s="1"/>
      <c r="PCL340" s="1"/>
      <c r="PCM340" s="1"/>
      <c r="PCN340" s="1"/>
      <c r="PCO340" s="1"/>
      <c r="PCP340" s="1"/>
      <c r="PCQ340" s="1"/>
      <c r="PCR340" s="1"/>
      <c r="PCS340" s="1"/>
      <c r="PCT340" s="1"/>
      <c r="PCU340" s="1"/>
      <c r="PCV340" s="1"/>
      <c r="PCW340" s="1"/>
      <c r="PCX340" s="1"/>
      <c r="PCY340" s="1"/>
      <c r="PCZ340" s="1"/>
      <c r="PDA340" s="1"/>
      <c r="PDB340" s="1"/>
      <c r="PDC340" s="1"/>
      <c r="PDD340" s="1"/>
      <c r="PDE340" s="1"/>
      <c r="PDF340" s="1"/>
      <c r="PDG340" s="1"/>
      <c r="PDH340" s="1"/>
      <c r="PDI340" s="1"/>
      <c r="PDJ340" s="1"/>
      <c r="PDK340" s="1"/>
      <c r="PDL340" s="1"/>
      <c r="PDM340" s="1"/>
      <c r="PDN340" s="1"/>
      <c r="PDO340" s="1"/>
      <c r="PDP340" s="1"/>
      <c r="PDQ340" s="1"/>
      <c r="PDR340" s="1"/>
      <c r="PDS340" s="1"/>
      <c r="PDT340" s="1"/>
      <c r="PDU340" s="1"/>
      <c r="PDV340" s="1"/>
      <c r="PDW340" s="1"/>
      <c r="PDX340" s="1"/>
      <c r="PDY340" s="1"/>
      <c r="PDZ340" s="1"/>
      <c r="PEA340" s="1"/>
      <c r="PEB340" s="1"/>
      <c r="PEC340" s="1"/>
      <c r="PED340" s="1"/>
      <c r="PEE340" s="1"/>
      <c r="PEF340" s="1"/>
      <c r="PEG340" s="1"/>
      <c r="PEH340" s="1"/>
      <c r="PEI340" s="1"/>
      <c r="PEJ340" s="1"/>
      <c r="PEK340" s="1"/>
      <c r="PEL340" s="1"/>
      <c r="PEM340" s="1"/>
      <c r="PEN340" s="1"/>
      <c r="PEO340" s="1"/>
      <c r="PEP340" s="1"/>
      <c r="PEQ340" s="1"/>
      <c r="PER340" s="1"/>
      <c r="PES340" s="1"/>
      <c r="PET340" s="1"/>
      <c r="PEU340" s="1"/>
      <c r="PEV340" s="1"/>
      <c r="PEW340" s="1"/>
      <c r="PEX340" s="1"/>
      <c r="PEY340" s="1"/>
      <c r="PEZ340" s="1"/>
      <c r="PFA340" s="1"/>
      <c r="PFB340" s="1"/>
      <c r="PFC340" s="1"/>
      <c r="PFD340" s="1"/>
      <c r="PFE340" s="1"/>
      <c r="PFF340" s="1"/>
      <c r="PFG340" s="1"/>
      <c r="PFH340" s="1"/>
      <c r="PFI340" s="1"/>
      <c r="PFJ340" s="1"/>
      <c r="PFK340" s="1"/>
      <c r="PFL340" s="1"/>
      <c r="PFM340" s="1"/>
      <c r="PFN340" s="1"/>
      <c r="PFO340" s="1"/>
      <c r="PFP340" s="1"/>
      <c r="PFQ340" s="1"/>
      <c r="PFR340" s="1"/>
      <c r="PFS340" s="1"/>
      <c r="PFT340" s="1"/>
      <c r="PFU340" s="1"/>
      <c r="PFV340" s="1"/>
      <c r="PFW340" s="1"/>
      <c r="PFX340" s="1"/>
      <c r="PFY340" s="1"/>
      <c r="PFZ340" s="1"/>
      <c r="PGA340" s="1"/>
      <c r="PGB340" s="1"/>
      <c r="PGC340" s="1"/>
      <c r="PGD340" s="1"/>
      <c r="PGE340" s="1"/>
      <c r="PGF340" s="1"/>
      <c r="PGG340" s="1"/>
      <c r="PGH340" s="1"/>
      <c r="PGI340" s="1"/>
      <c r="PGJ340" s="1"/>
      <c r="PGK340" s="1"/>
      <c r="PGL340" s="1"/>
      <c r="PGM340" s="1"/>
      <c r="PGN340" s="1"/>
      <c r="PGO340" s="1"/>
      <c r="PGP340" s="1"/>
      <c r="PGQ340" s="1"/>
      <c r="PGR340" s="1"/>
      <c r="PGS340" s="1"/>
      <c r="PGT340" s="1"/>
      <c r="PGU340" s="1"/>
      <c r="PGV340" s="1"/>
      <c r="PGW340" s="1"/>
      <c r="PGX340" s="1"/>
      <c r="PGY340" s="1"/>
      <c r="PGZ340" s="1"/>
      <c r="PHA340" s="1"/>
      <c r="PHB340" s="1"/>
      <c r="PHC340" s="1"/>
      <c r="PHD340" s="1"/>
      <c r="PHE340" s="1"/>
      <c r="PHF340" s="1"/>
      <c r="PHG340" s="1"/>
      <c r="PHH340" s="1"/>
      <c r="PHI340" s="1"/>
      <c r="PHJ340" s="1"/>
      <c r="PHK340" s="1"/>
      <c r="PHL340" s="1"/>
      <c r="PHM340" s="1"/>
      <c r="PHN340" s="1"/>
      <c r="PHO340" s="1"/>
      <c r="PHP340" s="1"/>
      <c r="PHQ340" s="1"/>
      <c r="PHR340" s="1"/>
      <c r="PHS340" s="1"/>
      <c r="PHT340" s="1"/>
      <c r="PHU340" s="1"/>
      <c r="PHV340" s="1"/>
      <c r="PHW340" s="1"/>
      <c r="PHX340" s="1"/>
      <c r="PHY340" s="1"/>
      <c r="PHZ340" s="1"/>
      <c r="PIA340" s="1"/>
      <c r="PIB340" s="1"/>
      <c r="PIC340" s="1"/>
      <c r="PID340" s="1"/>
      <c r="PIE340" s="1"/>
      <c r="PIF340" s="1"/>
      <c r="PIG340" s="1"/>
      <c r="PIH340" s="1"/>
      <c r="PII340" s="1"/>
      <c r="PIJ340" s="1"/>
      <c r="PIK340" s="1"/>
      <c r="PIL340" s="1"/>
      <c r="PIM340" s="1"/>
      <c r="PIN340" s="1"/>
      <c r="PIO340" s="1"/>
      <c r="PIP340" s="1"/>
      <c r="PIQ340" s="1"/>
      <c r="PIR340" s="1"/>
      <c r="PIS340" s="1"/>
      <c r="PIT340" s="1"/>
      <c r="PIU340" s="1"/>
      <c r="PIV340" s="1"/>
      <c r="PIW340" s="1"/>
      <c r="PIX340" s="1"/>
      <c r="PIY340" s="1"/>
      <c r="PIZ340" s="1"/>
      <c r="PJA340" s="1"/>
      <c r="PJB340" s="1"/>
      <c r="PJC340" s="1"/>
      <c r="PJD340" s="1"/>
      <c r="PJE340" s="1"/>
      <c r="PJF340" s="1"/>
      <c r="PJG340" s="1"/>
      <c r="PJH340" s="1"/>
      <c r="PJI340" s="1"/>
      <c r="PJJ340" s="1"/>
      <c r="PJK340" s="1"/>
      <c r="PJL340" s="1"/>
      <c r="PJM340" s="1"/>
      <c r="PJN340" s="1"/>
      <c r="PJO340" s="1"/>
      <c r="PJP340" s="1"/>
      <c r="PJQ340" s="1"/>
      <c r="PJR340" s="1"/>
      <c r="PJS340" s="1"/>
      <c r="PJT340" s="1"/>
      <c r="PJU340" s="1"/>
      <c r="PJV340" s="1"/>
      <c r="PJW340" s="1"/>
      <c r="PJX340" s="1"/>
      <c r="PJY340" s="1"/>
      <c r="PJZ340" s="1"/>
      <c r="PKA340" s="1"/>
      <c r="PKB340" s="1"/>
      <c r="PKC340" s="1"/>
      <c r="PKD340" s="1"/>
      <c r="PKE340" s="1"/>
      <c r="PKF340" s="1"/>
      <c r="PKG340" s="1"/>
      <c r="PKH340" s="1"/>
      <c r="PKI340" s="1"/>
      <c r="PKJ340" s="1"/>
      <c r="PKK340" s="1"/>
      <c r="PKL340" s="1"/>
      <c r="PKM340" s="1"/>
      <c r="PKN340" s="1"/>
      <c r="PKO340" s="1"/>
      <c r="PKP340" s="1"/>
      <c r="PKQ340" s="1"/>
      <c r="PKR340" s="1"/>
      <c r="PKS340" s="1"/>
      <c r="PKT340" s="1"/>
      <c r="PKU340" s="1"/>
      <c r="PKV340" s="1"/>
      <c r="PKW340" s="1"/>
      <c r="PKX340" s="1"/>
      <c r="PKY340" s="1"/>
      <c r="PKZ340" s="1"/>
      <c r="PLA340" s="1"/>
      <c r="PLB340" s="1"/>
      <c r="PLC340" s="1"/>
      <c r="PLD340" s="1"/>
      <c r="PLE340" s="1"/>
      <c r="PLF340" s="1"/>
      <c r="PLG340" s="1"/>
      <c r="PLH340" s="1"/>
      <c r="PLI340" s="1"/>
      <c r="PLJ340" s="1"/>
      <c r="PLK340" s="1"/>
      <c r="PLL340" s="1"/>
      <c r="PLM340" s="1"/>
      <c r="PLN340" s="1"/>
      <c r="PLO340" s="1"/>
      <c r="PLP340" s="1"/>
      <c r="PLQ340" s="1"/>
      <c r="PLR340" s="1"/>
      <c r="PLS340" s="1"/>
      <c r="PLT340" s="1"/>
      <c r="PLU340" s="1"/>
      <c r="PLV340" s="1"/>
      <c r="PLW340" s="1"/>
      <c r="PLX340" s="1"/>
      <c r="PLY340" s="1"/>
      <c r="PLZ340" s="1"/>
      <c r="PMA340" s="1"/>
      <c r="PMB340" s="1"/>
      <c r="PMC340" s="1"/>
      <c r="PMD340" s="1"/>
      <c r="PME340" s="1"/>
      <c r="PMF340" s="1"/>
      <c r="PMG340" s="1"/>
      <c r="PMH340" s="1"/>
      <c r="PMI340" s="1"/>
      <c r="PMJ340" s="1"/>
      <c r="PMK340" s="1"/>
      <c r="PML340" s="1"/>
      <c r="PMM340" s="1"/>
      <c r="PMN340" s="1"/>
      <c r="PMO340" s="1"/>
      <c r="PMP340" s="1"/>
      <c r="PMQ340" s="1"/>
      <c r="PMR340" s="1"/>
      <c r="PMS340" s="1"/>
      <c r="PMT340" s="1"/>
      <c r="PMU340" s="1"/>
      <c r="PMV340" s="1"/>
      <c r="PMW340" s="1"/>
      <c r="PMX340" s="1"/>
      <c r="PMY340" s="1"/>
      <c r="PMZ340" s="1"/>
      <c r="PNA340" s="1"/>
      <c r="PNB340" s="1"/>
      <c r="PNC340" s="1"/>
      <c r="PND340" s="1"/>
      <c r="PNE340" s="1"/>
      <c r="PNF340" s="1"/>
      <c r="PNG340" s="1"/>
      <c r="PNH340" s="1"/>
      <c r="PNI340" s="1"/>
      <c r="PNJ340" s="1"/>
      <c r="PNK340" s="1"/>
      <c r="PNL340" s="1"/>
      <c r="PNM340" s="1"/>
      <c r="PNN340" s="1"/>
      <c r="PNO340" s="1"/>
      <c r="PNP340" s="1"/>
      <c r="PNQ340" s="1"/>
      <c r="PNR340" s="1"/>
      <c r="PNS340" s="1"/>
      <c r="PNT340" s="1"/>
      <c r="PNU340" s="1"/>
      <c r="PNV340" s="1"/>
      <c r="PNW340" s="1"/>
      <c r="PNX340" s="1"/>
      <c r="PNY340" s="1"/>
      <c r="PNZ340" s="1"/>
      <c r="POA340" s="1"/>
      <c r="POB340" s="1"/>
      <c r="POC340" s="1"/>
      <c r="POD340" s="1"/>
      <c r="POE340" s="1"/>
      <c r="POF340" s="1"/>
      <c r="POG340" s="1"/>
      <c r="POH340" s="1"/>
      <c r="POI340" s="1"/>
      <c r="POJ340" s="1"/>
      <c r="POK340" s="1"/>
      <c r="POL340" s="1"/>
      <c r="POM340" s="1"/>
      <c r="PON340" s="1"/>
      <c r="POO340" s="1"/>
      <c r="POP340" s="1"/>
      <c r="POQ340" s="1"/>
      <c r="POR340" s="1"/>
      <c r="POS340" s="1"/>
      <c r="POT340" s="1"/>
      <c r="POU340" s="1"/>
      <c r="POV340" s="1"/>
      <c r="POW340" s="1"/>
      <c r="POX340" s="1"/>
      <c r="POY340" s="1"/>
      <c r="POZ340" s="1"/>
      <c r="PPA340" s="1"/>
      <c r="PPB340" s="1"/>
      <c r="PPC340" s="1"/>
      <c r="PPD340" s="1"/>
      <c r="PPE340" s="1"/>
      <c r="PPF340" s="1"/>
      <c r="PPG340" s="1"/>
      <c r="PPH340" s="1"/>
      <c r="PPI340" s="1"/>
      <c r="PPJ340" s="1"/>
      <c r="PPK340" s="1"/>
      <c r="PPL340" s="1"/>
      <c r="PPM340" s="1"/>
      <c r="PPN340" s="1"/>
      <c r="PPO340" s="1"/>
      <c r="PPP340" s="1"/>
      <c r="PPQ340" s="1"/>
      <c r="PPR340" s="1"/>
      <c r="PPS340" s="1"/>
      <c r="PPT340" s="1"/>
      <c r="PPU340" s="1"/>
      <c r="PPV340" s="1"/>
      <c r="PPW340" s="1"/>
      <c r="PPX340" s="1"/>
      <c r="PPY340" s="1"/>
      <c r="PPZ340" s="1"/>
      <c r="PQA340" s="1"/>
      <c r="PQB340" s="1"/>
      <c r="PQC340" s="1"/>
      <c r="PQD340" s="1"/>
      <c r="PQE340" s="1"/>
      <c r="PQF340" s="1"/>
      <c r="PQG340" s="1"/>
      <c r="PQH340" s="1"/>
      <c r="PQI340" s="1"/>
      <c r="PQJ340" s="1"/>
      <c r="PQK340" s="1"/>
      <c r="PQL340" s="1"/>
      <c r="PQM340" s="1"/>
      <c r="PQN340" s="1"/>
      <c r="PQO340" s="1"/>
      <c r="PQP340" s="1"/>
      <c r="PQQ340" s="1"/>
      <c r="PQR340" s="1"/>
      <c r="PQS340" s="1"/>
      <c r="PQT340" s="1"/>
      <c r="PQU340" s="1"/>
      <c r="PQV340" s="1"/>
      <c r="PQW340" s="1"/>
      <c r="PQX340" s="1"/>
      <c r="PQY340" s="1"/>
      <c r="PQZ340" s="1"/>
      <c r="PRA340" s="1"/>
      <c r="PRB340" s="1"/>
      <c r="PRC340" s="1"/>
      <c r="PRD340" s="1"/>
      <c r="PRE340" s="1"/>
      <c r="PRF340" s="1"/>
      <c r="PRG340" s="1"/>
      <c r="PRH340" s="1"/>
      <c r="PRI340" s="1"/>
      <c r="PRJ340" s="1"/>
      <c r="PRK340" s="1"/>
      <c r="PRL340" s="1"/>
      <c r="PRM340" s="1"/>
      <c r="PRN340" s="1"/>
      <c r="PRO340" s="1"/>
      <c r="PRP340" s="1"/>
      <c r="PRQ340" s="1"/>
      <c r="PRR340" s="1"/>
      <c r="PRS340" s="1"/>
      <c r="PRT340" s="1"/>
      <c r="PRU340" s="1"/>
      <c r="PRV340" s="1"/>
      <c r="PRW340" s="1"/>
      <c r="PRX340" s="1"/>
      <c r="PRY340" s="1"/>
      <c r="PRZ340" s="1"/>
      <c r="PSA340" s="1"/>
      <c r="PSB340" s="1"/>
      <c r="PSC340" s="1"/>
      <c r="PSD340" s="1"/>
      <c r="PSE340" s="1"/>
      <c r="PSF340" s="1"/>
      <c r="PSG340" s="1"/>
      <c r="PSH340" s="1"/>
      <c r="PSI340" s="1"/>
      <c r="PSJ340" s="1"/>
      <c r="PSK340" s="1"/>
      <c r="PSL340" s="1"/>
      <c r="PSM340" s="1"/>
      <c r="PSN340" s="1"/>
      <c r="PSO340" s="1"/>
      <c r="PSP340" s="1"/>
      <c r="PSQ340" s="1"/>
      <c r="PSR340" s="1"/>
      <c r="PSS340" s="1"/>
      <c r="PST340" s="1"/>
      <c r="PSU340" s="1"/>
      <c r="PSV340" s="1"/>
      <c r="PSW340" s="1"/>
      <c r="PSX340" s="1"/>
      <c r="PSY340" s="1"/>
      <c r="PSZ340" s="1"/>
      <c r="PTA340" s="1"/>
      <c r="PTB340" s="1"/>
      <c r="PTC340" s="1"/>
      <c r="PTD340" s="1"/>
      <c r="PTE340" s="1"/>
      <c r="PTF340" s="1"/>
      <c r="PTG340" s="1"/>
      <c r="PTH340" s="1"/>
      <c r="PTI340" s="1"/>
      <c r="PTJ340" s="1"/>
      <c r="PTK340" s="1"/>
      <c r="PTL340" s="1"/>
      <c r="PTM340" s="1"/>
      <c r="PTN340" s="1"/>
      <c r="PTO340" s="1"/>
      <c r="PTP340" s="1"/>
      <c r="PTQ340" s="1"/>
      <c r="PTR340" s="1"/>
      <c r="PTS340" s="1"/>
      <c r="PTT340" s="1"/>
      <c r="PTU340" s="1"/>
      <c r="PTV340" s="1"/>
      <c r="PTW340" s="1"/>
      <c r="PTX340" s="1"/>
      <c r="PTY340" s="1"/>
      <c r="PTZ340" s="1"/>
      <c r="PUA340" s="1"/>
      <c r="PUB340" s="1"/>
      <c r="PUC340" s="1"/>
      <c r="PUD340" s="1"/>
      <c r="PUE340" s="1"/>
      <c r="PUF340" s="1"/>
      <c r="PUG340" s="1"/>
      <c r="PUH340" s="1"/>
      <c r="PUI340" s="1"/>
      <c r="PUJ340" s="1"/>
      <c r="PUK340" s="1"/>
      <c r="PUL340" s="1"/>
      <c r="PUM340" s="1"/>
      <c r="PUN340" s="1"/>
      <c r="PUO340" s="1"/>
      <c r="PUP340" s="1"/>
      <c r="PUQ340" s="1"/>
      <c r="PUR340" s="1"/>
      <c r="PUS340" s="1"/>
      <c r="PUT340" s="1"/>
      <c r="PUU340" s="1"/>
      <c r="PUV340" s="1"/>
      <c r="PUW340" s="1"/>
      <c r="PUX340" s="1"/>
      <c r="PUY340" s="1"/>
      <c r="PUZ340" s="1"/>
      <c r="PVA340" s="1"/>
      <c r="PVB340" s="1"/>
      <c r="PVC340" s="1"/>
      <c r="PVD340" s="1"/>
      <c r="PVE340" s="1"/>
      <c r="PVF340" s="1"/>
      <c r="PVG340" s="1"/>
      <c r="PVH340" s="1"/>
      <c r="PVI340" s="1"/>
      <c r="PVJ340" s="1"/>
      <c r="PVK340" s="1"/>
      <c r="PVL340" s="1"/>
      <c r="PVM340" s="1"/>
      <c r="PVN340" s="1"/>
      <c r="PVO340" s="1"/>
      <c r="PVP340" s="1"/>
      <c r="PVQ340" s="1"/>
      <c r="PVR340" s="1"/>
      <c r="PVS340" s="1"/>
      <c r="PVT340" s="1"/>
      <c r="PVU340" s="1"/>
      <c r="PVV340" s="1"/>
      <c r="PVW340" s="1"/>
      <c r="PVX340" s="1"/>
      <c r="PVY340" s="1"/>
      <c r="PVZ340" s="1"/>
      <c r="PWA340" s="1"/>
      <c r="PWB340" s="1"/>
      <c r="PWC340" s="1"/>
      <c r="PWD340" s="1"/>
      <c r="PWE340" s="1"/>
      <c r="PWF340" s="1"/>
      <c r="PWG340" s="1"/>
      <c r="PWH340" s="1"/>
      <c r="PWI340" s="1"/>
      <c r="PWJ340" s="1"/>
      <c r="PWK340" s="1"/>
      <c r="PWL340" s="1"/>
      <c r="PWM340" s="1"/>
      <c r="PWN340" s="1"/>
      <c r="PWO340" s="1"/>
      <c r="PWP340" s="1"/>
      <c r="PWQ340" s="1"/>
      <c r="PWR340" s="1"/>
      <c r="PWS340" s="1"/>
      <c r="PWT340" s="1"/>
      <c r="PWU340" s="1"/>
      <c r="PWV340" s="1"/>
      <c r="PWW340" s="1"/>
      <c r="PWX340" s="1"/>
      <c r="PWY340" s="1"/>
      <c r="PWZ340" s="1"/>
      <c r="PXA340" s="1"/>
      <c r="PXB340" s="1"/>
      <c r="PXC340" s="1"/>
      <c r="PXD340" s="1"/>
      <c r="PXE340" s="1"/>
      <c r="PXF340" s="1"/>
      <c r="PXG340" s="1"/>
      <c r="PXH340" s="1"/>
      <c r="PXI340" s="1"/>
      <c r="PXJ340" s="1"/>
      <c r="PXK340" s="1"/>
      <c r="PXL340" s="1"/>
      <c r="PXM340" s="1"/>
      <c r="PXN340" s="1"/>
      <c r="PXO340" s="1"/>
      <c r="PXP340" s="1"/>
      <c r="PXQ340" s="1"/>
      <c r="PXR340" s="1"/>
      <c r="PXS340" s="1"/>
      <c r="PXT340" s="1"/>
      <c r="PXU340" s="1"/>
      <c r="PXV340" s="1"/>
      <c r="PXW340" s="1"/>
      <c r="PXX340" s="1"/>
      <c r="PXY340" s="1"/>
      <c r="PXZ340" s="1"/>
      <c r="PYA340" s="1"/>
      <c r="PYB340" s="1"/>
      <c r="PYC340" s="1"/>
      <c r="PYD340" s="1"/>
      <c r="PYE340" s="1"/>
      <c r="PYF340" s="1"/>
      <c r="PYG340" s="1"/>
      <c r="PYH340" s="1"/>
      <c r="PYI340" s="1"/>
      <c r="PYJ340" s="1"/>
      <c r="PYK340" s="1"/>
      <c r="PYL340" s="1"/>
      <c r="PYM340" s="1"/>
      <c r="PYN340" s="1"/>
      <c r="PYO340" s="1"/>
      <c r="PYP340" s="1"/>
      <c r="PYQ340" s="1"/>
      <c r="PYR340" s="1"/>
      <c r="PYS340" s="1"/>
      <c r="PYT340" s="1"/>
      <c r="PYU340" s="1"/>
      <c r="PYV340" s="1"/>
      <c r="PYW340" s="1"/>
      <c r="PYX340" s="1"/>
      <c r="PYY340" s="1"/>
      <c r="PYZ340" s="1"/>
      <c r="PZA340" s="1"/>
      <c r="PZB340" s="1"/>
      <c r="PZC340" s="1"/>
      <c r="PZD340" s="1"/>
      <c r="PZE340" s="1"/>
      <c r="PZF340" s="1"/>
      <c r="PZG340" s="1"/>
      <c r="PZH340" s="1"/>
      <c r="PZI340" s="1"/>
      <c r="PZJ340" s="1"/>
      <c r="PZK340" s="1"/>
      <c r="PZL340" s="1"/>
      <c r="PZM340" s="1"/>
      <c r="PZN340" s="1"/>
      <c r="PZO340" s="1"/>
      <c r="PZP340" s="1"/>
      <c r="PZQ340" s="1"/>
      <c r="PZR340" s="1"/>
      <c r="PZS340" s="1"/>
      <c r="PZT340" s="1"/>
      <c r="PZU340" s="1"/>
      <c r="PZV340" s="1"/>
      <c r="PZW340" s="1"/>
      <c r="PZX340" s="1"/>
      <c r="PZY340" s="1"/>
      <c r="PZZ340" s="1"/>
      <c r="QAA340" s="1"/>
      <c r="QAB340" s="1"/>
      <c r="QAC340" s="1"/>
      <c r="QAD340" s="1"/>
      <c r="QAE340" s="1"/>
      <c r="QAF340" s="1"/>
      <c r="QAG340" s="1"/>
      <c r="QAH340" s="1"/>
      <c r="QAI340" s="1"/>
      <c r="QAJ340" s="1"/>
      <c r="QAK340" s="1"/>
      <c r="QAL340" s="1"/>
      <c r="QAM340" s="1"/>
      <c r="QAN340" s="1"/>
      <c r="QAO340" s="1"/>
      <c r="QAP340" s="1"/>
      <c r="QAQ340" s="1"/>
      <c r="QAR340" s="1"/>
      <c r="QAS340" s="1"/>
      <c r="QAT340" s="1"/>
      <c r="QAU340" s="1"/>
      <c r="QAV340" s="1"/>
      <c r="QAW340" s="1"/>
      <c r="QAX340" s="1"/>
      <c r="QAY340" s="1"/>
      <c r="QAZ340" s="1"/>
      <c r="QBA340" s="1"/>
      <c r="QBB340" s="1"/>
      <c r="QBC340" s="1"/>
      <c r="QBD340" s="1"/>
      <c r="QBE340" s="1"/>
      <c r="QBF340" s="1"/>
      <c r="QBG340" s="1"/>
      <c r="QBH340" s="1"/>
      <c r="QBI340" s="1"/>
      <c r="QBJ340" s="1"/>
      <c r="QBK340" s="1"/>
      <c r="QBL340" s="1"/>
      <c r="QBM340" s="1"/>
      <c r="QBN340" s="1"/>
      <c r="QBO340" s="1"/>
      <c r="QBP340" s="1"/>
      <c r="QBQ340" s="1"/>
      <c r="QBR340" s="1"/>
      <c r="QBS340" s="1"/>
      <c r="QBT340" s="1"/>
      <c r="QBU340" s="1"/>
      <c r="QBV340" s="1"/>
      <c r="QBW340" s="1"/>
      <c r="QBX340" s="1"/>
      <c r="QBY340" s="1"/>
      <c r="QBZ340" s="1"/>
      <c r="QCA340" s="1"/>
      <c r="QCB340" s="1"/>
      <c r="QCC340" s="1"/>
      <c r="QCD340" s="1"/>
      <c r="QCE340" s="1"/>
      <c r="QCF340" s="1"/>
      <c r="QCG340" s="1"/>
      <c r="QCH340" s="1"/>
      <c r="QCI340" s="1"/>
      <c r="QCJ340" s="1"/>
      <c r="QCK340" s="1"/>
      <c r="QCL340" s="1"/>
      <c r="QCM340" s="1"/>
      <c r="QCN340" s="1"/>
      <c r="QCO340" s="1"/>
      <c r="QCP340" s="1"/>
      <c r="QCQ340" s="1"/>
      <c r="QCR340" s="1"/>
      <c r="QCS340" s="1"/>
      <c r="QCT340" s="1"/>
      <c r="QCU340" s="1"/>
      <c r="QCV340" s="1"/>
      <c r="QCW340" s="1"/>
      <c r="QCX340" s="1"/>
      <c r="QCY340" s="1"/>
      <c r="QCZ340" s="1"/>
      <c r="QDA340" s="1"/>
      <c r="QDB340" s="1"/>
      <c r="QDC340" s="1"/>
      <c r="QDD340" s="1"/>
      <c r="QDE340" s="1"/>
      <c r="QDF340" s="1"/>
      <c r="QDG340" s="1"/>
      <c r="QDH340" s="1"/>
      <c r="QDI340" s="1"/>
      <c r="QDJ340" s="1"/>
      <c r="QDK340" s="1"/>
      <c r="QDL340" s="1"/>
      <c r="QDM340" s="1"/>
      <c r="QDN340" s="1"/>
      <c r="QDO340" s="1"/>
      <c r="QDP340" s="1"/>
      <c r="QDQ340" s="1"/>
      <c r="QDR340" s="1"/>
      <c r="QDS340" s="1"/>
      <c r="QDT340" s="1"/>
      <c r="QDU340" s="1"/>
      <c r="QDV340" s="1"/>
      <c r="QDW340" s="1"/>
      <c r="QDX340" s="1"/>
      <c r="QDY340" s="1"/>
      <c r="QDZ340" s="1"/>
      <c r="QEA340" s="1"/>
      <c r="QEB340" s="1"/>
      <c r="QEC340" s="1"/>
      <c r="QED340" s="1"/>
      <c r="QEE340" s="1"/>
      <c r="QEF340" s="1"/>
      <c r="QEG340" s="1"/>
      <c r="QEH340" s="1"/>
      <c r="QEI340" s="1"/>
      <c r="QEJ340" s="1"/>
      <c r="QEK340" s="1"/>
      <c r="QEL340" s="1"/>
      <c r="QEM340" s="1"/>
      <c r="QEN340" s="1"/>
      <c r="QEO340" s="1"/>
      <c r="QEP340" s="1"/>
      <c r="QEQ340" s="1"/>
      <c r="QER340" s="1"/>
      <c r="QES340" s="1"/>
      <c r="QET340" s="1"/>
      <c r="QEU340" s="1"/>
      <c r="QEV340" s="1"/>
      <c r="QEW340" s="1"/>
      <c r="QEX340" s="1"/>
      <c r="QEY340" s="1"/>
      <c r="QEZ340" s="1"/>
      <c r="QFA340" s="1"/>
      <c r="QFB340" s="1"/>
      <c r="QFC340" s="1"/>
      <c r="QFD340" s="1"/>
      <c r="QFE340" s="1"/>
      <c r="QFF340" s="1"/>
      <c r="QFG340" s="1"/>
      <c r="QFH340" s="1"/>
      <c r="QFI340" s="1"/>
      <c r="QFJ340" s="1"/>
      <c r="QFK340" s="1"/>
      <c r="QFL340" s="1"/>
      <c r="QFM340" s="1"/>
      <c r="QFN340" s="1"/>
      <c r="QFO340" s="1"/>
      <c r="QFP340" s="1"/>
      <c r="QFQ340" s="1"/>
      <c r="QFR340" s="1"/>
      <c r="QFS340" s="1"/>
      <c r="QFT340" s="1"/>
      <c r="QFU340" s="1"/>
      <c r="QFV340" s="1"/>
      <c r="QFW340" s="1"/>
      <c r="QFX340" s="1"/>
      <c r="QFY340" s="1"/>
      <c r="QFZ340" s="1"/>
      <c r="QGA340" s="1"/>
      <c r="QGB340" s="1"/>
      <c r="QGC340" s="1"/>
      <c r="QGD340" s="1"/>
      <c r="QGE340" s="1"/>
      <c r="QGF340" s="1"/>
      <c r="QGG340" s="1"/>
      <c r="QGH340" s="1"/>
      <c r="QGI340" s="1"/>
      <c r="QGJ340" s="1"/>
      <c r="QGK340" s="1"/>
      <c r="QGL340" s="1"/>
      <c r="QGM340" s="1"/>
      <c r="QGN340" s="1"/>
      <c r="QGO340" s="1"/>
      <c r="QGP340" s="1"/>
      <c r="QGQ340" s="1"/>
      <c r="QGR340" s="1"/>
      <c r="QGS340" s="1"/>
      <c r="QGT340" s="1"/>
      <c r="QGU340" s="1"/>
      <c r="QGV340" s="1"/>
      <c r="QGW340" s="1"/>
      <c r="QGX340" s="1"/>
      <c r="QGY340" s="1"/>
      <c r="QGZ340" s="1"/>
      <c r="QHA340" s="1"/>
      <c r="QHB340" s="1"/>
      <c r="QHC340" s="1"/>
      <c r="QHD340" s="1"/>
      <c r="QHE340" s="1"/>
      <c r="QHF340" s="1"/>
      <c r="QHG340" s="1"/>
      <c r="QHH340" s="1"/>
      <c r="QHI340" s="1"/>
      <c r="QHJ340" s="1"/>
      <c r="QHK340" s="1"/>
      <c r="QHL340" s="1"/>
      <c r="QHM340" s="1"/>
      <c r="QHN340" s="1"/>
      <c r="QHO340" s="1"/>
      <c r="QHP340" s="1"/>
      <c r="QHQ340" s="1"/>
      <c r="QHR340" s="1"/>
      <c r="QHS340" s="1"/>
      <c r="QHT340" s="1"/>
      <c r="QHU340" s="1"/>
      <c r="QHV340" s="1"/>
      <c r="QHW340" s="1"/>
      <c r="QHX340" s="1"/>
      <c r="QHY340" s="1"/>
      <c r="QHZ340" s="1"/>
      <c r="QIA340" s="1"/>
      <c r="QIB340" s="1"/>
      <c r="QIC340" s="1"/>
      <c r="QID340" s="1"/>
      <c r="QIE340" s="1"/>
      <c r="QIF340" s="1"/>
      <c r="QIG340" s="1"/>
      <c r="QIH340" s="1"/>
      <c r="QII340" s="1"/>
      <c r="QIJ340" s="1"/>
      <c r="QIK340" s="1"/>
      <c r="QIL340" s="1"/>
      <c r="QIM340" s="1"/>
      <c r="QIN340" s="1"/>
      <c r="QIO340" s="1"/>
      <c r="QIP340" s="1"/>
      <c r="QIQ340" s="1"/>
      <c r="QIR340" s="1"/>
      <c r="QIS340" s="1"/>
      <c r="QIT340" s="1"/>
      <c r="QIU340" s="1"/>
      <c r="QIV340" s="1"/>
      <c r="QIW340" s="1"/>
      <c r="QIX340" s="1"/>
      <c r="QIY340" s="1"/>
      <c r="QIZ340" s="1"/>
      <c r="QJA340" s="1"/>
      <c r="QJB340" s="1"/>
      <c r="QJC340" s="1"/>
      <c r="QJD340" s="1"/>
      <c r="QJE340" s="1"/>
      <c r="QJF340" s="1"/>
      <c r="QJG340" s="1"/>
      <c r="QJH340" s="1"/>
      <c r="QJI340" s="1"/>
      <c r="QJJ340" s="1"/>
      <c r="QJK340" s="1"/>
      <c r="QJL340" s="1"/>
      <c r="QJM340" s="1"/>
      <c r="QJN340" s="1"/>
      <c r="QJO340" s="1"/>
      <c r="QJP340" s="1"/>
      <c r="QJQ340" s="1"/>
      <c r="QJR340" s="1"/>
      <c r="QJS340" s="1"/>
      <c r="QJT340" s="1"/>
      <c r="QJU340" s="1"/>
      <c r="QJV340" s="1"/>
      <c r="QJW340" s="1"/>
      <c r="QJX340" s="1"/>
      <c r="QJY340" s="1"/>
      <c r="QJZ340" s="1"/>
      <c r="QKA340" s="1"/>
      <c r="QKB340" s="1"/>
      <c r="QKC340" s="1"/>
      <c r="QKD340" s="1"/>
      <c r="QKE340" s="1"/>
      <c r="QKF340" s="1"/>
      <c r="QKG340" s="1"/>
      <c r="QKH340" s="1"/>
      <c r="QKI340" s="1"/>
      <c r="QKJ340" s="1"/>
      <c r="QKK340" s="1"/>
      <c r="QKL340" s="1"/>
      <c r="QKM340" s="1"/>
      <c r="QKN340" s="1"/>
      <c r="QKO340" s="1"/>
      <c r="QKP340" s="1"/>
      <c r="QKQ340" s="1"/>
      <c r="QKR340" s="1"/>
      <c r="QKS340" s="1"/>
      <c r="QKT340" s="1"/>
      <c r="QKU340" s="1"/>
      <c r="QKV340" s="1"/>
      <c r="QKW340" s="1"/>
      <c r="QKX340" s="1"/>
      <c r="QKY340" s="1"/>
      <c r="QKZ340" s="1"/>
      <c r="QLA340" s="1"/>
      <c r="QLB340" s="1"/>
      <c r="QLC340" s="1"/>
      <c r="QLD340" s="1"/>
      <c r="QLE340" s="1"/>
      <c r="QLF340" s="1"/>
      <c r="QLG340" s="1"/>
      <c r="QLH340" s="1"/>
      <c r="QLI340" s="1"/>
      <c r="QLJ340" s="1"/>
      <c r="QLK340" s="1"/>
      <c r="QLL340" s="1"/>
      <c r="QLM340" s="1"/>
      <c r="QLN340" s="1"/>
      <c r="QLO340" s="1"/>
      <c r="QLP340" s="1"/>
      <c r="QLQ340" s="1"/>
      <c r="QLR340" s="1"/>
      <c r="QLS340" s="1"/>
      <c r="QLT340" s="1"/>
      <c r="QLU340" s="1"/>
      <c r="QLV340" s="1"/>
      <c r="QLW340" s="1"/>
      <c r="QLX340" s="1"/>
      <c r="QLY340" s="1"/>
      <c r="QLZ340" s="1"/>
      <c r="QMA340" s="1"/>
      <c r="QMB340" s="1"/>
      <c r="QMC340" s="1"/>
      <c r="QMD340" s="1"/>
      <c r="QME340" s="1"/>
      <c r="QMF340" s="1"/>
      <c r="QMG340" s="1"/>
      <c r="QMH340" s="1"/>
      <c r="QMI340" s="1"/>
      <c r="QMJ340" s="1"/>
      <c r="QMK340" s="1"/>
      <c r="QML340" s="1"/>
      <c r="QMM340" s="1"/>
      <c r="QMN340" s="1"/>
      <c r="QMO340" s="1"/>
      <c r="QMP340" s="1"/>
      <c r="QMQ340" s="1"/>
      <c r="QMR340" s="1"/>
      <c r="QMS340" s="1"/>
      <c r="QMT340" s="1"/>
      <c r="QMU340" s="1"/>
      <c r="QMV340" s="1"/>
      <c r="QMW340" s="1"/>
      <c r="QMX340" s="1"/>
      <c r="QMY340" s="1"/>
      <c r="QMZ340" s="1"/>
      <c r="QNA340" s="1"/>
      <c r="QNB340" s="1"/>
      <c r="QNC340" s="1"/>
      <c r="QND340" s="1"/>
      <c r="QNE340" s="1"/>
      <c r="QNF340" s="1"/>
      <c r="QNG340" s="1"/>
      <c r="QNH340" s="1"/>
      <c r="QNI340" s="1"/>
      <c r="QNJ340" s="1"/>
      <c r="QNK340" s="1"/>
      <c r="QNL340" s="1"/>
      <c r="QNM340" s="1"/>
      <c r="QNN340" s="1"/>
      <c r="QNO340" s="1"/>
      <c r="QNP340" s="1"/>
      <c r="QNQ340" s="1"/>
      <c r="QNR340" s="1"/>
      <c r="QNS340" s="1"/>
      <c r="QNT340" s="1"/>
      <c r="QNU340" s="1"/>
      <c r="QNV340" s="1"/>
      <c r="QNW340" s="1"/>
      <c r="QNX340" s="1"/>
      <c r="QNY340" s="1"/>
      <c r="QNZ340" s="1"/>
      <c r="QOA340" s="1"/>
      <c r="QOB340" s="1"/>
      <c r="QOC340" s="1"/>
      <c r="QOD340" s="1"/>
      <c r="QOE340" s="1"/>
      <c r="QOF340" s="1"/>
      <c r="QOG340" s="1"/>
      <c r="QOH340" s="1"/>
      <c r="QOI340" s="1"/>
      <c r="QOJ340" s="1"/>
      <c r="QOK340" s="1"/>
      <c r="QOL340" s="1"/>
      <c r="QOM340" s="1"/>
      <c r="QON340" s="1"/>
      <c r="QOO340" s="1"/>
      <c r="QOP340" s="1"/>
      <c r="QOQ340" s="1"/>
      <c r="QOR340" s="1"/>
      <c r="QOS340" s="1"/>
      <c r="QOT340" s="1"/>
      <c r="QOU340" s="1"/>
      <c r="QOV340" s="1"/>
      <c r="QOW340" s="1"/>
      <c r="QOX340" s="1"/>
      <c r="QOY340" s="1"/>
      <c r="QOZ340" s="1"/>
      <c r="QPA340" s="1"/>
      <c r="QPB340" s="1"/>
      <c r="QPC340" s="1"/>
      <c r="QPD340" s="1"/>
      <c r="QPE340" s="1"/>
      <c r="QPF340" s="1"/>
      <c r="QPG340" s="1"/>
      <c r="QPH340" s="1"/>
      <c r="QPI340" s="1"/>
      <c r="QPJ340" s="1"/>
      <c r="QPK340" s="1"/>
      <c r="QPL340" s="1"/>
      <c r="QPM340" s="1"/>
      <c r="QPN340" s="1"/>
      <c r="QPO340" s="1"/>
      <c r="QPP340" s="1"/>
      <c r="QPQ340" s="1"/>
      <c r="QPR340" s="1"/>
      <c r="QPS340" s="1"/>
      <c r="QPT340" s="1"/>
      <c r="QPU340" s="1"/>
      <c r="QPV340" s="1"/>
      <c r="QPW340" s="1"/>
      <c r="QPX340" s="1"/>
      <c r="QPY340" s="1"/>
      <c r="QPZ340" s="1"/>
      <c r="QQA340" s="1"/>
      <c r="QQB340" s="1"/>
      <c r="QQC340" s="1"/>
      <c r="QQD340" s="1"/>
      <c r="QQE340" s="1"/>
      <c r="QQF340" s="1"/>
      <c r="QQG340" s="1"/>
      <c r="QQH340" s="1"/>
      <c r="QQI340" s="1"/>
      <c r="QQJ340" s="1"/>
      <c r="QQK340" s="1"/>
      <c r="QQL340" s="1"/>
      <c r="QQM340" s="1"/>
      <c r="QQN340" s="1"/>
      <c r="QQO340" s="1"/>
      <c r="QQP340" s="1"/>
      <c r="QQQ340" s="1"/>
      <c r="QQR340" s="1"/>
      <c r="QQS340" s="1"/>
      <c r="QQT340" s="1"/>
      <c r="QQU340" s="1"/>
      <c r="QQV340" s="1"/>
      <c r="QQW340" s="1"/>
      <c r="QQX340" s="1"/>
      <c r="QQY340" s="1"/>
      <c r="QQZ340" s="1"/>
      <c r="QRA340" s="1"/>
      <c r="QRB340" s="1"/>
      <c r="QRC340" s="1"/>
      <c r="QRD340" s="1"/>
      <c r="QRE340" s="1"/>
      <c r="QRF340" s="1"/>
      <c r="QRG340" s="1"/>
      <c r="QRH340" s="1"/>
      <c r="QRI340" s="1"/>
      <c r="QRJ340" s="1"/>
      <c r="QRK340" s="1"/>
      <c r="QRL340" s="1"/>
      <c r="QRM340" s="1"/>
      <c r="QRN340" s="1"/>
      <c r="QRO340" s="1"/>
      <c r="QRP340" s="1"/>
      <c r="QRQ340" s="1"/>
      <c r="QRR340" s="1"/>
      <c r="QRS340" s="1"/>
      <c r="QRT340" s="1"/>
      <c r="QRU340" s="1"/>
      <c r="QRV340" s="1"/>
      <c r="QRW340" s="1"/>
      <c r="QRX340" s="1"/>
      <c r="QRY340" s="1"/>
      <c r="QRZ340" s="1"/>
      <c r="QSA340" s="1"/>
      <c r="QSB340" s="1"/>
      <c r="QSC340" s="1"/>
      <c r="QSD340" s="1"/>
      <c r="QSE340" s="1"/>
      <c r="QSF340" s="1"/>
      <c r="QSG340" s="1"/>
      <c r="QSH340" s="1"/>
      <c r="QSI340" s="1"/>
      <c r="QSJ340" s="1"/>
      <c r="QSK340" s="1"/>
      <c r="QSL340" s="1"/>
      <c r="QSM340" s="1"/>
      <c r="QSN340" s="1"/>
      <c r="QSO340" s="1"/>
      <c r="QSP340" s="1"/>
      <c r="QSQ340" s="1"/>
      <c r="QSR340" s="1"/>
      <c r="QSS340" s="1"/>
      <c r="QST340" s="1"/>
      <c r="QSU340" s="1"/>
      <c r="QSV340" s="1"/>
      <c r="QSW340" s="1"/>
      <c r="QSX340" s="1"/>
      <c r="QSY340" s="1"/>
      <c r="QSZ340" s="1"/>
      <c r="QTA340" s="1"/>
      <c r="QTB340" s="1"/>
      <c r="QTC340" s="1"/>
      <c r="QTD340" s="1"/>
      <c r="QTE340" s="1"/>
      <c r="QTF340" s="1"/>
      <c r="QTG340" s="1"/>
      <c r="QTH340" s="1"/>
      <c r="QTI340" s="1"/>
      <c r="QTJ340" s="1"/>
      <c r="QTK340" s="1"/>
      <c r="QTL340" s="1"/>
      <c r="QTM340" s="1"/>
      <c r="QTN340" s="1"/>
      <c r="QTO340" s="1"/>
      <c r="QTP340" s="1"/>
      <c r="QTQ340" s="1"/>
      <c r="QTR340" s="1"/>
      <c r="QTS340" s="1"/>
      <c r="QTT340" s="1"/>
      <c r="QTU340" s="1"/>
      <c r="QTV340" s="1"/>
      <c r="QTW340" s="1"/>
      <c r="QTX340" s="1"/>
      <c r="QTY340" s="1"/>
      <c r="QTZ340" s="1"/>
      <c r="QUA340" s="1"/>
      <c r="QUB340" s="1"/>
      <c r="QUC340" s="1"/>
      <c r="QUD340" s="1"/>
      <c r="QUE340" s="1"/>
      <c r="QUF340" s="1"/>
      <c r="QUG340" s="1"/>
      <c r="QUH340" s="1"/>
      <c r="QUI340" s="1"/>
      <c r="QUJ340" s="1"/>
      <c r="QUK340" s="1"/>
      <c r="QUL340" s="1"/>
      <c r="QUM340" s="1"/>
      <c r="QUN340" s="1"/>
      <c r="QUO340" s="1"/>
      <c r="QUP340" s="1"/>
      <c r="QUQ340" s="1"/>
      <c r="QUR340" s="1"/>
      <c r="QUS340" s="1"/>
      <c r="QUT340" s="1"/>
      <c r="QUU340" s="1"/>
      <c r="QUV340" s="1"/>
      <c r="QUW340" s="1"/>
      <c r="QUX340" s="1"/>
      <c r="QUY340" s="1"/>
      <c r="QUZ340" s="1"/>
      <c r="QVA340" s="1"/>
      <c r="QVB340" s="1"/>
      <c r="QVC340" s="1"/>
      <c r="QVD340" s="1"/>
      <c r="QVE340" s="1"/>
      <c r="QVF340" s="1"/>
      <c r="QVG340" s="1"/>
      <c r="QVH340" s="1"/>
      <c r="QVI340" s="1"/>
      <c r="QVJ340" s="1"/>
      <c r="QVK340" s="1"/>
      <c r="QVL340" s="1"/>
      <c r="QVM340" s="1"/>
      <c r="QVN340" s="1"/>
      <c r="QVO340" s="1"/>
      <c r="QVP340" s="1"/>
      <c r="QVQ340" s="1"/>
      <c r="QVR340" s="1"/>
      <c r="QVS340" s="1"/>
      <c r="QVT340" s="1"/>
      <c r="QVU340" s="1"/>
      <c r="QVV340" s="1"/>
      <c r="QVW340" s="1"/>
      <c r="QVX340" s="1"/>
      <c r="QVY340" s="1"/>
      <c r="QVZ340" s="1"/>
      <c r="QWA340" s="1"/>
      <c r="QWB340" s="1"/>
      <c r="QWC340" s="1"/>
      <c r="QWD340" s="1"/>
      <c r="QWE340" s="1"/>
      <c r="QWF340" s="1"/>
      <c r="QWG340" s="1"/>
      <c r="QWH340" s="1"/>
      <c r="QWI340" s="1"/>
      <c r="QWJ340" s="1"/>
      <c r="QWK340" s="1"/>
      <c r="QWL340" s="1"/>
      <c r="QWM340" s="1"/>
      <c r="QWN340" s="1"/>
      <c r="QWO340" s="1"/>
      <c r="QWP340" s="1"/>
      <c r="QWQ340" s="1"/>
      <c r="QWR340" s="1"/>
      <c r="QWS340" s="1"/>
      <c r="QWT340" s="1"/>
      <c r="QWU340" s="1"/>
      <c r="QWV340" s="1"/>
      <c r="QWW340" s="1"/>
      <c r="QWX340" s="1"/>
      <c r="QWY340" s="1"/>
      <c r="QWZ340" s="1"/>
      <c r="QXA340" s="1"/>
      <c r="QXB340" s="1"/>
      <c r="QXC340" s="1"/>
      <c r="QXD340" s="1"/>
      <c r="QXE340" s="1"/>
      <c r="QXF340" s="1"/>
      <c r="QXG340" s="1"/>
      <c r="QXH340" s="1"/>
      <c r="QXI340" s="1"/>
      <c r="QXJ340" s="1"/>
      <c r="QXK340" s="1"/>
      <c r="QXL340" s="1"/>
      <c r="QXM340" s="1"/>
      <c r="QXN340" s="1"/>
      <c r="QXO340" s="1"/>
      <c r="QXP340" s="1"/>
      <c r="QXQ340" s="1"/>
      <c r="QXR340" s="1"/>
      <c r="QXS340" s="1"/>
      <c r="QXT340" s="1"/>
      <c r="QXU340" s="1"/>
      <c r="QXV340" s="1"/>
      <c r="QXW340" s="1"/>
      <c r="QXX340" s="1"/>
      <c r="QXY340" s="1"/>
      <c r="QXZ340" s="1"/>
      <c r="QYA340" s="1"/>
      <c r="QYB340" s="1"/>
      <c r="QYC340" s="1"/>
      <c r="QYD340" s="1"/>
      <c r="QYE340" s="1"/>
      <c r="QYF340" s="1"/>
      <c r="QYG340" s="1"/>
      <c r="QYH340" s="1"/>
      <c r="QYI340" s="1"/>
      <c r="QYJ340" s="1"/>
      <c r="QYK340" s="1"/>
      <c r="QYL340" s="1"/>
      <c r="QYM340" s="1"/>
      <c r="QYN340" s="1"/>
      <c r="QYO340" s="1"/>
      <c r="QYP340" s="1"/>
      <c r="QYQ340" s="1"/>
      <c r="QYR340" s="1"/>
      <c r="QYS340" s="1"/>
      <c r="QYT340" s="1"/>
      <c r="QYU340" s="1"/>
      <c r="QYV340" s="1"/>
      <c r="QYW340" s="1"/>
      <c r="QYX340" s="1"/>
      <c r="QYY340" s="1"/>
      <c r="QYZ340" s="1"/>
      <c r="QZA340" s="1"/>
      <c r="QZB340" s="1"/>
      <c r="QZC340" s="1"/>
      <c r="QZD340" s="1"/>
      <c r="QZE340" s="1"/>
      <c r="QZF340" s="1"/>
      <c r="QZG340" s="1"/>
      <c r="QZH340" s="1"/>
      <c r="QZI340" s="1"/>
      <c r="QZJ340" s="1"/>
      <c r="QZK340" s="1"/>
      <c r="QZL340" s="1"/>
      <c r="QZM340" s="1"/>
      <c r="QZN340" s="1"/>
      <c r="QZO340" s="1"/>
      <c r="QZP340" s="1"/>
      <c r="QZQ340" s="1"/>
      <c r="QZR340" s="1"/>
      <c r="QZS340" s="1"/>
      <c r="QZT340" s="1"/>
      <c r="QZU340" s="1"/>
      <c r="QZV340" s="1"/>
      <c r="QZW340" s="1"/>
      <c r="QZX340" s="1"/>
      <c r="QZY340" s="1"/>
      <c r="QZZ340" s="1"/>
      <c r="RAA340" s="1"/>
      <c r="RAB340" s="1"/>
      <c r="RAC340" s="1"/>
      <c r="RAD340" s="1"/>
      <c r="RAE340" s="1"/>
      <c r="RAF340" s="1"/>
      <c r="RAG340" s="1"/>
      <c r="RAH340" s="1"/>
      <c r="RAI340" s="1"/>
      <c r="RAJ340" s="1"/>
      <c r="RAK340" s="1"/>
      <c r="RAL340" s="1"/>
      <c r="RAM340" s="1"/>
      <c r="RAN340" s="1"/>
      <c r="RAO340" s="1"/>
      <c r="RAP340" s="1"/>
      <c r="RAQ340" s="1"/>
      <c r="RAR340" s="1"/>
      <c r="RAS340" s="1"/>
      <c r="RAT340" s="1"/>
      <c r="RAU340" s="1"/>
      <c r="RAV340" s="1"/>
      <c r="RAW340" s="1"/>
      <c r="RAX340" s="1"/>
      <c r="RAY340" s="1"/>
      <c r="RAZ340" s="1"/>
      <c r="RBA340" s="1"/>
      <c r="RBB340" s="1"/>
      <c r="RBC340" s="1"/>
      <c r="RBD340" s="1"/>
      <c r="RBE340" s="1"/>
      <c r="RBF340" s="1"/>
      <c r="RBG340" s="1"/>
      <c r="RBH340" s="1"/>
      <c r="RBI340" s="1"/>
      <c r="RBJ340" s="1"/>
      <c r="RBK340" s="1"/>
      <c r="RBL340" s="1"/>
      <c r="RBM340" s="1"/>
      <c r="RBN340" s="1"/>
      <c r="RBO340" s="1"/>
      <c r="RBP340" s="1"/>
      <c r="RBQ340" s="1"/>
      <c r="RBR340" s="1"/>
      <c r="RBS340" s="1"/>
      <c r="RBT340" s="1"/>
      <c r="RBU340" s="1"/>
      <c r="RBV340" s="1"/>
      <c r="RBW340" s="1"/>
      <c r="RBX340" s="1"/>
      <c r="RBY340" s="1"/>
      <c r="RBZ340" s="1"/>
      <c r="RCA340" s="1"/>
      <c r="RCB340" s="1"/>
      <c r="RCC340" s="1"/>
      <c r="RCD340" s="1"/>
      <c r="RCE340" s="1"/>
      <c r="RCF340" s="1"/>
      <c r="RCG340" s="1"/>
      <c r="RCH340" s="1"/>
      <c r="RCI340" s="1"/>
      <c r="RCJ340" s="1"/>
      <c r="RCK340" s="1"/>
      <c r="RCL340" s="1"/>
      <c r="RCM340" s="1"/>
      <c r="RCN340" s="1"/>
      <c r="RCO340" s="1"/>
      <c r="RCP340" s="1"/>
      <c r="RCQ340" s="1"/>
      <c r="RCR340" s="1"/>
      <c r="RCS340" s="1"/>
      <c r="RCT340" s="1"/>
      <c r="RCU340" s="1"/>
      <c r="RCV340" s="1"/>
      <c r="RCW340" s="1"/>
      <c r="RCX340" s="1"/>
      <c r="RCY340" s="1"/>
      <c r="RCZ340" s="1"/>
      <c r="RDA340" s="1"/>
      <c r="RDB340" s="1"/>
      <c r="RDC340" s="1"/>
      <c r="RDD340" s="1"/>
      <c r="RDE340" s="1"/>
      <c r="RDF340" s="1"/>
      <c r="RDG340" s="1"/>
      <c r="RDH340" s="1"/>
      <c r="RDI340" s="1"/>
      <c r="RDJ340" s="1"/>
      <c r="RDK340" s="1"/>
      <c r="RDL340" s="1"/>
      <c r="RDM340" s="1"/>
      <c r="RDN340" s="1"/>
      <c r="RDO340" s="1"/>
      <c r="RDP340" s="1"/>
      <c r="RDQ340" s="1"/>
      <c r="RDR340" s="1"/>
      <c r="RDS340" s="1"/>
      <c r="RDT340" s="1"/>
      <c r="RDU340" s="1"/>
      <c r="RDV340" s="1"/>
      <c r="RDW340" s="1"/>
      <c r="RDX340" s="1"/>
      <c r="RDY340" s="1"/>
      <c r="RDZ340" s="1"/>
      <c r="REA340" s="1"/>
      <c r="REB340" s="1"/>
      <c r="REC340" s="1"/>
      <c r="RED340" s="1"/>
      <c r="REE340" s="1"/>
      <c r="REF340" s="1"/>
      <c r="REG340" s="1"/>
      <c r="REH340" s="1"/>
      <c r="REI340" s="1"/>
      <c r="REJ340" s="1"/>
      <c r="REK340" s="1"/>
      <c r="REL340" s="1"/>
      <c r="REM340" s="1"/>
      <c r="REN340" s="1"/>
      <c r="REO340" s="1"/>
      <c r="REP340" s="1"/>
      <c r="REQ340" s="1"/>
      <c r="RER340" s="1"/>
      <c r="RES340" s="1"/>
      <c r="RET340" s="1"/>
      <c r="REU340" s="1"/>
      <c r="REV340" s="1"/>
      <c r="REW340" s="1"/>
      <c r="REX340" s="1"/>
      <c r="REY340" s="1"/>
      <c r="REZ340" s="1"/>
      <c r="RFA340" s="1"/>
      <c r="RFB340" s="1"/>
      <c r="RFC340" s="1"/>
      <c r="RFD340" s="1"/>
      <c r="RFE340" s="1"/>
      <c r="RFF340" s="1"/>
      <c r="RFG340" s="1"/>
      <c r="RFH340" s="1"/>
      <c r="RFI340" s="1"/>
      <c r="RFJ340" s="1"/>
      <c r="RFK340" s="1"/>
      <c r="RFL340" s="1"/>
      <c r="RFM340" s="1"/>
      <c r="RFN340" s="1"/>
      <c r="RFO340" s="1"/>
      <c r="RFP340" s="1"/>
      <c r="RFQ340" s="1"/>
      <c r="RFR340" s="1"/>
      <c r="RFS340" s="1"/>
      <c r="RFT340" s="1"/>
      <c r="RFU340" s="1"/>
      <c r="RFV340" s="1"/>
      <c r="RFW340" s="1"/>
      <c r="RFX340" s="1"/>
      <c r="RFY340" s="1"/>
      <c r="RFZ340" s="1"/>
      <c r="RGA340" s="1"/>
      <c r="RGB340" s="1"/>
      <c r="RGC340" s="1"/>
      <c r="RGD340" s="1"/>
      <c r="RGE340" s="1"/>
      <c r="RGF340" s="1"/>
      <c r="RGG340" s="1"/>
      <c r="RGH340" s="1"/>
      <c r="RGI340" s="1"/>
      <c r="RGJ340" s="1"/>
      <c r="RGK340" s="1"/>
      <c r="RGL340" s="1"/>
      <c r="RGM340" s="1"/>
      <c r="RGN340" s="1"/>
      <c r="RGO340" s="1"/>
      <c r="RGP340" s="1"/>
      <c r="RGQ340" s="1"/>
      <c r="RGR340" s="1"/>
      <c r="RGS340" s="1"/>
      <c r="RGT340" s="1"/>
      <c r="RGU340" s="1"/>
      <c r="RGV340" s="1"/>
      <c r="RGW340" s="1"/>
      <c r="RGX340" s="1"/>
      <c r="RGY340" s="1"/>
      <c r="RGZ340" s="1"/>
      <c r="RHA340" s="1"/>
      <c r="RHB340" s="1"/>
      <c r="RHC340" s="1"/>
      <c r="RHD340" s="1"/>
      <c r="RHE340" s="1"/>
      <c r="RHF340" s="1"/>
      <c r="RHG340" s="1"/>
      <c r="RHH340" s="1"/>
      <c r="RHI340" s="1"/>
      <c r="RHJ340" s="1"/>
      <c r="RHK340" s="1"/>
      <c r="RHL340" s="1"/>
      <c r="RHM340" s="1"/>
      <c r="RHN340" s="1"/>
      <c r="RHO340" s="1"/>
      <c r="RHP340" s="1"/>
      <c r="RHQ340" s="1"/>
      <c r="RHR340" s="1"/>
      <c r="RHS340" s="1"/>
      <c r="RHT340" s="1"/>
      <c r="RHU340" s="1"/>
      <c r="RHV340" s="1"/>
      <c r="RHW340" s="1"/>
      <c r="RHX340" s="1"/>
      <c r="RHY340" s="1"/>
      <c r="RHZ340" s="1"/>
      <c r="RIA340" s="1"/>
      <c r="RIB340" s="1"/>
      <c r="RIC340" s="1"/>
      <c r="RID340" s="1"/>
      <c r="RIE340" s="1"/>
      <c r="RIF340" s="1"/>
      <c r="RIG340" s="1"/>
      <c r="RIH340" s="1"/>
      <c r="RII340" s="1"/>
      <c r="RIJ340" s="1"/>
      <c r="RIK340" s="1"/>
      <c r="RIL340" s="1"/>
      <c r="RIM340" s="1"/>
      <c r="RIN340" s="1"/>
      <c r="RIO340" s="1"/>
      <c r="RIP340" s="1"/>
      <c r="RIQ340" s="1"/>
      <c r="RIR340" s="1"/>
      <c r="RIS340" s="1"/>
      <c r="RIT340" s="1"/>
      <c r="RIU340" s="1"/>
      <c r="RIV340" s="1"/>
      <c r="RIW340" s="1"/>
      <c r="RIX340" s="1"/>
      <c r="RIY340" s="1"/>
      <c r="RIZ340" s="1"/>
      <c r="RJA340" s="1"/>
      <c r="RJB340" s="1"/>
      <c r="RJC340" s="1"/>
      <c r="RJD340" s="1"/>
      <c r="RJE340" s="1"/>
      <c r="RJF340" s="1"/>
      <c r="RJG340" s="1"/>
      <c r="RJH340" s="1"/>
      <c r="RJI340" s="1"/>
      <c r="RJJ340" s="1"/>
      <c r="RJK340" s="1"/>
      <c r="RJL340" s="1"/>
      <c r="RJM340" s="1"/>
      <c r="RJN340" s="1"/>
      <c r="RJO340" s="1"/>
      <c r="RJP340" s="1"/>
      <c r="RJQ340" s="1"/>
      <c r="RJR340" s="1"/>
      <c r="RJS340" s="1"/>
      <c r="RJT340" s="1"/>
      <c r="RJU340" s="1"/>
      <c r="RJV340" s="1"/>
      <c r="RJW340" s="1"/>
      <c r="RJX340" s="1"/>
      <c r="RJY340" s="1"/>
      <c r="RJZ340" s="1"/>
      <c r="RKA340" s="1"/>
      <c r="RKB340" s="1"/>
      <c r="RKC340" s="1"/>
      <c r="RKD340" s="1"/>
      <c r="RKE340" s="1"/>
      <c r="RKF340" s="1"/>
      <c r="RKG340" s="1"/>
      <c r="RKH340" s="1"/>
      <c r="RKI340" s="1"/>
      <c r="RKJ340" s="1"/>
      <c r="RKK340" s="1"/>
      <c r="RKL340" s="1"/>
      <c r="RKM340" s="1"/>
      <c r="RKN340" s="1"/>
      <c r="RKO340" s="1"/>
      <c r="RKP340" s="1"/>
      <c r="RKQ340" s="1"/>
      <c r="RKR340" s="1"/>
      <c r="RKS340" s="1"/>
      <c r="RKT340" s="1"/>
      <c r="RKU340" s="1"/>
      <c r="RKV340" s="1"/>
      <c r="RKW340" s="1"/>
      <c r="RKX340" s="1"/>
      <c r="RKY340" s="1"/>
      <c r="RKZ340" s="1"/>
      <c r="RLA340" s="1"/>
      <c r="RLB340" s="1"/>
      <c r="RLC340" s="1"/>
      <c r="RLD340" s="1"/>
      <c r="RLE340" s="1"/>
      <c r="RLF340" s="1"/>
      <c r="RLG340" s="1"/>
      <c r="RLH340" s="1"/>
      <c r="RLI340" s="1"/>
      <c r="RLJ340" s="1"/>
      <c r="RLK340" s="1"/>
      <c r="RLL340" s="1"/>
      <c r="RLM340" s="1"/>
      <c r="RLN340" s="1"/>
      <c r="RLO340" s="1"/>
      <c r="RLP340" s="1"/>
      <c r="RLQ340" s="1"/>
      <c r="RLR340" s="1"/>
      <c r="RLS340" s="1"/>
      <c r="RLT340" s="1"/>
      <c r="RLU340" s="1"/>
      <c r="RLV340" s="1"/>
      <c r="RLW340" s="1"/>
      <c r="RLX340" s="1"/>
      <c r="RLY340" s="1"/>
      <c r="RLZ340" s="1"/>
      <c r="RMA340" s="1"/>
      <c r="RMB340" s="1"/>
      <c r="RMC340" s="1"/>
      <c r="RMD340" s="1"/>
      <c r="RME340" s="1"/>
      <c r="RMF340" s="1"/>
      <c r="RMG340" s="1"/>
      <c r="RMH340" s="1"/>
      <c r="RMI340" s="1"/>
      <c r="RMJ340" s="1"/>
      <c r="RMK340" s="1"/>
      <c r="RML340" s="1"/>
      <c r="RMM340" s="1"/>
      <c r="RMN340" s="1"/>
      <c r="RMO340" s="1"/>
      <c r="RMP340" s="1"/>
      <c r="RMQ340" s="1"/>
      <c r="RMR340" s="1"/>
      <c r="RMS340" s="1"/>
      <c r="RMT340" s="1"/>
      <c r="RMU340" s="1"/>
      <c r="RMV340" s="1"/>
      <c r="RMW340" s="1"/>
      <c r="RMX340" s="1"/>
      <c r="RMY340" s="1"/>
      <c r="RMZ340" s="1"/>
      <c r="RNA340" s="1"/>
      <c r="RNB340" s="1"/>
      <c r="RNC340" s="1"/>
      <c r="RND340" s="1"/>
      <c r="RNE340" s="1"/>
      <c r="RNF340" s="1"/>
      <c r="RNG340" s="1"/>
      <c r="RNH340" s="1"/>
      <c r="RNI340" s="1"/>
      <c r="RNJ340" s="1"/>
      <c r="RNK340" s="1"/>
      <c r="RNL340" s="1"/>
      <c r="RNM340" s="1"/>
      <c r="RNN340" s="1"/>
      <c r="RNO340" s="1"/>
      <c r="RNP340" s="1"/>
      <c r="RNQ340" s="1"/>
      <c r="RNR340" s="1"/>
      <c r="RNS340" s="1"/>
      <c r="RNT340" s="1"/>
      <c r="RNU340" s="1"/>
      <c r="RNV340" s="1"/>
      <c r="RNW340" s="1"/>
      <c r="RNX340" s="1"/>
      <c r="RNY340" s="1"/>
      <c r="RNZ340" s="1"/>
      <c r="ROA340" s="1"/>
      <c r="ROB340" s="1"/>
      <c r="ROC340" s="1"/>
      <c r="ROD340" s="1"/>
      <c r="ROE340" s="1"/>
      <c r="ROF340" s="1"/>
      <c r="ROG340" s="1"/>
      <c r="ROH340" s="1"/>
      <c r="ROI340" s="1"/>
      <c r="ROJ340" s="1"/>
      <c r="ROK340" s="1"/>
      <c r="ROL340" s="1"/>
      <c r="ROM340" s="1"/>
      <c r="RON340" s="1"/>
      <c r="ROO340" s="1"/>
      <c r="ROP340" s="1"/>
      <c r="ROQ340" s="1"/>
      <c r="ROR340" s="1"/>
      <c r="ROS340" s="1"/>
      <c r="ROT340" s="1"/>
      <c r="ROU340" s="1"/>
      <c r="ROV340" s="1"/>
      <c r="ROW340" s="1"/>
      <c r="ROX340" s="1"/>
      <c r="ROY340" s="1"/>
      <c r="ROZ340" s="1"/>
      <c r="RPA340" s="1"/>
      <c r="RPB340" s="1"/>
      <c r="RPC340" s="1"/>
      <c r="RPD340" s="1"/>
      <c r="RPE340" s="1"/>
      <c r="RPF340" s="1"/>
      <c r="RPG340" s="1"/>
      <c r="RPH340" s="1"/>
      <c r="RPI340" s="1"/>
      <c r="RPJ340" s="1"/>
      <c r="RPK340" s="1"/>
      <c r="RPL340" s="1"/>
      <c r="RPM340" s="1"/>
      <c r="RPN340" s="1"/>
      <c r="RPO340" s="1"/>
      <c r="RPP340" s="1"/>
      <c r="RPQ340" s="1"/>
      <c r="RPR340" s="1"/>
      <c r="RPS340" s="1"/>
      <c r="RPT340" s="1"/>
      <c r="RPU340" s="1"/>
      <c r="RPV340" s="1"/>
      <c r="RPW340" s="1"/>
      <c r="RPX340" s="1"/>
      <c r="RPY340" s="1"/>
      <c r="RPZ340" s="1"/>
      <c r="RQA340" s="1"/>
      <c r="RQB340" s="1"/>
      <c r="RQC340" s="1"/>
      <c r="RQD340" s="1"/>
      <c r="RQE340" s="1"/>
      <c r="RQF340" s="1"/>
      <c r="RQG340" s="1"/>
      <c r="RQH340" s="1"/>
      <c r="RQI340" s="1"/>
      <c r="RQJ340" s="1"/>
      <c r="RQK340" s="1"/>
      <c r="RQL340" s="1"/>
      <c r="RQM340" s="1"/>
      <c r="RQN340" s="1"/>
      <c r="RQO340" s="1"/>
      <c r="RQP340" s="1"/>
      <c r="RQQ340" s="1"/>
      <c r="RQR340" s="1"/>
      <c r="RQS340" s="1"/>
      <c r="RQT340" s="1"/>
      <c r="RQU340" s="1"/>
      <c r="RQV340" s="1"/>
      <c r="RQW340" s="1"/>
      <c r="RQX340" s="1"/>
      <c r="RQY340" s="1"/>
      <c r="RQZ340" s="1"/>
      <c r="RRA340" s="1"/>
      <c r="RRB340" s="1"/>
      <c r="RRC340" s="1"/>
      <c r="RRD340" s="1"/>
      <c r="RRE340" s="1"/>
      <c r="RRF340" s="1"/>
      <c r="RRG340" s="1"/>
      <c r="RRH340" s="1"/>
      <c r="RRI340" s="1"/>
      <c r="RRJ340" s="1"/>
      <c r="RRK340" s="1"/>
      <c r="RRL340" s="1"/>
      <c r="RRM340" s="1"/>
      <c r="RRN340" s="1"/>
      <c r="RRO340" s="1"/>
      <c r="RRP340" s="1"/>
      <c r="RRQ340" s="1"/>
      <c r="RRR340" s="1"/>
      <c r="RRS340" s="1"/>
      <c r="RRT340" s="1"/>
      <c r="RRU340" s="1"/>
      <c r="RRV340" s="1"/>
      <c r="RRW340" s="1"/>
      <c r="RRX340" s="1"/>
      <c r="RRY340" s="1"/>
      <c r="RRZ340" s="1"/>
      <c r="RSA340" s="1"/>
      <c r="RSB340" s="1"/>
      <c r="RSC340" s="1"/>
      <c r="RSD340" s="1"/>
      <c r="RSE340" s="1"/>
      <c r="RSF340" s="1"/>
      <c r="RSG340" s="1"/>
      <c r="RSH340" s="1"/>
      <c r="RSI340" s="1"/>
      <c r="RSJ340" s="1"/>
      <c r="RSK340" s="1"/>
      <c r="RSL340" s="1"/>
      <c r="RSM340" s="1"/>
      <c r="RSN340" s="1"/>
      <c r="RSO340" s="1"/>
      <c r="RSP340" s="1"/>
      <c r="RSQ340" s="1"/>
      <c r="RSR340" s="1"/>
      <c r="RSS340" s="1"/>
      <c r="RST340" s="1"/>
      <c r="RSU340" s="1"/>
      <c r="RSV340" s="1"/>
      <c r="RSW340" s="1"/>
      <c r="RSX340" s="1"/>
      <c r="RSY340" s="1"/>
      <c r="RSZ340" s="1"/>
      <c r="RTA340" s="1"/>
      <c r="RTB340" s="1"/>
      <c r="RTC340" s="1"/>
      <c r="RTD340" s="1"/>
      <c r="RTE340" s="1"/>
      <c r="RTF340" s="1"/>
      <c r="RTG340" s="1"/>
      <c r="RTH340" s="1"/>
      <c r="RTI340" s="1"/>
      <c r="RTJ340" s="1"/>
      <c r="RTK340" s="1"/>
      <c r="RTL340" s="1"/>
      <c r="RTM340" s="1"/>
      <c r="RTN340" s="1"/>
      <c r="RTO340" s="1"/>
      <c r="RTP340" s="1"/>
      <c r="RTQ340" s="1"/>
      <c r="RTR340" s="1"/>
      <c r="RTS340" s="1"/>
      <c r="RTT340" s="1"/>
      <c r="RTU340" s="1"/>
      <c r="RTV340" s="1"/>
      <c r="RTW340" s="1"/>
      <c r="RTX340" s="1"/>
      <c r="RTY340" s="1"/>
      <c r="RTZ340" s="1"/>
      <c r="RUA340" s="1"/>
      <c r="RUB340" s="1"/>
      <c r="RUC340" s="1"/>
      <c r="RUD340" s="1"/>
      <c r="RUE340" s="1"/>
      <c r="RUF340" s="1"/>
      <c r="RUG340" s="1"/>
      <c r="RUH340" s="1"/>
      <c r="RUI340" s="1"/>
      <c r="RUJ340" s="1"/>
      <c r="RUK340" s="1"/>
      <c r="RUL340" s="1"/>
      <c r="RUM340" s="1"/>
      <c r="RUN340" s="1"/>
      <c r="RUO340" s="1"/>
      <c r="RUP340" s="1"/>
      <c r="RUQ340" s="1"/>
      <c r="RUR340" s="1"/>
      <c r="RUS340" s="1"/>
      <c r="RUT340" s="1"/>
      <c r="RUU340" s="1"/>
      <c r="RUV340" s="1"/>
      <c r="RUW340" s="1"/>
      <c r="RUX340" s="1"/>
      <c r="RUY340" s="1"/>
      <c r="RUZ340" s="1"/>
      <c r="RVA340" s="1"/>
      <c r="RVB340" s="1"/>
      <c r="RVC340" s="1"/>
      <c r="RVD340" s="1"/>
      <c r="RVE340" s="1"/>
      <c r="RVF340" s="1"/>
      <c r="RVG340" s="1"/>
      <c r="RVH340" s="1"/>
      <c r="RVI340" s="1"/>
      <c r="RVJ340" s="1"/>
      <c r="RVK340" s="1"/>
      <c r="RVL340" s="1"/>
      <c r="RVM340" s="1"/>
      <c r="RVN340" s="1"/>
      <c r="RVO340" s="1"/>
      <c r="RVP340" s="1"/>
      <c r="RVQ340" s="1"/>
      <c r="RVR340" s="1"/>
      <c r="RVS340" s="1"/>
      <c r="RVT340" s="1"/>
      <c r="RVU340" s="1"/>
      <c r="RVV340" s="1"/>
      <c r="RVW340" s="1"/>
      <c r="RVX340" s="1"/>
      <c r="RVY340" s="1"/>
      <c r="RVZ340" s="1"/>
      <c r="RWA340" s="1"/>
      <c r="RWB340" s="1"/>
      <c r="RWC340" s="1"/>
      <c r="RWD340" s="1"/>
      <c r="RWE340" s="1"/>
      <c r="RWF340" s="1"/>
      <c r="RWG340" s="1"/>
      <c r="RWH340" s="1"/>
      <c r="RWI340" s="1"/>
      <c r="RWJ340" s="1"/>
      <c r="RWK340" s="1"/>
      <c r="RWL340" s="1"/>
      <c r="RWM340" s="1"/>
      <c r="RWN340" s="1"/>
      <c r="RWO340" s="1"/>
      <c r="RWP340" s="1"/>
      <c r="RWQ340" s="1"/>
      <c r="RWR340" s="1"/>
      <c r="RWS340" s="1"/>
      <c r="RWT340" s="1"/>
      <c r="RWU340" s="1"/>
      <c r="RWV340" s="1"/>
      <c r="RWW340" s="1"/>
      <c r="RWX340" s="1"/>
      <c r="RWY340" s="1"/>
      <c r="RWZ340" s="1"/>
      <c r="RXA340" s="1"/>
      <c r="RXB340" s="1"/>
      <c r="RXC340" s="1"/>
      <c r="RXD340" s="1"/>
      <c r="RXE340" s="1"/>
      <c r="RXF340" s="1"/>
      <c r="RXG340" s="1"/>
      <c r="RXH340" s="1"/>
      <c r="RXI340" s="1"/>
      <c r="RXJ340" s="1"/>
      <c r="RXK340" s="1"/>
      <c r="RXL340" s="1"/>
      <c r="RXM340" s="1"/>
      <c r="RXN340" s="1"/>
      <c r="RXO340" s="1"/>
      <c r="RXP340" s="1"/>
      <c r="RXQ340" s="1"/>
      <c r="RXR340" s="1"/>
      <c r="RXS340" s="1"/>
      <c r="RXT340" s="1"/>
      <c r="RXU340" s="1"/>
      <c r="RXV340" s="1"/>
      <c r="RXW340" s="1"/>
      <c r="RXX340" s="1"/>
      <c r="RXY340" s="1"/>
      <c r="RXZ340" s="1"/>
      <c r="RYA340" s="1"/>
      <c r="RYB340" s="1"/>
      <c r="RYC340" s="1"/>
      <c r="RYD340" s="1"/>
      <c r="RYE340" s="1"/>
      <c r="RYF340" s="1"/>
      <c r="RYG340" s="1"/>
      <c r="RYH340" s="1"/>
      <c r="RYI340" s="1"/>
      <c r="RYJ340" s="1"/>
      <c r="RYK340" s="1"/>
      <c r="RYL340" s="1"/>
      <c r="RYM340" s="1"/>
      <c r="RYN340" s="1"/>
      <c r="RYO340" s="1"/>
      <c r="RYP340" s="1"/>
      <c r="RYQ340" s="1"/>
      <c r="RYR340" s="1"/>
      <c r="RYS340" s="1"/>
      <c r="RYT340" s="1"/>
      <c r="RYU340" s="1"/>
      <c r="RYV340" s="1"/>
      <c r="RYW340" s="1"/>
      <c r="RYX340" s="1"/>
      <c r="RYY340" s="1"/>
      <c r="RYZ340" s="1"/>
      <c r="RZA340" s="1"/>
      <c r="RZB340" s="1"/>
      <c r="RZC340" s="1"/>
      <c r="RZD340" s="1"/>
      <c r="RZE340" s="1"/>
      <c r="RZF340" s="1"/>
      <c r="RZG340" s="1"/>
      <c r="RZH340" s="1"/>
      <c r="RZI340" s="1"/>
      <c r="RZJ340" s="1"/>
      <c r="RZK340" s="1"/>
      <c r="RZL340" s="1"/>
      <c r="RZM340" s="1"/>
      <c r="RZN340" s="1"/>
      <c r="RZO340" s="1"/>
      <c r="RZP340" s="1"/>
      <c r="RZQ340" s="1"/>
      <c r="RZR340" s="1"/>
      <c r="RZS340" s="1"/>
      <c r="RZT340" s="1"/>
      <c r="RZU340" s="1"/>
      <c r="RZV340" s="1"/>
      <c r="RZW340" s="1"/>
      <c r="RZX340" s="1"/>
      <c r="RZY340" s="1"/>
      <c r="RZZ340" s="1"/>
      <c r="SAA340" s="1"/>
      <c r="SAB340" s="1"/>
      <c r="SAC340" s="1"/>
      <c r="SAD340" s="1"/>
      <c r="SAE340" s="1"/>
      <c r="SAF340" s="1"/>
      <c r="SAG340" s="1"/>
      <c r="SAH340" s="1"/>
      <c r="SAI340" s="1"/>
      <c r="SAJ340" s="1"/>
      <c r="SAK340" s="1"/>
      <c r="SAL340" s="1"/>
      <c r="SAM340" s="1"/>
      <c r="SAN340" s="1"/>
      <c r="SAO340" s="1"/>
      <c r="SAP340" s="1"/>
      <c r="SAQ340" s="1"/>
      <c r="SAR340" s="1"/>
      <c r="SAS340" s="1"/>
      <c r="SAT340" s="1"/>
      <c r="SAU340" s="1"/>
      <c r="SAV340" s="1"/>
      <c r="SAW340" s="1"/>
      <c r="SAX340" s="1"/>
      <c r="SAY340" s="1"/>
      <c r="SAZ340" s="1"/>
      <c r="SBA340" s="1"/>
      <c r="SBB340" s="1"/>
      <c r="SBC340" s="1"/>
      <c r="SBD340" s="1"/>
      <c r="SBE340" s="1"/>
      <c r="SBF340" s="1"/>
      <c r="SBG340" s="1"/>
      <c r="SBH340" s="1"/>
      <c r="SBI340" s="1"/>
      <c r="SBJ340" s="1"/>
      <c r="SBK340" s="1"/>
      <c r="SBL340" s="1"/>
      <c r="SBM340" s="1"/>
      <c r="SBN340" s="1"/>
      <c r="SBO340" s="1"/>
      <c r="SBP340" s="1"/>
      <c r="SBQ340" s="1"/>
      <c r="SBR340" s="1"/>
      <c r="SBS340" s="1"/>
      <c r="SBT340" s="1"/>
      <c r="SBU340" s="1"/>
      <c r="SBV340" s="1"/>
      <c r="SBW340" s="1"/>
      <c r="SBX340" s="1"/>
      <c r="SBY340" s="1"/>
      <c r="SBZ340" s="1"/>
      <c r="SCA340" s="1"/>
      <c r="SCB340" s="1"/>
      <c r="SCC340" s="1"/>
      <c r="SCD340" s="1"/>
      <c r="SCE340" s="1"/>
      <c r="SCF340" s="1"/>
      <c r="SCG340" s="1"/>
      <c r="SCH340" s="1"/>
      <c r="SCI340" s="1"/>
      <c r="SCJ340" s="1"/>
      <c r="SCK340" s="1"/>
      <c r="SCL340" s="1"/>
      <c r="SCM340" s="1"/>
      <c r="SCN340" s="1"/>
      <c r="SCO340" s="1"/>
      <c r="SCP340" s="1"/>
      <c r="SCQ340" s="1"/>
      <c r="SCR340" s="1"/>
      <c r="SCS340" s="1"/>
      <c r="SCT340" s="1"/>
      <c r="SCU340" s="1"/>
      <c r="SCV340" s="1"/>
      <c r="SCW340" s="1"/>
      <c r="SCX340" s="1"/>
      <c r="SCY340" s="1"/>
      <c r="SCZ340" s="1"/>
      <c r="SDA340" s="1"/>
      <c r="SDB340" s="1"/>
      <c r="SDC340" s="1"/>
      <c r="SDD340" s="1"/>
      <c r="SDE340" s="1"/>
      <c r="SDF340" s="1"/>
      <c r="SDG340" s="1"/>
      <c r="SDH340" s="1"/>
      <c r="SDI340" s="1"/>
      <c r="SDJ340" s="1"/>
      <c r="SDK340" s="1"/>
      <c r="SDL340" s="1"/>
      <c r="SDM340" s="1"/>
      <c r="SDN340" s="1"/>
      <c r="SDO340" s="1"/>
      <c r="SDP340" s="1"/>
      <c r="SDQ340" s="1"/>
      <c r="SDR340" s="1"/>
      <c r="SDS340" s="1"/>
      <c r="SDT340" s="1"/>
      <c r="SDU340" s="1"/>
      <c r="SDV340" s="1"/>
      <c r="SDW340" s="1"/>
      <c r="SDX340" s="1"/>
      <c r="SDY340" s="1"/>
      <c r="SDZ340" s="1"/>
      <c r="SEA340" s="1"/>
      <c r="SEB340" s="1"/>
      <c r="SEC340" s="1"/>
      <c r="SED340" s="1"/>
      <c r="SEE340" s="1"/>
      <c r="SEF340" s="1"/>
      <c r="SEG340" s="1"/>
      <c r="SEH340" s="1"/>
      <c r="SEI340" s="1"/>
      <c r="SEJ340" s="1"/>
      <c r="SEK340" s="1"/>
      <c r="SEL340" s="1"/>
      <c r="SEM340" s="1"/>
      <c r="SEN340" s="1"/>
      <c r="SEO340" s="1"/>
      <c r="SEP340" s="1"/>
      <c r="SEQ340" s="1"/>
      <c r="SER340" s="1"/>
      <c r="SES340" s="1"/>
      <c r="SET340" s="1"/>
      <c r="SEU340" s="1"/>
      <c r="SEV340" s="1"/>
      <c r="SEW340" s="1"/>
      <c r="SEX340" s="1"/>
      <c r="SEY340" s="1"/>
      <c r="SEZ340" s="1"/>
      <c r="SFA340" s="1"/>
      <c r="SFB340" s="1"/>
      <c r="SFC340" s="1"/>
      <c r="SFD340" s="1"/>
      <c r="SFE340" s="1"/>
      <c r="SFF340" s="1"/>
      <c r="SFG340" s="1"/>
      <c r="SFH340" s="1"/>
      <c r="SFI340" s="1"/>
      <c r="SFJ340" s="1"/>
      <c r="SFK340" s="1"/>
      <c r="SFL340" s="1"/>
      <c r="SFM340" s="1"/>
      <c r="SFN340" s="1"/>
      <c r="SFO340" s="1"/>
      <c r="SFP340" s="1"/>
      <c r="SFQ340" s="1"/>
      <c r="SFR340" s="1"/>
      <c r="SFS340" s="1"/>
      <c r="SFT340" s="1"/>
      <c r="SFU340" s="1"/>
      <c r="SFV340" s="1"/>
      <c r="SFW340" s="1"/>
      <c r="SFX340" s="1"/>
      <c r="SFY340" s="1"/>
      <c r="SFZ340" s="1"/>
      <c r="SGA340" s="1"/>
      <c r="SGB340" s="1"/>
      <c r="SGC340" s="1"/>
      <c r="SGD340" s="1"/>
      <c r="SGE340" s="1"/>
      <c r="SGF340" s="1"/>
      <c r="SGG340" s="1"/>
      <c r="SGH340" s="1"/>
      <c r="SGI340" s="1"/>
      <c r="SGJ340" s="1"/>
      <c r="SGK340" s="1"/>
      <c r="SGL340" s="1"/>
      <c r="SGM340" s="1"/>
      <c r="SGN340" s="1"/>
      <c r="SGO340" s="1"/>
      <c r="SGP340" s="1"/>
      <c r="SGQ340" s="1"/>
      <c r="SGR340" s="1"/>
      <c r="SGS340" s="1"/>
      <c r="SGT340" s="1"/>
      <c r="SGU340" s="1"/>
      <c r="SGV340" s="1"/>
      <c r="SGW340" s="1"/>
      <c r="SGX340" s="1"/>
      <c r="SGY340" s="1"/>
      <c r="SGZ340" s="1"/>
      <c r="SHA340" s="1"/>
      <c r="SHB340" s="1"/>
      <c r="SHC340" s="1"/>
      <c r="SHD340" s="1"/>
      <c r="SHE340" s="1"/>
      <c r="SHF340" s="1"/>
      <c r="SHG340" s="1"/>
      <c r="SHH340" s="1"/>
      <c r="SHI340" s="1"/>
      <c r="SHJ340" s="1"/>
      <c r="SHK340" s="1"/>
      <c r="SHL340" s="1"/>
      <c r="SHM340" s="1"/>
      <c r="SHN340" s="1"/>
      <c r="SHO340" s="1"/>
      <c r="SHP340" s="1"/>
      <c r="SHQ340" s="1"/>
      <c r="SHR340" s="1"/>
      <c r="SHS340" s="1"/>
      <c r="SHT340" s="1"/>
      <c r="SHU340" s="1"/>
      <c r="SHV340" s="1"/>
      <c r="SHW340" s="1"/>
      <c r="SHX340" s="1"/>
      <c r="SHY340" s="1"/>
      <c r="SHZ340" s="1"/>
      <c r="SIA340" s="1"/>
      <c r="SIB340" s="1"/>
      <c r="SIC340" s="1"/>
      <c r="SID340" s="1"/>
      <c r="SIE340" s="1"/>
      <c r="SIF340" s="1"/>
      <c r="SIG340" s="1"/>
      <c r="SIH340" s="1"/>
      <c r="SII340" s="1"/>
      <c r="SIJ340" s="1"/>
      <c r="SIK340" s="1"/>
      <c r="SIL340" s="1"/>
      <c r="SIM340" s="1"/>
      <c r="SIN340" s="1"/>
      <c r="SIO340" s="1"/>
      <c r="SIP340" s="1"/>
      <c r="SIQ340" s="1"/>
      <c r="SIR340" s="1"/>
      <c r="SIS340" s="1"/>
      <c r="SIT340" s="1"/>
      <c r="SIU340" s="1"/>
      <c r="SIV340" s="1"/>
      <c r="SIW340" s="1"/>
      <c r="SIX340" s="1"/>
      <c r="SIY340" s="1"/>
      <c r="SIZ340" s="1"/>
      <c r="SJA340" s="1"/>
      <c r="SJB340" s="1"/>
      <c r="SJC340" s="1"/>
      <c r="SJD340" s="1"/>
      <c r="SJE340" s="1"/>
      <c r="SJF340" s="1"/>
      <c r="SJG340" s="1"/>
      <c r="SJH340" s="1"/>
      <c r="SJI340" s="1"/>
      <c r="SJJ340" s="1"/>
      <c r="SJK340" s="1"/>
      <c r="SJL340" s="1"/>
      <c r="SJM340" s="1"/>
      <c r="SJN340" s="1"/>
      <c r="SJO340" s="1"/>
      <c r="SJP340" s="1"/>
      <c r="SJQ340" s="1"/>
      <c r="SJR340" s="1"/>
      <c r="SJS340" s="1"/>
      <c r="SJT340" s="1"/>
      <c r="SJU340" s="1"/>
      <c r="SJV340" s="1"/>
      <c r="SJW340" s="1"/>
      <c r="SJX340" s="1"/>
      <c r="SJY340" s="1"/>
      <c r="SJZ340" s="1"/>
      <c r="SKA340" s="1"/>
      <c r="SKB340" s="1"/>
      <c r="SKC340" s="1"/>
      <c r="SKD340" s="1"/>
      <c r="SKE340" s="1"/>
      <c r="SKF340" s="1"/>
      <c r="SKG340" s="1"/>
      <c r="SKH340" s="1"/>
      <c r="SKI340" s="1"/>
      <c r="SKJ340" s="1"/>
      <c r="SKK340" s="1"/>
      <c r="SKL340" s="1"/>
      <c r="SKM340" s="1"/>
      <c r="SKN340" s="1"/>
      <c r="SKO340" s="1"/>
      <c r="SKP340" s="1"/>
      <c r="SKQ340" s="1"/>
      <c r="SKR340" s="1"/>
      <c r="SKS340" s="1"/>
      <c r="SKT340" s="1"/>
      <c r="SKU340" s="1"/>
      <c r="SKV340" s="1"/>
      <c r="SKW340" s="1"/>
      <c r="SKX340" s="1"/>
      <c r="SKY340" s="1"/>
      <c r="SKZ340" s="1"/>
      <c r="SLA340" s="1"/>
      <c r="SLB340" s="1"/>
      <c r="SLC340" s="1"/>
      <c r="SLD340" s="1"/>
      <c r="SLE340" s="1"/>
      <c r="SLF340" s="1"/>
      <c r="SLG340" s="1"/>
      <c r="SLH340" s="1"/>
      <c r="SLI340" s="1"/>
      <c r="SLJ340" s="1"/>
      <c r="SLK340" s="1"/>
      <c r="SLL340" s="1"/>
      <c r="SLM340" s="1"/>
      <c r="SLN340" s="1"/>
      <c r="SLO340" s="1"/>
      <c r="SLP340" s="1"/>
      <c r="SLQ340" s="1"/>
      <c r="SLR340" s="1"/>
      <c r="SLS340" s="1"/>
      <c r="SLT340" s="1"/>
      <c r="SLU340" s="1"/>
      <c r="SLV340" s="1"/>
      <c r="SLW340" s="1"/>
      <c r="SLX340" s="1"/>
      <c r="SLY340" s="1"/>
      <c r="SLZ340" s="1"/>
      <c r="SMA340" s="1"/>
      <c r="SMB340" s="1"/>
      <c r="SMC340" s="1"/>
      <c r="SMD340" s="1"/>
      <c r="SME340" s="1"/>
      <c r="SMF340" s="1"/>
      <c r="SMG340" s="1"/>
      <c r="SMH340" s="1"/>
      <c r="SMI340" s="1"/>
      <c r="SMJ340" s="1"/>
      <c r="SMK340" s="1"/>
      <c r="SML340" s="1"/>
      <c r="SMM340" s="1"/>
      <c r="SMN340" s="1"/>
      <c r="SMO340" s="1"/>
      <c r="SMP340" s="1"/>
      <c r="SMQ340" s="1"/>
      <c r="SMR340" s="1"/>
      <c r="SMS340" s="1"/>
      <c r="SMT340" s="1"/>
      <c r="SMU340" s="1"/>
      <c r="SMV340" s="1"/>
      <c r="SMW340" s="1"/>
      <c r="SMX340" s="1"/>
      <c r="SMY340" s="1"/>
      <c r="SMZ340" s="1"/>
      <c r="SNA340" s="1"/>
      <c r="SNB340" s="1"/>
      <c r="SNC340" s="1"/>
      <c r="SND340" s="1"/>
      <c r="SNE340" s="1"/>
      <c r="SNF340" s="1"/>
      <c r="SNG340" s="1"/>
      <c r="SNH340" s="1"/>
      <c r="SNI340" s="1"/>
      <c r="SNJ340" s="1"/>
      <c r="SNK340" s="1"/>
      <c r="SNL340" s="1"/>
      <c r="SNM340" s="1"/>
      <c r="SNN340" s="1"/>
      <c r="SNO340" s="1"/>
      <c r="SNP340" s="1"/>
      <c r="SNQ340" s="1"/>
      <c r="SNR340" s="1"/>
      <c r="SNS340" s="1"/>
      <c r="SNT340" s="1"/>
      <c r="SNU340" s="1"/>
      <c r="SNV340" s="1"/>
      <c r="SNW340" s="1"/>
      <c r="SNX340" s="1"/>
      <c r="SNY340" s="1"/>
      <c r="SNZ340" s="1"/>
      <c r="SOA340" s="1"/>
      <c r="SOB340" s="1"/>
      <c r="SOC340" s="1"/>
      <c r="SOD340" s="1"/>
      <c r="SOE340" s="1"/>
      <c r="SOF340" s="1"/>
      <c r="SOG340" s="1"/>
      <c r="SOH340" s="1"/>
      <c r="SOI340" s="1"/>
      <c r="SOJ340" s="1"/>
      <c r="SOK340" s="1"/>
      <c r="SOL340" s="1"/>
      <c r="SOM340" s="1"/>
      <c r="SON340" s="1"/>
      <c r="SOO340" s="1"/>
      <c r="SOP340" s="1"/>
      <c r="SOQ340" s="1"/>
      <c r="SOR340" s="1"/>
      <c r="SOS340" s="1"/>
      <c r="SOT340" s="1"/>
      <c r="SOU340" s="1"/>
      <c r="SOV340" s="1"/>
      <c r="SOW340" s="1"/>
      <c r="SOX340" s="1"/>
      <c r="SOY340" s="1"/>
      <c r="SOZ340" s="1"/>
      <c r="SPA340" s="1"/>
      <c r="SPB340" s="1"/>
      <c r="SPC340" s="1"/>
      <c r="SPD340" s="1"/>
      <c r="SPE340" s="1"/>
      <c r="SPF340" s="1"/>
      <c r="SPG340" s="1"/>
      <c r="SPH340" s="1"/>
      <c r="SPI340" s="1"/>
      <c r="SPJ340" s="1"/>
      <c r="SPK340" s="1"/>
      <c r="SPL340" s="1"/>
      <c r="SPM340" s="1"/>
      <c r="SPN340" s="1"/>
      <c r="SPO340" s="1"/>
      <c r="SPP340" s="1"/>
      <c r="SPQ340" s="1"/>
      <c r="SPR340" s="1"/>
      <c r="SPS340" s="1"/>
      <c r="SPT340" s="1"/>
      <c r="SPU340" s="1"/>
      <c r="SPV340" s="1"/>
      <c r="SPW340" s="1"/>
      <c r="SPX340" s="1"/>
      <c r="SPY340" s="1"/>
      <c r="SPZ340" s="1"/>
      <c r="SQA340" s="1"/>
      <c r="SQB340" s="1"/>
      <c r="SQC340" s="1"/>
      <c r="SQD340" s="1"/>
      <c r="SQE340" s="1"/>
      <c r="SQF340" s="1"/>
      <c r="SQG340" s="1"/>
      <c r="SQH340" s="1"/>
      <c r="SQI340" s="1"/>
      <c r="SQJ340" s="1"/>
      <c r="SQK340" s="1"/>
      <c r="SQL340" s="1"/>
      <c r="SQM340" s="1"/>
      <c r="SQN340" s="1"/>
      <c r="SQO340" s="1"/>
      <c r="SQP340" s="1"/>
      <c r="SQQ340" s="1"/>
      <c r="SQR340" s="1"/>
      <c r="SQS340" s="1"/>
      <c r="SQT340" s="1"/>
      <c r="SQU340" s="1"/>
      <c r="SQV340" s="1"/>
      <c r="SQW340" s="1"/>
      <c r="SQX340" s="1"/>
      <c r="SQY340" s="1"/>
      <c r="SQZ340" s="1"/>
      <c r="SRA340" s="1"/>
      <c r="SRB340" s="1"/>
      <c r="SRC340" s="1"/>
      <c r="SRD340" s="1"/>
      <c r="SRE340" s="1"/>
      <c r="SRF340" s="1"/>
      <c r="SRG340" s="1"/>
      <c r="SRH340" s="1"/>
      <c r="SRI340" s="1"/>
      <c r="SRJ340" s="1"/>
      <c r="SRK340" s="1"/>
      <c r="SRL340" s="1"/>
      <c r="SRM340" s="1"/>
      <c r="SRN340" s="1"/>
      <c r="SRO340" s="1"/>
      <c r="SRP340" s="1"/>
      <c r="SRQ340" s="1"/>
      <c r="SRR340" s="1"/>
      <c r="SRS340" s="1"/>
      <c r="SRT340" s="1"/>
      <c r="SRU340" s="1"/>
      <c r="SRV340" s="1"/>
      <c r="SRW340" s="1"/>
      <c r="SRX340" s="1"/>
      <c r="SRY340" s="1"/>
      <c r="SRZ340" s="1"/>
      <c r="SSA340" s="1"/>
      <c r="SSB340" s="1"/>
      <c r="SSC340" s="1"/>
      <c r="SSD340" s="1"/>
      <c r="SSE340" s="1"/>
      <c r="SSF340" s="1"/>
      <c r="SSG340" s="1"/>
      <c r="SSH340" s="1"/>
      <c r="SSI340" s="1"/>
      <c r="SSJ340" s="1"/>
      <c r="SSK340" s="1"/>
      <c r="SSL340" s="1"/>
      <c r="SSM340" s="1"/>
      <c r="SSN340" s="1"/>
      <c r="SSO340" s="1"/>
      <c r="SSP340" s="1"/>
      <c r="SSQ340" s="1"/>
      <c r="SSR340" s="1"/>
      <c r="SSS340" s="1"/>
      <c r="SST340" s="1"/>
      <c r="SSU340" s="1"/>
      <c r="SSV340" s="1"/>
      <c r="SSW340" s="1"/>
      <c r="SSX340" s="1"/>
      <c r="SSY340" s="1"/>
      <c r="SSZ340" s="1"/>
      <c r="STA340" s="1"/>
      <c r="STB340" s="1"/>
      <c r="STC340" s="1"/>
      <c r="STD340" s="1"/>
      <c r="STE340" s="1"/>
      <c r="STF340" s="1"/>
      <c r="STG340" s="1"/>
      <c r="STH340" s="1"/>
      <c r="STI340" s="1"/>
      <c r="STJ340" s="1"/>
      <c r="STK340" s="1"/>
      <c r="STL340" s="1"/>
      <c r="STM340" s="1"/>
      <c r="STN340" s="1"/>
      <c r="STO340" s="1"/>
      <c r="STP340" s="1"/>
      <c r="STQ340" s="1"/>
      <c r="STR340" s="1"/>
      <c r="STS340" s="1"/>
      <c r="STT340" s="1"/>
      <c r="STU340" s="1"/>
      <c r="STV340" s="1"/>
      <c r="STW340" s="1"/>
      <c r="STX340" s="1"/>
      <c r="STY340" s="1"/>
      <c r="STZ340" s="1"/>
      <c r="SUA340" s="1"/>
      <c r="SUB340" s="1"/>
      <c r="SUC340" s="1"/>
      <c r="SUD340" s="1"/>
      <c r="SUE340" s="1"/>
      <c r="SUF340" s="1"/>
      <c r="SUG340" s="1"/>
      <c r="SUH340" s="1"/>
      <c r="SUI340" s="1"/>
      <c r="SUJ340" s="1"/>
      <c r="SUK340" s="1"/>
      <c r="SUL340" s="1"/>
      <c r="SUM340" s="1"/>
      <c r="SUN340" s="1"/>
      <c r="SUO340" s="1"/>
      <c r="SUP340" s="1"/>
      <c r="SUQ340" s="1"/>
      <c r="SUR340" s="1"/>
      <c r="SUS340" s="1"/>
      <c r="SUT340" s="1"/>
      <c r="SUU340" s="1"/>
      <c r="SUV340" s="1"/>
      <c r="SUW340" s="1"/>
      <c r="SUX340" s="1"/>
      <c r="SUY340" s="1"/>
      <c r="SUZ340" s="1"/>
      <c r="SVA340" s="1"/>
      <c r="SVB340" s="1"/>
      <c r="SVC340" s="1"/>
      <c r="SVD340" s="1"/>
      <c r="SVE340" s="1"/>
      <c r="SVF340" s="1"/>
      <c r="SVG340" s="1"/>
      <c r="SVH340" s="1"/>
      <c r="SVI340" s="1"/>
      <c r="SVJ340" s="1"/>
      <c r="SVK340" s="1"/>
      <c r="SVL340" s="1"/>
      <c r="SVM340" s="1"/>
      <c r="SVN340" s="1"/>
      <c r="SVO340" s="1"/>
      <c r="SVP340" s="1"/>
      <c r="SVQ340" s="1"/>
      <c r="SVR340" s="1"/>
      <c r="SVS340" s="1"/>
      <c r="SVT340" s="1"/>
      <c r="SVU340" s="1"/>
      <c r="SVV340" s="1"/>
      <c r="SVW340" s="1"/>
      <c r="SVX340" s="1"/>
      <c r="SVY340" s="1"/>
      <c r="SVZ340" s="1"/>
      <c r="SWA340" s="1"/>
      <c r="SWB340" s="1"/>
      <c r="SWC340" s="1"/>
      <c r="SWD340" s="1"/>
      <c r="SWE340" s="1"/>
      <c r="SWF340" s="1"/>
      <c r="SWG340" s="1"/>
      <c r="SWH340" s="1"/>
      <c r="SWI340" s="1"/>
      <c r="SWJ340" s="1"/>
      <c r="SWK340" s="1"/>
      <c r="SWL340" s="1"/>
      <c r="SWM340" s="1"/>
      <c r="SWN340" s="1"/>
      <c r="SWO340" s="1"/>
      <c r="SWP340" s="1"/>
      <c r="SWQ340" s="1"/>
      <c r="SWR340" s="1"/>
      <c r="SWS340" s="1"/>
      <c r="SWT340" s="1"/>
      <c r="SWU340" s="1"/>
      <c r="SWV340" s="1"/>
      <c r="SWW340" s="1"/>
      <c r="SWX340" s="1"/>
      <c r="SWY340" s="1"/>
      <c r="SWZ340" s="1"/>
      <c r="SXA340" s="1"/>
      <c r="SXB340" s="1"/>
      <c r="SXC340" s="1"/>
      <c r="SXD340" s="1"/>
      <c r="SXE340" s="1"/>
      <c r="SXF340" s="1"/>
      <c r="SXG340" s="1"/>
      <c r="SXH340" s="1"/>
      <c r="SXI340" s="1"/>
      <c r="SXJ340" s="1"/>
      <c r="SXK340" s="1"/>
      <c r="SXL340" s="1"/>
      <c r="SXM340" s="1"/>
      <c r="SXN340" s="1"/>
      <c r="SXO340" s="1"/>
      <c r="SXP340" s="1"/>
      <c r="SXQ340" s="1"/>
      <c r="SXR340" s="1"/>
      <c r="SXS340" s="1"/>
      <c r="SXT340" s="1"/>
      <c r="SXU340" s="1"/>
      <c r="SXV340" s="1"/>
      <c r="SXW340" s="1"/>
      <c r="SXX340" s="1"/>
      <c r="SXY340" s="1"/>
      <c r="SXZ340" s="1"/>
      <c r="SYA340" s="1"/>
      <c r="SYB340" s="1"/>
      <c r="SYC340" s="1"/>
      <c r="SYD340" s="1"/>
      <c r="SYE340" s="1"/>
      <c r="SYF340" s="1"/>
      <c r="SYG340" s="1"/>
      <c r="SYH340" s="1"/>
      <c r="SYI340" s="1"/>
      <c r="SYJ340" s="1"/>
      <c r="SYK340" s="1"/>
      <c r="SYL340" s="1"/>
      <c r="SYM340" s="1"/>
      <c r="SYN340" s="1"/>
      <c r="SYO340" s="1"/>
      <c r="SYP340" s="1"/>
      <c r="SYQ340" s="1"/>
      <c r="SYR340" s="1"/>
      <c r="SYS340" s="1"/>
      <c r="SYT340" s="1"/>
      <c r="SYU340" s="1"/>
      <c r="SYV340" s="1"/>
      <c r="SYW340" s="1"/>
      <c r="SYX340" s="1"/>
      <c r="SYY340" s="1"/>
      <c r="SYZ340" s="1"/>
      <c r="SZA340" s="1"/>
      <c r="SZB340" s="1"/>
      <c r="SZC340" s="1"/>
      <c r="SZD340" s="1"/>
      <c r="SZE340" s="1"/>
      <c r="SZF340" s="1"/>
      <c r="SZG340" s="1"/>
      <c r="SZH340" s="1"/>
      <c r="SZI340" s="1"/>
      <c r="SZJ340" s="1"/>
      <c r="SZK340" s="1"/>
      <c r="SZL340" s="1"/>
      <c r="SZM340" s="1"/>
      <c r="SZN340" s="1"/>
      <c r="SZO340" s="1"/>
      <c r="SZP340" s="1"/>
      <c r="SZQ340" s="1"/>
      <c r="SZR340" s="1"/>
      <c r="SZS340" s="1"/>
      <c r="SZT340" s="1"/>
      <c r="SZU340" s="1"/>
      <c r="SZV340" s="1"/>
      <c r="SZW340" s="1"/>
      <c r="SZX340" s="1"/>
      <c r="SZY340" s="1"/>
      <c r="SZZ340" s="1"/>
      <c r="TAA340" s="1"/>
      <c r="TAB340" s="1"/>
      <c r="TAC340" s="1"/>
      <c r="TAD340" s="1"/>
      <c r="TAE340" s="1"/>
      <c r="TAF340" s="1"/>
      <c r="TAG340" s="1"/>
      <c r="TAH340" s="1"/>
      <c r="TAI340" s="1"/>
      <c r="TAJ340" s="1"/>
      <c r="TAK340" s="1"/>
      <c r="TAL340" s="1"/>
      <c r="TAM340" s="1"/>
      <c r="TAN340" s="1"/>
      <c r="TAO340" s="1"/>
      <c r="TAP340" s="1"/>
      <c r="TAQ340" s="1"/>
      <c r="TAR340" s="1"/>
      <c r="TAS340" s="1"/>
      <c r="TAT340" s="1"/>
      <c r="TAU340" s="1"/>
      <c r="TAV340" s="1"/>
      <c r="TAW340" s="1"/>
      <c r="TAX340" s="1"/>
      <c r="TAY340" s="1"/>
      <c r="TAZ340" s="1"/>
      <c r="TBA340" s="1"/>
      <c r="TBB340" s="1"/>
      <c r="TBC340" s="1"/>
      <c r="TBD340" s="1"/>
      <c r="TBE340" s="1"/>
      <c r="TBF340" s="1"/>
      <c r="TBG340" s="1"/>
      <c r="TBH340" s="1"/>
      <c r="TBI340" s="1"/>
      <c r="TBJ340" s="1"/>
      <c r="TBK340" s="1"/>
      <c r="TBL340" s="1"/>
      <c r="TBM340" s="1"/>
      <c r="TBN340" s="1"/>
      <c r="TBO340" s="1"/>
      <c r="TBP340" s="1"/>
      <c r="TBQ340" s="1"/>
      <c r="TBR340" s="1"/>
      <c r="TBS340" s="1"/>
      <c r="TBT340" s="1"/>
      <c r="TBU340" s="1"/>
      <c r="TBV340" s="1"/>
      <c r="TBW340" s="1"/>
      <c r="TBX340" s="1"/>
      <c r="TBY340" s="1"/>
      <c r="TBZ340" s="1"/>
      <c r="TCA340" s="1"/>
      <c r="TCB340" s="1"/>
      <c r="TCC340" s="1"/>
      <c r="TCD340" s="1"/>
      <c r="TCE340" s="1"/>
      <c r="TCF340" s="1"/>
      <c r="TCG340" s="1"/>
      <c r="TCH340" s="1"/>
      <c r="TCI340" s="1"/>
      <c r="TCJ340" s="1"/>
      <c r="TCK340" s="1"/>
      <c r="TCL340" s="1"/>
      <c r="TCM340" s="1"/>
      <c r="TCN340" s="1"/>
      <c r="TCO340" s="1"/>
      <c r="TCP340" s="1"/>
      <c r="TCQ340" s="1"/>
      <c r="TCR340" s="1"/>
      <c r="TCS340" s="1"/>
      <c r="TCT340" s="1"/>
      <c r="TCU340" s="1"/>
      <c r="TCV340" s="1"/>
      <c r="TCW340" s="1"/>
      <c r="TCX340" s="1"/>
      <c r="TCY340" s="1"/>
      <c r="TCZ340" s="1"/>
      <c r="TDA340" s="1"/>
      <c r="TDB340" s="1"/>
      <c r="TDC340" s="1"/>
      <c r="TDD340" s="1"/>
      <c r="TDE340" s="1"/>
      <c r="TDF340" s="1"/>
      <c r="TDG340" s="1"/>
      <c r="TDH340" s="1"/>
      <c r="TDI340" s="1"/>
      <c r="TDJ340" s="1"/>
      <c r="TDK340" s="1"/>
      <c r="TDL340" s="1"/>
      <c r="TDM340" s="1"/>
      <c r="TDN340" s="1"/>
      <c r="TDO340" s="1"/>
      <c r="TDP340" s="1"/>
      <c r="TDQ340" s="1"/>
      <c r="TDR340" s="1"/>
      <c r="TDS340" s="1"/>
      <c r="TDT340" s="1"/>
      <c r="TDU340" s="1"/>
      <c r="TDV340" s="1"/>
      <c r="TDW340" s="1"/>
      <c r="TDX340" s="1"/>
      <c r="TDY340" s="1"/>
      <c r="TDZ340" s="1"/>
      <c r="TEA340" s="1"/>
      <c r="TEB340" s="1"/>
      <c r="TEC340" s="1"/>
      <c r="TED340" s="1"/>
      <c r="TEE340" s="1"/>
      <c r="TEF340" s="1"/>
      <c r="TEG340" s="1"/>
      <c r="TEH340" s="1"/>
      <c r="TEI340" s="1"/>
      <c r="TEJ340" s="1"/>
      <c r="TEK340" s="1"/>
      <c r="TEL340" s="1"/>
      <c r="TEM340" s="1"/>
      <c r="TEN340" s="1"/>
      <c r="TEO340" s="1"/>
      <c r="TEP340" s="1"/>
      <c r="TEQ340" s="1"/>
      <c r="TER340" s="1"/>
      <c r="TES340" s="1"/>
      <c r="TET340" s="1"/>
      <c r="TEU340" s="1"/>
      <c r="TEV340" s="1"/>
      <c r="TEW340" s="1"/>
      <c r="TEX340" s="1"/>
      <c r="TEY340" s="1"/>
      <c r="TEZ340" s="1"/>
      <c r="TFA340" s="1"/>
      <c r="TFB340" s="1"/>
      <c r="TFC340" s="1"/>
      <c r="TFD340" s="1"/>
      <c r="TFE340" s="1"/>
      <c r="TFF340" s="1"/>
      <c r="TFG340" s="1"/>
      <c r="TFH340" s="1"/>
      <c r="TFI340" s="1"/>
      <c r="TFJ340" s="1"/>
      <c r="TFK340" s="1"/>
      <c r="TFL340" s="1"/>
      <c r="TFM340" s="1"/>
      <c r="TFN340" s="1"/>
      <c r="TFO340" s="1"/>
      <c r="TFP340" s="1"/>
      <c r="TFQ340" s="1"/>
      <c r="TFR340" s="1"/>
      <c r="TFS340" s="1"/>
      <c r="TFT340" s="1"/>
      <c r="TFU340" s="1"/>
      <c r="TFV340" s="1"/>
      <c r="TFW340" s="1"/>
      <c r="TFX340" s="1"/>
      <c r="TFY340" s="1"/>
      <c r="TFZ340" s="1"/>
      <c r="TGA340" s="1"/>
      <c r="TGB340" s="1"/>
      <c r="TGC340" s="1"/>
      <c r="TGD340" s="1"/>
      <c r="TGE340" s="1"/>
      <c r="TGF340" s="1"/>
      <c r="TGG340" s="1"/>
      <c r="TGH340" s="1"/>
      <c r="TGI340" s="1"/>
      <c r="TGJ340" s="1"/>
      <c r="TGK340" s="1"/>
      <c r="TGL340" s="1"/>
      <c r="TGM340" s="1"/>
      <c r="TGN340" s="1"/>
      <c r="TGO340" s="1"/>
      <c r="TGP340" s="1"/>
      <c r="TGQ340" s="1"/>
      <c r="TGR340" s="1"/>
      <c r="TGS340" s="1"/>
      <c r="TGT340" s="1"/>
      <c r="TGU340" s="1"/>
      <c r="TGV340" s="1"/>
      <c r="TGW340" s="1"/>
      <c r="TGX340" s="1"/>
      <c r="TGY340" s="1"/>
      <c r="TGZ340" s="1"/>
      <c r="THA340" s="1"/>
      <c r="THB340" s="1"/>
      <c r="THC340" s="1"/>
      <c r="THD340" s="1"/>
      <c r="THE340" s="1"/>
      <c r="THF340" s="1"/>
      <c r="THG340" s="1"/>
      <c r="THH340" s="1"/>
      <c r="THI340" s="1"/>
      <c r="THJ340" s="1"/>
      <c r="THK340" s="1"/>
      <c r="THL340" s="1"/>
      <c r="THM340" s="1"/>
      <c r="THN340" s="1"/>
      <c r="THO340" s="1"/>
      <c r="THP340" s="1"/>
      <c r="THQ340" s="1"/>
      <c r="THR340" s="1"/>
      <c r="THS340" s="1"/>
      <c r="THT340" s="1"/>
      <c r="THU340" s="1"/>
      <c r="THV340" s="1"/>
      <c r="THW340" s="1"/>
      <c r="THX340" s="1"/>
      <c r="THY340" s="1"/>
      <c r="THZ340" s="1"/>
      <c r="TIA340" s="1"/>
      <c r="TIB340" s="1"/>
      <c r="TIC340" s="1"/>
      <c r="TID340" s="1"/>
      <c r="TIE340" s="1"/>
      <c r="TIF340" s="1"/>
      <c r="TIG340" s="1"/>
      <c r="TIH340" s="1"/>
      <c r="TII340" s="1"/>
      <c r="TIJ340" s="1"/>
      <c r="TIK340" s="1"/>
      <c r="TIL340" s="1"/>
      <c r="TIM340" s="1"/>
      <c r="TIN340" s="1"/>
      <c r="TIO340" s="1"/>
      <c r="TIP340" s="1"/>
      <c r="TIQ340" s="1"/>
      <c r="TIR340" s="1"/>
      <c r="TIS340" s="1"/>
      <c r="TIT340" s="1"/>
      <c r="TIU340" s="1"/>
      <c r="TIV340" s="1"/>
      <c r="TIW340" s="1"/>
      <c r="TIX340" s="1"/>
      <c r="TIY340" s="1"/>
      <c r="TIZ340" s="1"/>
      <c r="TJA340" s="1"/>
      <c r="TJB340" s="1"/>
      <c r="TJC340" s="1"/>
      <c r="TJD340" s="1"/>
      <c r="TJE340" s="1"/>
      <c r="TJF340" s="1"/>
      <c r="TJG340" s="1"/>
      <c r="TJH340" s="1"/>
      <c r="TJI340" s="1"/>
      <c r="TJJ340" s="1"/>
      <c r="TJK340" s="1"/>
      <c r="TJL340" s="1"/>
      <c r="TJM340" s="1"/>
      <c r="TJN340" s="1"/>
      <c r="TJO340" s="1"/>
      <c r="TJP340" s="1"/>
      <c r="TJQ340" s="1"/>
      <c r="TJR340" s="1"/>
      <c r="TJS340" s="1"/>
      <c r="TJT340" s="1"/>
      <c r="TJU340" s="1"/>
      <c r="TJV340" s="1"/>
      <c r="TJW340" s="1"/>
      <c r="TJX340" s="1"/>
      <c r="TJY340" s="1"/>
      <c r="TJZ340" s="1"/>
      <c r="TKA340" s="1"/>
      <c r="TKB340" s="1"/>
      <c r="TKC340" s="1"/>
      <c r="TKD340" s="1"/>
      <c r="TKE340" s="1"/>
      <c r="TKF340" s="1"/>
      <c r="TKG340" s="1"/>
      <c r="TKH340" s="1"/>
      <c r="TKI340" s="1"/>
      <c r="TKJ340" s="1"/>
      <c r="TKK340" s="1"/>
      <c r="TKL340" s="1"/>
      <c r="TKM340" s="1"/>
      <c r="TKN340" s="1"/>
      <c r="TKO340" s="1"/>
      <c r="TKP340" s="1"/>
      <c r="TKQ340" s="1"/>
      <c r="TKR340" s="1"/>
      <c r="TKS340" s="1"/>
      <c r="TKT340" s="1"/>
      <c r="TKU340" s="1"/>
      <c r="TKV340" s="1"/>
      <c r="TKW340" s="1"/>
      <c r="TKX340" s="1"/>
      <c r="TKY340" s="1"/>
      <c r="TKZ340" s="1"/>
      <c r="TLA340" s="1"/>
      <c r="TLB340" s="1"/>
      <c r="TLC340" s="1"/>
      <c r="TLD340" s="1"/>
      <c r="TLE340" s="1"/>
      <c r="TLF340" s="1"/>
      <c r="TLG340" s="1"/>
      <c r="TLH340" s="1"/>
      <c r="TLI340" s="1"/>
      <c r="TLJ340" s="1"/>
      <c r="TLK340" s="1"/>
      <c r="TLL340" s="1"/>
      <c r="TLM340" s="1"/>
      <c r="TLN340" s="1"/>
      <c r="TLO340" s="1"/>
      <c r="TLP340" s="1"/>
      <c r="TLQ340" s="1"/>
      <c r="TLR340" s="1"/>
      <c r="TLS340" s="1"/>
      <c r="TLT340" s="1"/>
      <c r="TLU340" s="1"/>
      <c r="TLV340" s="1"/>
      <c r="TLW340" s="1"/>
      <c r="TLX340" s="1"/>
      <c r="TLY340" s="1"/>
      <c r="TLZ340" s="1"/>
      <c r="TMA340" s="1"/>
      <c r="TMB340" s="1"/>
      <c r="TMC340" s="1"/>
      <c r="TMD340" s="1"/>
      <c r="TME340" s="1"/>
      <c r="TMF340" s="1"/>
      <c r="TMG340" s="1"/>
      <c r="TMH340" s="1"/>
      <c r="TMI340" s="1"/>
      <c r="TMJ340" s="1"/>
      <c r="TMK340" s="1"/>
      <c r="TML340" s="1"/>
      <c r="TMM340" s="1"/>
      <c r="TMN340" s="1"/>
      <c r="TMO340" s="1"/>
      <c r="TMP340" s="1"/>
      <c r="TMQ340" s="1"/>
      <c r="TMR340" s="1"/>
      <c r="TMS340" s="1"/>
      <c r="TMT340" s="1"/>
      <c r="TMU340" s="1"/>
      <c r="TMV340" s="1"/>
      <c r="TMW340" s="1"/>
      <c r="TMX340" s="1"/>
      <c r="TMY340" s="1"/>
      <c r="TMZ340" s="1"/>
      <c r="TNA340" s="1"/>
      <c r="TNB340" s="1"/>
      <c r="TNC340" s="1"/>
      <c r="TND340" s="1"/>
      <c r="TNE340" s="1"/>
      <c r="TNF340" s="1"/>
      <c r="TNG340" s="1"/>
      <c r="TNH340" s="1"/>
      <c r="TNI340" s="1"/>
      <c r="TNJ340" s="1"/>
      <c r="TNK340" s="1"/>
      <c r="TNL340" s="1"/>
      <c r="TNM340" s="1"/>
      <c r="TNN340" s="1"/>
      <c r="TNO340" s="1"/>
      <c r="TNP340" s="1"/>
      <c r="TNQ340" s="1"/>
      <c r="TNR340" s="1"/>
      <c r="TNS340" s="1"/>
      <c r="TNT340" s="1"/>
      <c r="TNU340" s="1"/>
      <c r="TNV340" s="1"/>
      <c r="TNW340" s="1"/>
      <c r="TNX340" s="1"/>
      <c r="TNY340" s="1"/>
      <c r="TNZ340" s="1"/>
      <c r="TOA340" s="1"/>
      <c r="TOB340" s="1"/>
      <c r="TOC340" s="1"/>
      <c r="TOD340" s="1"/>
      <c r="TOE340" s="1"/>
      <c r="TOF340" s="1"/>
      <c r="TOG340" s="1"/>
      <c r="TOH340" s="1"/>
      <c r="TOI340" s="1"/>
      <c r="TOJ340" s="1"/>
      <c r="TOK340" s="1"/>
      <c r="TOL340" s="1"/>
      <c r="TOM340" s="1"/>
      <c r="TON340" s="1"/>
      <c r="TOO340" s="1"/>
      <c r="TOP340" s="1"/>
      <c r="TOQ340" s="1"/>
      <c r="TOR340" s="1"/>
      <c r="TOS340" s="1"/>
      <c r="TOT340" s="1"/>
      <c r="TOU340" s="1"/>
      <c r="TOV340" s="1"/>
      <c r="TOW340" s="1"/>
      <c r="TOX340" s="1"/>
      <c r="TOY340" s="1"/>
      <c r="TOZ340" s="1"/>
      <c r="TPA340" s="1"/>
      <c r="TPB340" s="1"/>
      <c r="TPC340" s="1"/>
      <c r="TPD340" s="1"/>
      <c r="TPE340" s="1"/>
      <c r="TPF340" s="1"/>
      <c r="TPG340" s="1"/>
      <c r="TPH340" s="1"/>
      <c r="TPI340" s="1"/>
      <c r="TPJ340" s="1"/>
      <c r="TPK340" s="1"/>
      <c r="TPL340" s="1"/>
      <c r="TPM340" s="1"/>
      <c r="TPN340" s="1"/>
      <c r="TPO340" s="1"/>
      <c r="TPP340" s="1"/>
      <c r="TPQ340" s="1"/>
      <c r="TPR340" s="1"/>
      <c r="TPS340" s="1"/>
      <c r="TPT340" s="1"/>
      <c r="TPU340" s="1"/>
      <c r="TPV340" s="1"/>
      <c r="TPW340" s="1"/>
      <c r="TPX340" s="1"/>
      <c r="TPY340" s="1"/>
      <c r="TPZ340" s="1"/>
      <c r="TQA340" s="1"/>
      <c r="TQB340" s="1"/>
      <c r="TQC340" s="1"/>
      <c r="TQD340" s="1"/>
      <c r="TQE340" s="1"/>
      <c r="TQF340" s="1"/>
      <c r="TQG340" s="1"/>
      <c r="TQH340" s="1"/>
      <c r="TQI340" s="1"/>
      <c r="TQJ340" s="1"/>
      <c r="TQK340" s="1"/>
      <c r="TQL340" s="1"/>
      <c r="TQM340" s="1"/>
      <c r="TQN340" s="1"/>
      <c r="TQO340" s="1"/>
      <c r="TQP340" s="1"/>
      <c r="TQQ340" s="1"/>
      <c r="TQR340" s="1"/>
      <c r="TQS340" s="1"/>
      <c r="TQT340" s="1"/>
      <c r="TQU340" s="1"/>
      <c r="TQV340" s="1"/>
      <c r="TQW340" s="1"/>
      <c r="TQX340" s="1"/>
      <c r="TQY340" s="1"/>
      <c r="TQZ340" s="1"/>
      <c r="TRA340" s="1"/>
      <c r="TRB340" s="1"/>
      <c r="TRC340" s="1"/>
      <c r="TRD340" s="1"/>
      <c r="TRE340" s="1"/>
      <c r="TRF340" s="1"/>
      <c r="TRG340" s="1"/>
      <c r="TRH340" s="1"/>
      <c r="TRI340" s="1"/>
      <c r="TRJ340" s="1"/>
      <c r="TRK340" s="1"/>
      <c r="TRL340" s="1"/>
      <c r="TRM340" s="1"/>
      <c r="TRN340" s="1"/>
      <c r="TRO340" s="1"/>
      <c r="TRP340" s="1"/>
      <c r="TRQ340" s="1"/>
      <c r="TRR340" s="1"/>
      <c r="TRS340" s="1"/>
      <c r="TRT340" s="1"/>
      <c r="TRU340" s="1"/>
      <c r="TRV340" s="1"/>
      <c r="TRW340" s="1"/>
      <c r="TRX340" s="1"/>
      <c r="TRY340" s="1"/>
      <c r="TRZ340" s="1"/>
      <c r="TSA340" s="1"/>
      <c r="TSB340" s="1"/>
      <c r="TSC340" s="1"/>
      <c r="TSD340" s="1"/>
      <c r="TSE340" s="1"/>
      <c r="TSF340" s="1"/>
      <c r="TSG340" s="1"/>
      <c r="TSH340" s="1"/>
      <c r="TSI340" s="1"/>
      <c r="TSJ340" s="1"/>
      <c r="TSK340" s="1"/>
      <c r="TSL340" s="1"/>
      <c r="TSM340" s="1"/>
      <c r="TSN340" s="1"/>
      <c r="TSO340" s="1"/>
      <c r="TSP340" s="1"/>
      <c r="TSQ340" s="1"/>
      <c r="TSR340" s="1"/>
      <c r="TSS340" s="1"/>
      <c r="TST340" s="1"/>
      <c r="TSU340" s="1"/>
      <c r="TSV340" s="1"/>
      <c r="TSW340" s="1"/>
      <c r="TSX340" s="1"/>
      <c r="TSY340" s="1"/>
      <c r="TSZ340" s="1"/>
      <c r="TTA340" s="1"/>
      <c r="TTB340" s="1"/>
      <c r="TTC340" s="1"/>
      <c r="TTD340" s="1"/>
      <c r="TTE340" s="1"/>
      <c r="TTF340" s="1"/>
      <c r="TTG340" s="1"/>
      <c r="TTH340" s="1"/>
      <c r="TTI340" s="1"/>
      <c r="TTJ340" s="1"/>
      <c r="TTK340" s="1"/>
      <c r="TTL340" s="1"/>
      <c r="TTM340" s="1"/>
      <c r="TTN340" s="1"/>
      <c r="TTO340" s="1"/>
      <c r="TTP340" s="1"/>
      <c r="TTQ340" s="1"/>
      <c r="TTR340" s="1"/>
      <c r="TTS340" s="1"/>
      <c r="TTT340" s="1"/>
      <c r="TTU340" s="1"/>
      <c r="TTV340" s="1"/>
      <c r="TTW340" s="1"/>
      <c r="TTX340" s="1"/>
      <c r="TTY340" s="1"/>
      <c r="TTZ340" s="1"/>
      <c r="TUA340" s="1"/>
      <c r="TUB340" s="1"/>
      <c r="TUC340" s="1"/>
      <c r="TUD340" s="1"/>
      <c r="TUE340" s="1"/>
      <c r="TUF340" s="1"/>
      <c r="TUG340" s="1"/>
      <c r="TUH340" s="1"/>
      <c r="TUI340" s="1"/>
      <c r="TUJ340" s="1"/>
      <c r="TUK340" s="1"/>
      <c r="TUL340" s="1"/>
      <c r="TUM340" s="1"/>
      <c r="TUN340" s="1"/>
      <c r="TUO340" s="1"/>
      <c r="TUP340" s="1"/>
      <c r="TUQ340" s="1"/>
      <c r="TUR340" s="1"/>
      <c r="TUS340" s="1"/>
      <c r="TUT340" s="1"/>
      <c r="TUU340" s="1"/>
      <c r="TUV340" s="1"/>
      <c r="TUW340" s="1"/>
      <c r="TUX340" s="1"/>
      <c r="TUY340" s="1"/>
      <c r="TUZ340" s="1"/>
      <c r="TVA340" s="1"/>
      <c r="TVB340" s="1"/>
      <c r="TVC340" s="1"/>
      <c r="TVD340" s="1"/>
      <c r="TVE340" s="1"/>
      <c r="TVF340" s="1"/>
      <c r="TVG340" s="1"/>
      <c r="TVH340" s="1"/>
      <c r="TVI340" s="1"/>
      <c r="TVJ340" s="1"/>
      <c r="TVK340" s="1"/>
      <c r="TVL340" s="1"/>
      <c r="TVM340" s="1"/>
      <c r="TVN340" s="1"/>
      <c r="TVO340" s="1"/>
      <c r="TVP340" s="1"/>
      <c r="TVQ340" s="1"/>
      <c r="TVR340" s="1"/>
      <c r="TVS340" s="1"/>
      <c r="TVT340" s="1"/>
      <c r="TVU340" s="1"/>
      <c r="TVV340" s="1"/>
      <c r="TVW340" s="1"/>
      <c r="TVX340" s="1"/>
      <c r="TVY340" s="1"/>
      <c r="TVZ340" s="1"/>
      <c r="TWA340" s="1"/>
      <c r="TWB340" s="1"/>
      <c r="TWC340" s="1"/>
      <c r="TWD340" s="1"/>
      <c r="TWE340" s="1"/>
      <c r="TWF340" s="1"/>
      <c r="TWG340" s="1"/>
      <c r="TWH340" s="1"/>
      <c r="TWI340" s="1"/>
      <c r="TWJ340" s="1"/>
      <c r="TWK340" s="1"/>
      <c r="TWL340" s="1"/>
      <c r="TWM340" s="1"/>
      <c r="TWN340" s="1"/>
      <c r="TWO340" s="1"/>
      <c r="TWP340" s="1"/>
      <c r="TWQ340" s="1"/>
      <c r="TWR340" s="1"/>
      <c r="TWS340" s="1"/>
      <c r="TWT340" s="1"/>
      <c r="TWU340" s="1"/>
      <c r="TWV340" s="1"/>
      <c r="TWW340" s="1"/>
      <c r="TWX340" s="1"/>
      <c r="TWY340" s="1"/>
      <c r="TWZ340" s="1"/>
      <c r="TXA340" s="1"/>
      <c r="TXB340" s="1"/>
      <c r="TXC340" s="1"/>
      <c r="TXD340" s="1"/>
      <c r="TXE340" s="1"/>
      <c r="TXF340" s="1"/>
      <c r="TXG340" s="1"/>
      <c r="TXH340" s="1"/>
      <c r="TXI340" s="1"/>
      <c r="TXJ340" s="1"/>
      <c r="TXK340" s="1"/>
      <c r="TXL340" s="1"/>
      <c r="TXM340" s="1"/>
      <c r="TXN340" s="1"/>
      <c r="TXO340" s="1"/>
      <c r="TXP340" s="1"/>
      <c r="TXQ340" s="1"/>
      <c r="TXR340" s="1"/>
      <c r="TXS340" s="1"/>
      <c r="TXT340" s="1"/>
      <c r="TXU340" s="1"/>
      <c r="TXV340" s="1"/>
      <c r="TXW340" s="1"/>
      <c r="TXX340" s="1"/>
      <c r="TXY340" s="1"/>
      <c r="TXZ340" s="1"/>
      <c r="TYA340" s="1"/>
      <c r="TYB340" s="1"/>
      <c r="TYC340" s="1"/>
      <c r="TYD340" s="1"/>
      <c r="TYE340" s="1"/>
      <c r="TYF340" s="1"/>
      <c r="TYG340" s="1"/>
      <c r="TYH340" s="1"/>
      <c r="TYI340" s="1"/>
      <c r="TYJ340" s="1"/>
      <c r="TYK340" s="1"/>
      <c r="TYL340" s="1"/>
      <c r="TYM340" s="1"/>
      <c r="TYN340" s="1"/>
      <c r="TYO340" s="1"/>
      <c r="TYP340" s="1"/>
      <c r="TYQ340" s="1"/>
      <c r="TYR340" s="1"/>
      <c r="TYS340" s="1"/>
      <c r="TYT340" s="1"/>
      <c r="TYU340" s="1"/>
      <c r="TYV340" s="1"/>
      <c r="TYW340" s="1"/>
      <c r="TYX340" s="1"/>
      <c r="TYY340" s="1"/>
      <c r="TYZ340" s="1"/>
      <c r="TZA340" s="1"/>
      <c r="TZB340" s="1"/>
      <c r="TZC340" s="1"/>
      <c r="TZD340" s="1"/>
      <c r="TZE340" s="1"/>
      <c r="TZF340" s="1"/>
      <c r="TZG340" s="1"/>
      <c r="TZH340" s="1"/>
      <c r="TZI340" s="1"/>
      <c r="TZJ340" s="1"/>
      <c r="TZK340" s="1"/>
      <c r="TZL340" s="1"/>
      <c r="TZM340" s="1"/>
      <c r="TZN340" s="1"/>
      <c r="TZO340" s="1"/>
      <c r="TZP340" s="1"/>
      <c r="TZQ340" s="1"/>
      <c r="TZR340" s="1"/>
      <c r="TZS340" s="1"/>
      <c r="TZT340" s="1"/>
      <c r="TZU340" s="1"/>
      <c r="TZV340" s="1"/>
      <c r="TZW340" s="1"/>
      <c r="TZX340" s="1"/>
      <c r="TZY340" s="1"/>
      <c r="TZZ340" s="1"/>
      <c r="UAA340" s="1"/>
      <c r="UAB340" s="1"/>
      <c r="UAC340" s="1"/>
      <c r="UAD340" s="1"/>
      <c r="UAE340" s="1"/>
      <c r="UAF340" s="1"/>
      <c r="UAG340" s="1"/>
      <c r="UAH340" s="1"/>
      <c r="UAI340" s="1"/>
      <c r="UAJ340" s="1"/>
      <c r="UAK340" s="1"/>
      <c r="UAL340" s="1"/>
      <c r="UAM340" s="1"/>
      <c r="UAN340" s="1"/>
      <c r="UAO340" s="1"/>
      <c r="UAP340" s="1"/>
      <c r="UAQ340" s="1"/>
      <c r="UAR340" s="1"/>
      <c r="UAS340" s="1"/>
      <c r="UAT340" s="1"/>
      <c r="UAU340" s="1"/>
      <c r="UAV340" s="1"/>
      <c r="UAW340" s="1"/>
      <c r="UAX340" s="1"/>
      <c r="UAY340" s="1"/>
      <c r="UAZ340" s="1"/>
      <c r="UBA340" s="1"/>
      <c r="UBB340" s="1"/>
      <c r="UBC340" s="1"/>
      <c r="UBD340" s="1"/>
      <c r="UBE340" s="1"/>
      <c r="UBF340" s="1"/>
      <c r="UBG340" s="1"/>
      <c r="UBH340" s="1"/>
      <c r="UBI340" s="1"/>
      <c r="UBJ340" s="1"/>
      <c r="UBK340" s="1"/>
      <c r="UBL340" s="1"/>
      <c r="UBM340" s="1"/>
      <c r="UBN340" s="1"/>
      <c r="UBO340" s="1"/>
      <c r="UBP340" s="1"/>
      <c r="UBQ340" s="1"/>
      <c r="UBR340" s="1"/>
      <c r="UBS340" s="1"/>
      <c r="UBT340" s="1"/>
      <c r="UBU340" s="1"/>
      <c r="UBV340" s="1"/>
      <c r="UBW340" s="1"/>
      <c r="UBX340" s="1"/>
      <c r="UBY340" s="1"/>
      <c r="UBZ340" s="1"/>
      <c r="UCA340" s="1"/>
      <c r="UCB340" s="1"/>
      <c r="UCC340" s="1"/>
      <c r="UCD340" s="1"/>
      <c r="UCE340" s="1"/>
      <c r="UCF340" s="1"/>
      <c r="UCG340" s="1"/>
      <c r="UCH340" s="1"/>
      <c r="UCI340" s="1"/>
      <c r="UCJ340" s="1"/>
      <c r="UCK340" s="1"/>
      <c r="UCL340" s="1"/>
      <c r="UCM340" s="1"/>
      <c r="UCN340" s="1"/>
      <c r="UCO340" s="1"/>
      <c r="UCP340" s="1"/>
      <c r="UCQ340" s="1"/>
      <c r="UCR340" s="1"/>
      <c r="UCS340" s="1"/>
      <c r="UCT340" s="1"/>
      <c r="UCU340" s="1"/>
      <c r="UCV340" s="1"/>
      <c r="UCW340" s="1"/>
      <c r="UCX340" s="1"/>
      <c r="UCY340" s="1"/>
      <c r="UCZ340" s="1"/>
      <c r="UDA340" s="1"/>
      <c r="UDB340" s="1"/>
      <c r="UDC340" s="1"/>
      <c r="UDD340" s="1"/>
      <c r="UDE340" s="1"/>
      <c r="UDF340" s="1"/>
      <c r="UDG340" s="1"/>
      <c r="UDH340" s="1"/>
      <c r="UDI340" s="1"/>
      <c r="UDJ340" s="1"/>
      <c r="UDK340" s="1"/>
      <c r="UDL340" s="1"/>
      <c r="UDM340" s="1"/>
      <c r="UDN340" s="1"/>
      <c r="UDO340" s="1"/>
      <c r="UDP340" s="1"/>
      <c r="UDQ340" s="1"/>
      <c r="UDR340" s="1"/>
      <c r="UDS340" s="1"/>
      <c r="UDT340" s="1"/>
      <c r="UDU340" s="1"/>
      <c r="UDV340" s="1"/>
      <c r="UDW340" s="1"/>
      <c r="UDX340" s="1"/>
      <c r="UDY340" s="1"/>
      <c r="UDZ340" s="1"/>
      <c r="UEA340" s="1"/>
      <c r="UEB340" s="1"/>
      <c r="UEC340" s="1"/>
      <c r="UED340" s="1"/>
      <c r="UEE340" s="1"/>
      <c r="UEF340" s="1"/>
      <c r="UEG340" s="1"/>
      <c r="UEH340" s="1"/>
      <c r="UEI340" s="1"/>
      <c r="UEJ340" s="1"/>
      <c r="UEK340" s="1"/>
      <c r="UEL340" s="1"/>
      <c r="UEM340" s="1"/>
      <c r="UEN340" s="1"/>
      <c r="UEO340" s="1"/>
      <c r="UEP340" s="1"/>
      <c r="UEQ340" s="1"/>
      <c r="UER340" s="1"/>
      <c r="UES340" s="1"/>
      <c r="UET340" s="1"/>
      <c r="UEU340" s="1"/>
      <c r="UEV340" s="1"/>
      <c r="UEW340" s="1"/>
      <c r="UEX340" s="1"/>
      <c r="UEY340" s="1"/>
      <c r="UEZ340" s="1"/>
      <c r="UFA340" s="1"/>
      <c r="UFB340" s="1"/>
      <c r="UFC340" s="1"/>
      <c r="UFD340" s="1"/>
      <c r="UFE340" s="1"/>
      <c r="UFF340" s="1"/>
      <c r="UFG340" s="1"/>
      <c r="UFH340" s="1"/>
      <c r="UFI340" s="1"/>
      <c r="UFJ340" s="1"/>
      <c r="UFK340" s="1"/>
      <c r="UFL340" s="1"/>
      <c r="UFM340" s="1"/>
      <c r="UFN340" s="1"/>
      <c r="UFO340" s="1"/>
      <c r="UFP340" s="1"/>
      <c r="UFQ340" s="1"/>
      <c r="UFR340" s="1"/>
      <c r="UFS340" s="1"/>
      <c r="UFT340" s="1"/>
      <c r="UFU340" s="1"/>
      <c r="UFV340" s="1"/>
      <c r="UFW340" s="1"/>
      <c r="UFX340" s="1"/>
      <c r="UFY340" s="1"/>
      <c r="UFZ340" s="1"/>
      <c r="UGA340" s="1"/>
      <c r="UGB340" s="1"/>
      <c r="UGC340" s="1"/>
      <c r="UGD340" s="1"/>
      <c r="UGE340" s="1"/>
      <c r="UGF340" s="1"/>
      <c r="UGG340" s="1"/>
      <c r="UGH340" s="1"/>
      <c r="UGI340" s="1"/>
      <c r="UGJ340" s="1"/>
      <c r="UGK340" s="1"/>
      <c r="UGL340" s="1"/>
      <c r="UGM340" s="1"/>
      <c r="UGN340" s="1"/>
      <c r="UGO340" s="1"/>
      <c r="UGP340" s="1"/>
      <c r="UGQ340" s="1"/>
      <c r="UGR340" s="1"/>
      <c r="UGS340" s="1"/>
      <c r="UGT340" s="1"/>
      <c r="UGU340" s="1"/>
      <c r="UGV340" s="1"/>
      <c r="UGW340" s="1"/>
      <c r="UGX340" s="1"/>
      <c r="UGY340" s="1"/>
      <c r="UGZ340" s="1"/>
      <c r="UHA340" s="1"/>
      <c r="UHB340" s="1"/>
      <c r="UHC340" s="1"/>
      <c r="UHD340" s="1"/>
      <c r="UHE340" s="1"/>
      <c r="UHF340" s="1"/>
      <c r="UHG340" s="1"/>
      <c r="UHH340" s="1"/>
      <c r="UHI340" s="1"/>
      <c r="UHJ340" s="1"/>
      <c r="UHK340" s="1"/>
      <c r="UHL340" s="1"/>
      <c r="UHM340" s="1"/>
      <c r="UHN340" s="1"/>
      <c r="UHO340" s="1"/>
      <c r="UHP340" s="1"/>
      <c r="UHQ340" s="1"/>
      <c r="UHR340" s="1"/>
      <c r="UHS340" s="1"/>
      <c r="UHT340" s="1"/>
      <c r="UHU340" s="1"/>
      <c r="UHV340" s="1"/>
      <c r="UHW340" s="1"/>
      <c r="UHX340" s="1"/>
      <c r="UHY340" s="1"/>
      <c r="UHZ340" s="1"/>
      <c r="UIA340" s="1"/>
      <c r="UIB340" s="1"/>
      <c r="UIC340" s="1"/>
      <c r="UID340" s="1"/>
      <c r="UIE340" s="1"/>
      <c r="UIF340" s="1"/>
      <c r="UIG340" s="1"/>
      <c r="UIH340" s="1"/>
      <c r="UII340" s="1"/>
      <c r="UIJ340" s="1"/>
      <c r="UIK340" s="1"/>
      <c r="UIL340" s="1"/>
      <c r="UIM340" s="1"/>
      <c r="UIN340" s="1"/>
      <c r="UIO340" s="1"/>
      <c r="UIP340" s="1"/>
      <c r="UIQ340" s="1"/>
      <c r="UIR340" s="1"/>
      <c r="UIS340" s="1"/>
      <c r="UIT340" s="1"/>
      <c r="UIU340" s="1"/>
      <c r="UIV340" s="1"/>
      <c r="UIW340" s="1"/>
      <c r="UIX340" s="1"/>
      <c r="UIY340" s="1"/>
      <c r="UIZ340" s="1"/>
      <c r="UJA340" s="1"/>
      <c r="UJB340" s="1"/>
      <c r="UJC340" s="1"/>
      <c r="UJD340" s="1"/>
      <c r="UJE340" s="1"/>
      <c r="UJF340" s="1"/>
      <c r="UJG340" s="1"/>
      <c r="UJH340" s="1"/>
      <c r="UJI340" s="1"/>
      <c r="UJJ340" s="1"/>
      <c r="UJK340" s="1"/>
      <c r="UJL340" s="1"/>
      <c r="UJM340" s="1"/>
      <c r="UJN340" s="1"/>
      <c r="UJO340" s="1"/>
      <c r="UJP340" s="1"/>
      <c r="UJQ340" s="1"/>
      <c r="UJR340" s="1"/>
      <c r="UJS340" s="1"/>
      <c r="UJT340" s="1"/>
      <c r="UJU340" s="1"/>
      <c r="UJV340" s="1"/>
      <c r="UJW340" s="1"/>
      <c r="UJX340" s="1"/>
      <c r="UJY340" s="1"/>
      <c r="UJZ340" s="1"/>
      <c r="UKA340" s="1"/>
      <c r="UKB340" s="1"/>
      <c r="UKC340" s="1"/>
      <c r="UKD340" s="1"/>
      <c r="UKE340" s="1"/>
      <c r="UKF340" s="1"/>
      <c r="UKG340" s="1"/>
      <c r="UKH340" s="1"/>
      <c r="UKI340" s="1"/>
      <c r="UKJ340" s="1"/>
      <c r="UKK340" s="1"/>
      <c r="UKL340" s="1"/>
      <c r="UKM340" s="1"/>
      <c r="UKN340" s="1"/>
      <c r="UKO340" s="1"/>
      <c r="UKP340" s="1"/>
      <c r="UKQ340" s="1"/>
      <c r="UKR340" s="1"/>
      <c r="UKS340" s="1"/>
      <c r="UKT340" s="1"/>
      <c r="UKU340" s="1"/>
      <c r="UKV340" s="1"/>
      <c r="UKW340" s="1"/>
      <c r="UKX340" s="1"/>
      <c r="UKY340" s="1"/>
      <c r="UKZ340" s="1"/>
      <c r="ULA340" s="1"/>
      <c r="ULB340" s="1"/>
      <c r="ULC340" s="1"/>
      <c r="ULD340" s="1"/>
      <c r="ULE340" s="1"/>
      <c r="ULF340" s="1"/>
      <c r="ULG340" s="1"/>
      <c r="ULH340" s="1"/>
      <c r="ULI340" s="1"/>
      <c r="ULJ340" s="1"/>
      <c r="ULK340" s="1"/>
      <c r="ULL340" s="1"/>
      <c r="ULM340" s="1"/>
      <c r="ULN340" s="1"/>
      <c r="ULO340" s="1"/>
      <c r="ULP340" s="1"/>
      <c r="ULQ340" s="1"/>
      <c r="ULR340" s="1"/>
      <c r="ULS340" s="1"/>
      <c r="ULT340" s="1"/>
      <c r="ULU340" s="1"/>
      <c r="ULV340" s="1"/>
      <c r="ULW340" s="1"/>
      <c r="ULX340" s="1"/>
      <c r="ULY340" s="1"/>
      <c r="ULZ340" s="1"/>
      <c r="UMA340" s="1"/>
      <c r="UMB340" s="1"/>
      <c r="UMC340" s="1"/>
      <c r="UMD340" s="1"/>
      <c r="UME340" s="1"/>
      <c r="UMF340" s="1"/>
      <c r="UMG340" s="1"/>
      <c r="UMH340" s="1"/>
      <c r="UMI340" s="1"/>
      <c r="UMJ340" s="1"/>
      <c r="UMK340" s="1"/>
      <c r="UML340" s="1"/>
      <c r="UMM340" s="1"/>
      <c r="UMN340" s="1"/>
      <c r="UMO340" s="1"/>
      <c r="UMP340" s="1"/>
      <c r="UMQ340" s="1"/>
      <c r="UMR340" s="1"/>
      <c r="UMS340" s="1"/>
      <c r="UMT340" s="1"/>
      <c r="UMU340" s="1"/>
      <c r="UMV340" s="1"/>
      <c r="UMW340" s="1"/>
      <c r="UMX340" s="1"/>
      <c r="UMY340" s="1"/>
      <c r="UMZ340" s="1"/>
      <c r="UNA340" s="1"/>
      <c r="UNB340" s="1"/>
      <c r="UNC340" s="1"/>
      <c r="UND340" s="1"/>
      <c r="UNE340" s="1"/>
      <c r="UNF340" s="1"/>
      <c r="UNG340" s="1"/>
      <c r="UNH340" s="1"/>
      <c r="UNI340" s="1"/>
      <c r="UNJ340" s="1"/>
      <c r="UNK340" s="1"/>
      <c r="UNL340" s="1"/>
      <c r="UNM340" s="1"/>
      <c r="UNN340" s="1"/>
      <c r="UNO340" s="1"/>
      <c r="UNP340" s="1"/>
      <c r="UNQ340" s="1"/>
      <c r="UNR340" s="1"/>
      <c r="UNS340" s="1"/>
      <c r="UNT340" s="1"/>
      <c r="UNU340" s="1"/>
      <c r="UNV340" s="1"/>
      <c r="UNW340" s="1"/>
      <c r="UNX340" s="1"/>
      <c r="UNY340" s="1"/>
      <c r="UNZ340" s="1"/>
      <c r="UOA340" s="1"/>
      <c r="UOB340" s="1"/>
      <c r="UOC340" s="1"/>
      <c r="UOD340" s="1"/>
      <c r="UOE340" s="1"/>
      <c r="UOF340" s="1"/>
      <c r="UOG340" s="1"/>
      <c r="UOH340" s="1"/>
      <c r="UOI340" s="1"/>
      <c r="UOJ340" s="1"/>
      <c r="UOK340" s="1"/>
      <c r="UOL340" s="1"/>
      <c r="UOM340" s="1"/>
      <c r="UON340" s="1"/>
      <c r="UOO340" s="1"/>
      <c r="UOP340" s="1"/>
      <c r="UOQ340" s="1"/>
      <c r="UOR340" s="1"/>
      <c r="UOS340" s="1"/>
      <c r="UOT340" s="1"/>
      <c r="UOU340" s="1"/>
      <c r="UOV340" s="1"/>
      <c r="UOW340" s="1"/>
      <c r="UOX340" s="1"/>
      <c r="UOY340" s="1"/>
      <c r="UOZ340" s="1"/>
      <c r="UPA340" s="1"/>
      <c r="UPB340" s="1"/>
      <c r="UPC340" s="1"/>
      <c r="UPD340" s="1"/>
      <c r="UPE340" s="1"/>
      <c r="UPF340" s="1"/>
      <c r="UPG340" s="1"/>
      <c r="UPH340" s="1"/>
      <c r="UPI340" s="1"/>
      <c r="UPJ340" s="1"/>
      <c r="UPK340" s="1"/>
      <c r="UPL340" s="1"/>
      <c r="UPM340" s="1"/>
      <c r="UPN340" s="1"/>
      <c r="UPO340" s="1"/>
      <c r="UPP340" s="1"/>
      <c r="UPQ340" s="1"/>
      <c r="UPR340" s="1"/>
      <c r="UPS340" s="1"/>
      <c r="UPT340" s="1"/>
      <c r="UPU340" s="1"/>
      <c r="UPV340" s="1"/>
      <c r="UPW340" s="1"/>
      <c r="UPX340" s="1"/>
      <c r="UPY340" s="1"/>
      <c r="UPZ340" s="1"/>
      <c r="UQA340" s="1"/>
      <c r="UQB340" s="1"/>
      <c r="UQC340" s="1"/>
      <c r="UQD340" s="1"/>
      <c r="UQE340" s="1"/>
      <c r="UQF340" s="1"/>
      <c r="UQG340" s="1"/>
      <c r="UQH340" s="1"/>
      <c r="UQI340" s="1"/>
      <c r="UQJ340" s="1"/>
      <c r="UQK340" s="1"/>
      <c r="UQL340" s="1"/>
      <c r="UQM340" s="1"/>
      <c r="UQN340" s="1"/>
      <c r="UQO340" s="1"/>
      <c r="UQP340" s="1"/>
      <c r="UQQ340" s="1"/>
      <c r="UQR340" s="1"/>
      <c r="UQS340" s="1"/>
      <c r="UQT340" s="1"/>
      <c r="UQU340" s="1"/>
      <c r="UQV340" s="1"/>
      <c r="UQW340" s="1"/>
      <c r="UQX340" s="1"/>
      <c r="UQY340" s="1"/>
      <c r="UQZ340" s="1"/>
      <c r="URA340" s="1"/>
      <c r="URB340" s="1"/>
      <c r="URC340" s="1"/>
      <c r="URD340" s="1"/>
      <c r="URE340" s="1"/>
      <c r="URF340" s="1"/>
      <c r="URG340" s="1"/>
      <c r="URH340" s="1"/>
      <c r="URI340" s="1"/>
      <c r="URJ340" s="1"/>
      <c r="URK340" s="1"/>
      <c r="URL340" s="1"/>
      <c r="URM340" s="1"/>
      <c r="URN340" s="1"/>
      <c r="URO340" s="1"/>
      <c r="URP340" s="1"/>
      <c r="URQ340" s="1"/>
      <c r="URR340" s="1"/>
      <c r="URS340" s="1"/>
      <c r="URT340" s="1"/>
      <c r="URU340" s="1"/>
      <c r="URV340" s="1"/>
      <c r="URW340" s="1"/>
      <c r="URX340" s="1"/>
      <c r="URY340" s="1"/>
      <c r="URZ340" s="1"/>
      <c r="USA340" s="1"/>
      <c r="USB340" s="1"/>
      <c r="USC340" s="1"/>
      <c r="USD340" s="1"/>
      <c r="USE340" s="1"/>
      <c r="USF340" s="1"/>
      <c r="USG340" s="1"/>
      <c r="USH340" s="1"/>
      <c r="USI340" s="1"/>
      <c r="USJ340" s="1"/>
      <c r="USK340" s="1"/>
      <c r="USL340" s="1"/>
      <c r="USM340" s="1"/>
      <c r="USN340" s="1"/>
      <c r="USO340" s="1"/>
      <c r="USP340" s="1"/>
      <c r="USQ340" s="1"/>
      <c r="USR340" s="1"/>
      <c r="USS340" s="1"/>
      <c r="UST340" s="1"/>
      <c r="USU340" s="1"/>
      <c r="USV340" s="1"/>
      <c r="USW340" s="1"/>
      <c r="USX340" s="1"/>
      <c r="USY340" s="1"/>
      <c r="USZ340" s="1"/>
      <c r="UTA340" s="1"/>
      <c r="UTB340" s="1"/>
      <c r="UTC340" s="1"/>
      <c r="UTD340" s="1"/>
      <c r="UTE340" s="1"/>
      <c r="UTF340" s="1"/>
      <c r="UTG340" s="1"/>
      <c r="UTH340" s="1"/>
      <c r="UTI340" s="1"/>
      <c r="UTJ340" s="1"/>
      <c r="UTK340" s="1"/>
      <c r="UTL340" s="1"/>
      <c r="UTM340" s="1"/>
      <c r="UTN340" s="1"/>
      <c r="UTO340" s="1"/>
      <c r="UTP340" s="1"/>
      <c r="UTQ340" s="1"/>
      <c r="UTR340" s="1"/>
      <c r="UTS340" s="1"/>
      <c r="UTT340" s="1"/>
      <c r="UTU340" s="1"/>
      <c r="UTV340" s="1"/>
      <c r="UTW340" s="1"/>
      <c r="UTX340" s="1"/>
      <c r="UTY340" s="1"/>
      <c r="UTZ340" s="1"/>
      <c r="UUA340" s="1"/>
      <c r="UUB340" s="1"/>
      <c r="UUC340" s="1"/>
      <c r="UUD340" s="1"/>
      <c r="UUE340" s="1"/>
      <c r="UUF340" s="1"/>
      <c r="UUG340" s="1"/>
      <c r="UUH340" s="1"/>
      <c r="UUI340" s="1"/>
      <c r="UUJ340" s="1"/>
      <c r="UUK340" s="1"/>
      <c r="UUL340" s="1"/>
      <c r="UUM340" s="1"/>
      <c r="UUN340" s="1"/>
      <c r="UUO340" s="1"/>
      <c r="UUP340" s="1"/>
      <c r="UUQ340" s="1"/>
      <c r="UUR340" s="1"/>
      <c r="UUS340" s="1"/>
      <c r="UUT340" s="1"/>
      <c r="UUU340" s="1"/>
      <c r="UUV340" s="1"/>
      <c r="UUW340" s="1"/>
      <c r="UUX340" s="1"/>
      <c r="UUY340" s="1"/>
      <c r="UUZ340" s="1"/>
      <c r="UVA340" s="1"/>
      <c r="UVB340" s="1"/>
      <c r="UVC340" s="1"/>
      <c r="UVD340" s="1"/>
      <c r="UVE340" s="1"/>
      <c r="UVF340" s="1"/>
      <c r="UVG340" s="1"/>
      <c r="UVH340" s="1"/>
      <c r="UVI340" s="1"/>
      <c r="UVJ340" s="1"/>
      <c r="UVK340" s="1"/>
      <c r="UVL340" s="1"/>
      <c r="UVM340" s="1"/>
      <c r="UVN340" s="1"/>
      <c r="UVO340" s="1"/>
      <c r="UVP340" s="1"/>
      <c r="UVQ340" s="1"/>
      <c r="UVR340" s="1"/>
      <c r="UVS340" s="1"/>
      <c r="UVT340" s="1"/>
      <c r="UVU340" s="1"/>
      <c r="UVV340" s="1"/>
      <c r="UVW340" s="1"/>
      <c r="UVX340" s="1"/>
      <c r="UVY340" s="1"/>
      <c r="UVZ340" s="1"/>
      <c r="UWA340" s="1"/>
      <c r="UWB340" s="1"/>
      <c r="UWC340" s="1"/>
      <c r="UWD340" s="1"/>
      <c r="UWE340" s="1"/>
      <c r="UWF340" s="1"/>
      <c r="UWG340" s="1"/>
      <c r="UWH340" s="1"/>
      <c r="UWI340" s="1"/>
      <c r="UWJ340" s="1"/>
      <c r="UWK340" s="1"/>
      <c r="UWL340" s="1"/>
      <c r="UWM340" s="1"/>
      <c r="UWN340" s="1"/>
      <c r="UWO340" s="1"/>
      <c r="UWP340" s="1"/>
      <c r="UWQ340" s="1"/>
      <c r="UWR340" s="1"/>
      <c r="UWS340" s="1"/>
      <c r="UWT340" s="1"/>
      <c r="UWU340" s="1"/>
      <c r="UWV340" s="1"/>
      <c r="UWW340" s="1"/>
      <c r="UWX340" s="1"/>
      <c r="UWY340" s="1"/>
      <c r="UWZ340" s="1"/>
      <c r="UXA340" s="1"/>
      <c r="UXB340" s="1"/>
      <c r="UXC340" s="1"/>
      <c r="UXD340" s="1"/>
      <c r="UXE340" s="1"/>
      <c r="UXF340" s="1"/>
      <c r="UXG340" s="1"/>
      <c r="UXH340" s="1"/>
      <c r="UXI340" s="1"/>
      <c r="UXJ340" s="1"/>
      <c r="UXK340" s="1"/>
      <c r="UXL340" s="1"/>
      <c r="UXM340" s="1"/>
      <c r="UXN340" s="1"/>
      <c r="UXO340" s="1"/>
      <c r="UXP340" s="1"/>
      <c r="UXQ340" s="1"/>
      <c r="UXR340" s="1"/>
      <c r="UXS340" s="1"/>
      <c r="UXT340" s="1"/>
      <c r="UXU340" s="1"/>
      <c r="UXV340" s="1"/>
      <c r="UXW340" s="1"/>
      <c r="UXX340" s="1"/>
      <c r="UXY340" s="1"/>
      <c r="UXZ340" s="1"/>
      <c r="UYA340" s="1"/>
      <c r="UYB340" s="1"/>
      <c r="UYC340" s="1"/>
      <c r="UYD340" s="1"/>
      <c r="UYE340" s="1"/>
      <c r="UYF340" s="1"/>
      <c r="UYG340" s="1"/>
      <c r="UYH340" s="1"/>
      <c r="UYI340" s="1"/>
      <c r="UYJ340" s="1"/>
      <c r="UYK340" s="1"/>
      <c r="UYL340" s="1"/>
      <c r="UYM340" s="1"/>
      <c r="UYN340" s="1"/>
      <c r="UYO340" s="1"/>
      <c r="UYP340" s="1"/>
      <c r="UYQ340" s="1"/>
      <c r="UYR340" s="1"/>
      <c r="UYS340" s="1"/>
      <c r="UYT340" s="1"/>
      <c r="UYU340" s="1"/>
      <c r="UYV340" s="1"/>
      <c r="UYW340" s="1"/>
      <c r="UYX340" s="1"/>
      <c r="UYY340" s="1"/>
      <c r="UYZ340" s="1"/>
      <c r="UZA340" s="1"/>
      <c r="UZB340" s="1"/>
      <c r="UZC340" s="1"/>
      <c r="UZD340" s="1"/>
      <c r="UZE340" s="1"/>
      <c r="UZF340" s="1"/>
      <c r="UZG340" s="1"/>
      <c r="UZH340" s="1"/>
      <c r="UZI340" s="1"/>
      <c r="UZJ340" s="1"/>
      <c r="UZK340" s="1"/>
      <c r="UZL340" s="1"/>
      <c r="UZM340" s="1"/>
      <c r="UZN340" s="1"/>
      <c r="UZO340" s="1"/>
      <c r="UZP340" s="1"/>
      <c r="UZQ340" s="1"/>
      <c r="UZR340" s="1"/>
      <c r="UZS340" s="1"/>
      <c r="UZT340" s="1"/>
      <c r="UZU340" s="1"/>
      <c r="UZV340" s="1"/>
      <c r="UZW340" s="1"/>
      <c r="UZX340" s="1"/>
      <c r="UZY340" s="1"/>
      <c r="UZZ340" s="1"/>
      <c r="VAA340" s="1"/>
      <c r="VAB340" s="1"/>
      <c r="VAC340" s="1"/>
      <c r="VAD340" s="1"/>
      <c r="VAE340" s="1"/>
      <c r="VAF340" s="1"/>
      <c r="VAG340" s="1"/>
      <c r="VAH340" s="1"/>
      <c r="VAI340" s="1"/>
      <c r="VAJ340" s="1"/>
      <c r="VAK340" s="1"/>
      <c r="VAL340" s="1"/>
      <c r="VAM340" s="1"/>
      <c r="VAN340" s="1"/>
      <c r="VAO340" s="1"/>
      <c r="VAP340" s="1"/>
      <c r="VAQ340" s="1"/>
      <c r="VAR340" s="1"/>
      <c r="VAS340" s="1"/>
      <c r="VAT340" s="1"/>
      <c r="VAU340" s="1"/>
      <c r="VAV340" s="1"/>
      <c r="VAW340" s="1"/>
      <c r="VAX340" s="1"/>
      <c r="VAY340" s="1"/>
      <c r="VAZ340" s="1"/>
      <c r="VBA340" s="1"/>
      <c r="VBB340" s="1"/>
      <c r="VBC340" s="1"/>
      <c r="VBD340" s="1"/>
      <c r="VBE340" s="1"/>
      <c r="VBF340" s="1"/>
      <c r="VBG340" s="1"/>
      <c r="VBH340" s="1"/>
      <c r="VBI340" s="1"/>
      <c r="VBJ340" s="1"/>
      <c r="VBK340" s="1"/>
      <c r="VBL340" s="1"/>
      <c r="VBM340" s="1"/>
      <c r="VBN340" s="1"/>
      <c r="VBO340" s="1"/>
      <c r="VBP340" s="1"/>
      <c r="VBQ340" s="1"/>
      <c r="VBR340" s="1"/>
      <c r="VBS340" s="1"/>
      <c r="VBT340" s="1"/>
      <c r="VBU340" s="1"/>
      <c r="VBV340" s="1"/>
      <c r="VBW340" s="1"/>
      <c r="VBX340" s="1"/>
      <c r="VBY340" s="1"/>
      <c r="VBZ340" s="1"/>
      <c r="VCA340" s="1"/>
      <c r="VCB340" s="1"/>
      <c r="VCC340" s="1"/>
      <c r="VCD340" s="1"/>
      <c r="VCE340" s="1"/>
      <c r="VCF340" s="1"/>
      <c r="VCG340" s="1"/>
      <c r="VCH340" s="1"/>
      <c r="VCI340" s="1"/>
      <c r="VCJ340" s="1"/>
      <c r="VCK340" s="1"/>
      <c r="VCL340" s="1"/>
      <c r="VCM340" s="1"/>
      <c r="VCN340" s="1"/>
      <c r="VCO340" s="1"/>
      <c r="VCP340" s="1"/>
      <c r="VCQ340" s="1"/>
      <c r="VCR340" s="1"/>
      <c r="VCS340" s="1"/>
      <c r="VCT340" s="1"/>
      <c r="VCU340" s="1"/>
      <c r="VCV340" s="1"/>
      <c r="VCW340" s="1"/>
      <c r="VCX340" s="1"/>
      <c r="VCY340" s="1"/>
      <c r="VCZ340" s="1"/>
      <c r="VDA340" s="1"/>
      <c r="VDB340" s="1"/>
      <c r="VDC340" s="1"/>
      <c r="VDD340" s="1"/>
      <c r="VDE340" s="1"/>
      <c r="VDF340" s="1"/>
      <c r="VDG340" s="1"/>
      <c r="VDH340" s="1"/>
      <c r="VDI340" s="1"/>
      <c r="VDJ340" s="1"/>
      <c r="VDK340" s="1"/>
      <c r="VDL340" s="1"/>
      <c r="VDM340" s="1"/>
      <c r="VDN340" s="1"/>
      <c r="VDO340" s="1"/>
      <c r="VDP340" s="1"/>
      <c r="VDQ340" s="1"/>
      <c r="VDR340" s="1"/>
      <c r="VDS340" s="1"/>
      <c r="VDT340" s="1"/>
      <c r="VDU340" s="1"/>
      <c r="VDV340" s="1"/>
      <c r="VDW340" s="1"/>
      <c r="VDX340" s="1"/>
      <c r="VDY340" s="1"/>
      <c r="VDZ340" s="1"/>
      <c r="VEA340" s="1"/>
      <c r="VEB340" s="1"/>
      <c r="VEC340" s="1"/>
      <c r="VED340" s="1"/>
      <c r="VEE340" s="1"/>
      <c r="VEF340" s="1"/>
      <c r="VEG340" s="1"/>
      <c r="VEH340" s="1"/>
      <c r="VEI340" s="1"/>
      <c r="VEJ340" s="1"/>
      <c r="VEK340" s="1"/>
      <c r="VEL340" s="1"/>
      <c r="VEM340" s="1"/>
      <c r="VEN340" s="1"/>
      <c r="VEO340" s="1"/>
      <c r="VEP340" s="1"/>
      <c r="VEQ340" s="1"/>
      <c r="VER340" s="1"/>
      <c r="VES340" s="1"/>
      <c r="VET340" s="1"/>
      <c r="VEU340" s="1"/>
      <c r="VEV340" s="1"/>
      <c r="VEW340" s="1"/>
      <c r="VEX340" s="1"/>
      <c r="VEY340" s="1"/>
      <c r="VEZ340" s="1"/>
      <c r="VFA340" s="1"/>
      <c r="VFB340" s="1"/>
      <c r="VFC340" s="1"/>
      <c r="VFD340" s="1"/>
      <c r="VFE340" s="1"/>
      <c r="VFF340" s="1"/>
      <c r="VFG340" s="1"/>
      <c r="VFH340" s="1"/>
      <c r="VFI340" s="1"/>
      <c r="VFJ340" s="1"/>
      <c r="VFK340" s="1"/>
      <c r="VFL340" s="1"/>
      <c r="VFM340" s="1"/>
      <c r="VFN340" s="1"/>
      <c r="VFO340" s="1"/>
      <c r="VFP340" s="1"/>
      <c r="VFQ340" s="1"/>
      <c r="VFR340" s="1"/>
      <c r="VFS340" s="1"/>
      <c r="VFT340" s="1"/>
      <c r="VFU340" s="1"/>
      <c r="VFV340" s="1"/>
      <c r="VFW340" s="1"/>
      <c r="VFX340" s="1"/>
      <c r="VFY340" s="1"/>
      <c r="VFZ340" s="1"/>
      <c r="VGA340" s="1"/>
      <c r="VGB340" s="1"/>
      <c r="VGC340" s="1"/>
      <c r="VGD340" s="1"/>
      <c r="VGE340" s="1"/>
      <c r="VGF340" s="1"/>
      <c r="VGG340" s="1"/>
      <c r="VGH340" s="1"/>
      <c r="VGI340" s="1"/>
      <c r="VGJ340" s="1"/>
      <c r="VGK340" s="1"/>
      <c r="VGL340" s="1"/>
      <c r="VGM340" s="1"/>
      <c r="VGN340" s="1"/>
      <c r="VGO340" s="1"/>
      <c r="VGP340" s="1"/>
      <c r="VGQ340" s="1"/>
      <c r="VGR340" s="1"/>
      <c r="VGS340" s="1"/>
      <c r="VGT340" s="1"/>
      <c r="VGU340" s="1"/>
      <c r="VGV340" s="1"/>
      <c r="VGW340" s="1"/>
      <c r="VGX340" s="1"/>
      <c r="VGY340" s="1"/>
      <c r="VGZ340" s="1"/>
      <c r="VHA340" s="1"/>
      <c r="VHB340" s="1"/>
      <c r="VHC340" s="1"/>
      <c r="VHD340" s="1"/>
      <c r="VHE340" s="1"/>
      <c r="VHF340" s="1"/>
      <c r="VHG340" s="1"/>
      <c r="VHH340" s="1"/>
      <c r="VHI340" s="1"/>
      <c r="VHJ340" s="1"/>
      <c r="VHK340" s="1"/>
      <c r="VHL340" s="1"/>
      <c r="VHM340" s="1"/>
      <c r="VHN340" s="1"/>
      <c r="VHO340" s="1"/>
      <c r="VHP340" s="1"/>
      <c r="VHQ340" s="1"/>
      <c r="VHR340" s="1"/>
      <c r="VHS340" s="1"/>
      <c r="VHT340" s="1"/>
      <c r="VHU340" s="1"/>
      <c r="VHV340" s="1"/>
      <c r="VHW340" s="1"/>
      <c r="VHX340" s="1"/>
      <c r="VHY340" s="1"/>
      <c r="VHZ340" s="1"/>
      <c r="VIA340" s="1"/>
      <c r="VIB340" s="1"/>
      <c r="VIC340" s="1"/>
      <c r="VID340" s="1"/>
      <c r="VIE340" s="1"/>
      <c r="VIF340" s="1"/>
      <c r="VIG340" s="1"/>
      <c r="VIH340" s="1"/>
      <c r="VII340" s="1"/>
      <c r="VIJ340" s="1"/>
      <c r="VIK340" s="1"/>
      <c r="VIL340" s="1"/>
      <c r="VIM340" s="1"/>
      <c r="VIN340" s="1"/>
      <c r="VIO340" s="1"/>
      <c r="VIP340" s="1"/>
      <c r="VIQ340" s="1"/>
      <c r="VIR340" s="1"/>
      <c r="VIS340" s="1"/>
      <c r="VIT340" s="1"/>
      <c r="VIU340" s="1"/>
      <c r="VIV340" s="1"/>
      <c r="VIW340" s="1"/>
      <c r="VIX340" s="1"/>
      <c r="VIY340" s="1"/>
      <c r="VIZ340" s="1"/>
      <c r="VJA340" s="1"/>
      <c r="VJB340" s="1"/>
      <c r="VJC340" s="1"/>
      <c r="VJD340" s="1"/>
      <c r="VJE340" s="1"/>
      <c r="VJF340" s="1"/>
      <c r="VJG340" s="1"/>
      <c r="VJH340" s="1"/>
      <c r="VJI340" s="1"/>
      <c r="VJJ340" s="1"/>
      <c r="VJK340" s="1"/>
      <c r="VJL340" s="1"/>
      <c r="VJM340" s="1"/>
      <c r="VJN340" s="1"/>
      <c r="VJO340" s="1"/>
      <c r="VJP340" s="1"/>
      <c r="VJQ340" s="1"/>
      <c r="VJR340" s="1"/>
      <c r="VJS340" s="1"/>
      <c r="VJT340" s="1"/>
      <c r="VJU340" s="1"/>
      <c r="VJV340" s="1"/>
      <c r="VJW340" s="1"/>
      <c r="VJX340" s="1"/>
      <c r="VJY340" s="1"/>
      <c r="VJZ340" s="1"/>
      <c r="VKA340" s="1"/>
      <c r="VKB340" s="1"/>
      <c r="VKC340" s="1"/>
      <c r="VKD340" s="1"/>
      <c r="VKE340" s="1"/>
      <c r="VKF340" s="1"/>
      <c r="VKG340" s="1"/>
      <c r="VKH340" s="1"/>
      <c r="VKI340" s="1"/>
      <c r="VKJ340" s="1"/>
      <c r="VKK340" s="1"/>
      <c r="VKL340" s="1"/>
      <c r="VKM340" s="1"/>
      <c r="VKN340" s="1"/>
      <c r="VKO340" s="1"/>
      <c r="VKP340" s="1"/>
      <c r="VKQ340" s="1"/>
      <c r="VKR340" s="1"/>
      <c r="VKS340" s="1"/>
      <c r="VKT340" s="1"/>
      <c r="VKU340" s="1"/>
      <c r="VKV340" s="1"/>
      <c r="VKW340" s="1"/>
      <c r="VKX340" s="1"/>
      <c r="VKY340" s="1"/>
      <c r="VKZ340" s="1"/>
      <c r="VLA340" s="1"/>
      <c r="VLB340" s="1"/>
      <c r="VLC340" s="1"/>
      <c r="VLD340" s="1"/>
      <c r="VLE340" s="1"/>
      <c r="VLF340" s="1"/>
      <c r="VLG340" s="1"/>
      <c r="VLH340" s="1"/>
      <c r="VLI340" s="1"/>
      <c r="VLJ340" s="1"/>
      <c r="VLK340" s="1"/>
      <c r="VLL340" s="1"/>
      <c r="VLM340" s="1"/>
      <c r="VLN340" s="1"/>
      <c r="VLO340" s="1"/>
      <c r="VLP340" s="1"/>
      <c r="VLQ340" s="1"/>
      <c r="VLR340" s="1"/>
      <c r="VLS340" s="1"/>
      <c r="VLT340" s="1"/>
      <c r="VLU340" s="1"/>
      <c r="VLV340" s="1"/>
      <c r="VLW340" s="1"/>
      <c r="VLX340" s="1"/>
      <c r="VLY340" s="1"/>
      <c r="VLZ340" s="1"/>
      <c r="VMA340" s="1"/>
      <c r="VMB340" s="1"/>
      <c r="VMC340" s="1"/>
      <c r="VMD340" s="1"/>
      <c r="VME340" s="1"/>
      <c r="VMF340" s="1"/>
      <c r="VMG340" s="1"/>
      <c r="VMH340" s="1"/>
      <c r="VMI340" s="1"/>
      <c r="VMJ340" s="1"/>
      <c r="VMK340" s="1"/>
      <c r="VML340" s="1"/>
      <c r="VMM340" s="1"/>
      <c r="VMN340" s="1"/>
      <c r="VMO340" s="1"/>
      <c r="VMP340" s="1"/>
      <c r="VMQ340" s="1"/>
      <c r="VMR340" s="1"/>
      <c r="VMS340" s="1"/>
      <c r="VMT340" s="1"/>
      <c r="VMU340" s="1"/>
      <c r="VMV340" s="1"/>
      <c r="VMW340" s="1"/>
      <c r="VMX340" s="1"/>
      <c r="VMY340" s="1"/>
      <c r="VMZ340" s="1"/>
      <c r="VNA340" s="1"/>
      <c r="VNB340" s="1"/>
      <c r="VNC340" s="1"/>
      <c r="VND340" s="1"/>
      <c r="VNE340" s="1"/>
      <c r="VNF340" s="1"/>
      <c r="VNG340" s="1"/>
      <c r="VNH340" s="1"/>
      <c r="VNI340" s="1"/>
      <c r="VNJ340" s="1"/>
      <c r="VNK340" s="1"/>
      <c r="VNL340" s="1"/>
      <c r="VNM340" s="1"/>
      <c r="VNN340" s="1"/>
      <c r="VNO340" s="1"/>
      <c r="VNP340" s="1"/>
      <c r="VNQ340" s="1"/>
      <c r="VNR340" s="1"/>
      <c r="VNS340" s="1"/>
      <c r="VNT340" s="1"/>
      <c r="VNU340" s="1"/>
      <c r="VNV340" s="1"/>
      <c r="VNW340" s="1"/>
      <c r="VNX340" s="1"/>
      <c r="VNY340" s="1"/>
      <c r="VNZ340" s="1"/>
      <c r="VOA340" s="1"/>
      <c r="VOB340" s="1"/>
      <c r="VOC340" s="1"/>
      <c r="VOD340" s="1"/>
      <c r="VOE340" s="1"/>
      <c r="VOF340" s="1"/>
      <c r="VOG340" s="1"/>
      <c r="VOH340" s="1"/>
      <c r="VOI340" s="1"/>
      <c r="VOJ340" s="1"/>
      <c r="VOK340" s="1"/>
      <c r="VOL340" s="1"/>
      <c r="VOM340" s="1"/>
      <c r="VON340" s="1"/>
      <c r="VOO340" s="1"/>
      <c r="VOP340" s="1"/>
      <c r="VOQ340" s="1"/>
      <c r="VOR340" s="1"/>
      <c r="VOS340" s="1"/>
      <c r="VOT340" s="1"/>
      <c r="VOU340" s="1"/>
      <c r="VOV340" s="1"/>
      <c r="VOW340" s="1"/>
      <c r="VOX340" s="1"/>
      <c r="VOY340" s="1"/>
      <c r="VOZ340" s="1"/>
      <c r="VPA340" s="1"/>
      <c r="VPB340" s="1"/>
      <c r="VPC340" s="1"/>
      <c r="VPD340" s="1"/>
      <c r="VPE340" s="1"/>
      <c r="VPF340" s="1"/>
      <c r="VPG340" s="1"/>
      <c r="VPH340" s="1"/>
      <c r="VPI340" s="1"/>
      <c r="VPJ340" s="1"/>
      <c r="VPK340" s="1"/>
      <c r="VPL340" s="1"/>
      <c r="VPM340" s="1"/>
      <c r="VPN340" s="1"/>
      <c r="VPO340" s="1"/>
      <c r="VPP340" s="1"/>
      <c r="VPQ340" s="1"/>
      <c r="VPR340" s="1"/>
      <c r="VPS340" s="1"/>
      <c r="VPT340" s="1"/>
      <c r="VPU340" s="1"/>
      <c r="VPV340" s="1"/>
      <c r="VPW340" s="1"/>
      <c r="VPX340" s="1"/>
      <c r="VPY340" s="1"/>
      <c r="VPZ340" s="1"/>
      <c r="VQA340" s="1"/>
      <c r="VQB340" s="1"/>
      <c r="VQC340" s="1"/>
      <c r="VQD340" s="1"/>
      <c r="VQE340" s="1"/>
      <c r="VQF340" s="1"/>
      <c r="VQG340" s="1"/>
      <c r="VQH340" s="1"/>
      <c r="VQI340" s="1"/>
      <c r="VQJ340" s="1"/>
      <c r="VQK340" s="1"/>
      <c r="VQL340" s="1"/>
      <c r="VQM340" s="1"/>
      <c r="VQN340" s="1"/>
      <c r="VQO340" s="1"/>
      <c r="VQP340" s="1"/>
      <c r="VQQ340" s="1"/>
      <c r="VQR340" s="1"/>
      <c r="VQS340" s="1"/>
      <c r="VQT340" s="1"/>
      <c r="VQU340" s="1"/>
      <c r="VQV340" s="1"/>
      <c r="VQW340" s="1"/>
      <c r="VQX340" s="1"/>
      <c r="VQY340" s="1"/>
      <c r="VQZ340" s="1"/>
      <c r="VRA340" s="1"/>
      <c r="VRB340" s="1"/>
      <c r="VRC340" s="1"/>
      <c r="VRD340" s="1"/>
      <c r="VRE340" s="1"/>
      <c r="VRF340" s="1"/>
      <c r="VRG340" s="1"/>
      <c r="VRH340" s="1"/>
      <c r="VRI340" s="1"/>
      <c r="VRJ340" s="1"/>
      <c r="VRK340" s="1"/>
      <c r="VRL340" s="1"/>
      <c r="VRM340" s="1"/>
      <c r="VRN340" s="1"/>
      <c r="VRO340" s="1"/>
      <c r="VRP340" s="1"/>
      <c r="VRQ340" s="1"/>
      <c r="VRR340" s="1"/>
      <c r="VRS340" s="1"/>
      <c r="VRT340" s="1"/>
      <c r="VRU340" s="1"/>
      <c r="VRV340" s="1"/>
      <c r="VRW340" s="1"/>
      <c r="VRX340" s="1"/>
      <c r="VRY340" s="1"/>
      <c r="VRZ340" s="1"/>
      <c r="VSA340" s="1"/>
      <c r="VSB340" s="1"/>
      <c r="VSC340" s="1"/>
      <c r="VSD340" s="1"/>
      <c r="VSE340" s="1"/>
      <c r="VSF340" s="1"/>
      <c r="VSG340" s="1"/>
      <c r="VSH340" s="1"/>
      <c r="VSI340" s="1"/>
      <c r="VSJ340" s="1"/>
      <c r="VSK340" s="1"/>
      <c r="VSL340" s="1"/>
      <c r="VSM340" s="1"/>
      <c r="VSN340" s="1"/>
      <c r="VSO340" s="1"/>
      <c r="VSP340" s="1"/>
      <c r="VSQ340" s="1"/>
      <c r="VSR340" s="1"/>
      <c r="VSS340" s="1"/>
      <c r="VST340" s="1"/>
      <c r="VSU340" s="1"/>
      <c r="VSV340" s="1"/>
      <c r="VSW340" s="1"/>
      <c r="VSX340" s="1"/>
      <c r="VSY340" s="1"/>
      <c r="VSZ340" s="1"/>
      <c r="VTA340" s="1"/>
      <c r="VTB340" s="1"/>
      <c r="VTC340" s="1"/>
      <c r="VTD340" s="1"/>
      <c r="VTE340" s="1"/>
      <c r="VTF340" s="1"/>
      <c r="VTG340" s="1"/>
      <c r="VTH340" s="1"/>
      <c r="VTI340" s="1"/>
      <c r="VTJ340" s="1"/>
      <c r="VTK340" s="1"/>
      <c r="VTL340" s="1"/>
      <c r="VTM340" s="1"/>
      <c r="VTN340" s="1"/>
      <c r="VTO340" s="1"/>
      <c r="VTP340" s="1"/>
      <c r="VTQ340" s="1"/>
      <c r="VTR340" s="1"/>
      <c r="VTS340" s="1"/>
      <c r="VTT340" s="1"/>
      <c r="VTU340" s="1"/>
      <c r="VTV340" s="1"/>
      <c r="VTW340" s="1"/>
      <c r="VTX340" s="1"/>
      <c r="VTY340" s="1"/>
      <c r="VTZ340" s="1"/>
      <c r="VUA340" s="1"/>
      <c r="VUB340" s="1"/>
      <c r="VUC340" s="1"/>
      <c r="VUD340" s="1"/>
      <c r="VUE340" s="1"/>
      <c r="VUF340" s="1"/>
      <c r="VUG340" s="1"/>
      <c r="VUH340" s="1"/>
      <c r="VUI340" s="1"/>
      <c r="VUJ340" s="1"/>
      <c r="VUK340" s="1"/>
      <c r="VUL340" s="1"/>
      <c r="VUM340" s="1"/>
      <c r="VUN340" s="1"/>
      <c r="VUO340" s="1"/>
      <c r="VUP340" s="1"/>
      <c r="VUQ340" s="1"/>
      <c r="VUR340" s="1"/>
      <c r="VUS340" s="1"/>
      <c r="VUT340" s="1"/>
      <c r="VUU340" s="1"/>
      <c r="VUV340" s="1"/>
      <c r="VUW340" s="1"/>
      <c r="VUX340" s="1"/>
      <c r="VUY340" s="1"/>
      <c r="VUZ340" s="1"/>
      <c r="VVA340" s="1"/>
      <c r="VVB340" s="1"/>
      <c r="VVC340" s="1"/>
      <c r="VVD340" s="1"/>
      <c r="VVE340" s="1"/>
      <c r="VVF340" s="1"/>
      <c r="VVG340" s="1"/>
      <c r="VVH340" s="1"/>
      <c r="VVI340" s="1"/>
      <c r="VVJ340" s="1"/>
      <c r="VVK340" s="1"/>
      <c r="VVL340" s="1"/>
      <c r="VVM340" s="1"/>
      <c r="VVN340" s="1"/>
      <c r="VVO340" s="1"/>
      <c r="VVP340" s="1"/>
      <c r="VVQ340" s="1"/>
      <c r="VVR340" s="1"/>
      <c r="VVS340" s="1"/>
      <c r="VVT340" s="1"/>
      <c r="VVU340" s="1"/>
      <c r="VVV340" s="1"/>
      <c r="VVW340" s="1"/>
      <c r="VVX340" s="1"/>
      <c r="VVY340" s="1"/>
      <c r="VVZ340" s="1"/>
      <c r="VWA340" s="1"/>
      <c r="VWB340" s="1"/>
      <c r="VWC340" s="1"/>
      <c r="VWD340" s="1"/>
      <c r="VWE340" s="1"/>
      <c r="VWF340" s="1"/>
      <c r="VWG340" s="1"/>
      <c r="VWH340" s="1"/>
      <c r="VWI340" s="1"/>
      <c r="VWJ340" s="1"/>
      <c r="VWK340" s="1"/>
      <c r="VWL340" s="1"/>
      <c r="VWM340" s="1"/>
      <c r="VWN340" s="1"/>
      <c r="VWO340" s="1"/>
      <c r="VWP340" s="1"/>
      <c r="VWQ340" s="1"/>
      <c r="VWR340" s="1"/>
      <c r="VWS340" s="1"/>
      <c r="VWT340" s="1"/>
      <c r="VWU340" s="1"/>
      <c r="VWV340" s="1"/>
      <c r="VWW340" s="1"/>
      <c r="VWX340" s="1"/>
      <c r="VWY340" s="1"/>
      <c r="VWZ340" s="1"/>
      <c r="VXA340" s="1"/>
      <c r="VXB340" s="1"/>
      <c r="VXC340" s="1"/>
      <c r="VXD340" s="1"/>
      <c r="VXE340" s="1"/>
      <c r="VXF340" s="1"/>
      <c r="VXG340" s="1"/>
      <c r="VXH340" s="1"/>
      <c r="VXI340" s="1"/>
      <c r="VXJ340" s="1"/>
      <c r="VXK340" s="1"/>
      <c r="VXL340" s="1"/>
      <c r="VXM340" s="1"/>
      <c r="VXN340" s="1"/>
      <c r="VXO340" s="1"/>
      <c r="VXP340" s="1"/>
      <c r="VXQ340" s="1"/>
      <c r="VXR340" s="1"/>
      <c r="VXS340" s="1"/>
      <c r="VXT340" s="1"/>
      <c r="VXU340" s="1"/>
      <c r="VXV340" s="1"/>
      <c r="VXW340" s="1"/>
      <c r="VXX340" s="1"/>
      <c r="VXY340" s="1"/>
      <c r="VXZ340" s="1"/>
      <c r="VYA340" s="1"/>
      <c r="VYB340" s="1"/>
      <c r="VYC340" s="1"/>
      <c r="VYD340" s="1"/>
      <c r="VYE340" s="1"/>
      <c r="VYF340" s="1"/>
      <c r="VYG340" s="1"/>
      <c r="VYH340" s="1"/>
      <c r="VYI340" s="1"/>
      <c r="VYJ340" s="1"/>
      <c r="VYK340" s="1"/>
      <c r="VYL340" s="1"/>
      <c r="VYM340" s="1"/>
      <c r="VYN340" s="1"/>
      <c r="VYO340" s="1"/>
      <c r="VYP340" s="1"/>
      <c r="VYQ340" s="1"/>
      <c r="VYR340" s="1"/>
      <c r="VYS340" s="1"/>
      <c r="VYT340" s="1"/>
      <c r="VYU340" s="1"/>
      <c r="VYV340" s="1"/>
      <c r="VYW340" s="1"/>
      <c r="VYX340" s="1"/>
      <c r="VYY340" s="1"/>
      <c r="VYZ340" s="1"/>
      <c r="VZA340" s="1"/>
      <c r="VZB340" s="1"/>
      <c r="VZC340" s="1"/>
      <c r="VZD340" s="1"/>
      <c r="VZE340" s="1"/>
      <c r="VZF340" s="1"/>
      <c r="VZG340" s="1"/>
      <c r="VZH340" s="1"/>
      <c r="VZI340" s="1"/>
      <c r="VZJ340" s="1"/>
      <c r="VZK340" s="1"/>
      <c r="VZL340" s="1"/>
      <c r="VZM340" s="1"/>
      <c r="VZN340" s="1"/>
      <c r="VZO340" s="1"/>
      <c r="VZP340" s="1"/>
      <c r="VZQ340" s="1"/>
      <c r="VZR340" s="1"/>
      <c r="VZS340" s="1"/>
      <c r="VZT340" s="1"/>
      <c r="VZU340" s="1"/>
      <c r="VZV340" s="1"/>
      <c r="VZW340" s="1"/>
      <c r="VZX340" s="1"/>
      <c r="VZY340" s="1"/>
      <c r="VZZ340" s="1"/>
      <c r="WAA340" s="1"/>
      <c r="WAB340" s="1"/>
      <c r="WAC340" s="1"/>
      <c r="WAD340" s="1"/>
      <c r="WAE340" s="1"/>
      <c r="WAF340" s="1"/>
      <c r="WAG340" s="1"/>
      <c r="WAH340" s="1"/>
      <c r="WAI340" s="1"/>
      <c r="WAJ340" s="1"/>
      <c r="WAK340" s="1"/>
      <c r="WAL340" s="1"/>
      <c r="WAM340" s="1"/>
      <c r="WAN340" s="1"/>
      <c r="WAO340" s="1"/>
      <c r="WAP340" s="1"/>
      <c r="WAQ340" s="1"/>
      <c r="WAR340" s="1"/>
      <c r="WAS340" s="1"/>
      <c r="WAT340" s="1"/>
      <c r="WAU340" s="1"/>
      <c r="WAV340" s="1"/>
      <c r="WAW340" s="1"/>
      <c r="WAX340" s="1"/>
      <c r="WAY340" s="1"/>
      <c r="WAZ340" s="1"/>
      <c r="WBA340" s="1"/>
      <c r="WBB340" s="1"/>
      <c r="WBC340" s="1"/>
      <c r="WBD340" s="1"/>
      <c r="WBE340" s="1"/>
      <c r="WBF340" s="1"/>
      <c r="WBG340" s="1"/>
      <c r="WBH340" s="1"/>
      <c r="WBI340" s="1"/>
      <c r="WBJ340" s="1"/>
      <c r="WBK340" s="1"/>
      <c r="WBL340" s="1"/>
      <c r="WBM340" s="1"/>
      <c r="WBN340" s="1"/>
      <c r="WBO340" s="1"/>
      <c r="WBP340" s="1"/>
      <c r="WBQ340" s="1"/>
      <c r="WBR340" s="1"/>
      <c r="WBS340" s="1"/>
      <c r="WBT340" s="1"/>
      <c r="WBU340" s="1"/>
      <c r="WBV340" s="1"/>
      <c r="WBW340" s="1"/>
      <c r="WBX340" s="1"/>
      <c r="WBY340" s="1"/>
      <c r="WBZ340" s="1"/>
      <c r="WCA340" s="1"/>
      <c r="WCB340" s="1"/>
      <c r="WCC340" s="1"/>
      <c r="WCD340" s="1"/>
      <c r="WCE340" s="1"/>
      <c r="WCF340" s="1"/>
      <c r="WCG340" s="1"/>
      <c r="WCH340" s="1"/>
      <c r="WCI340" s="1"/>
      <c r="WCJ340" s="1"/>
      <c r="WCK340" s="1"/>
      <c r="WCL340" s="1"/>
      <c r="WCM340" s="1"/>
      <c r="WCN340" s="1"/>
      <c r="WCO340" s="1"/>
      <c r="WCP340" s="1"/>
      <c r="WCQ340" s="1"/>
      <c r="WCR340" s="1"/>
      <c r="WCS340" s="1"/>
      <c r="WCT340" s="1"/>
      <c r="WCU340" s="1"/>
      <c r="WCV340" s="1"/>
      <c r="WCW340" s="1"/>
      <c r="WCX340" s="1"/>
      <c r="WCY340" s="1"/>
      <c r="WCZ340" s="1"/>
      <c r="WDA340" s="1"/>
      <c r="WDB340" s="1"/>
      <c r="WDC340" s="1"/>
      <c r="WDD340" s="1"/>
      <c r="WDE340" s="1"/>
      <c r="WDF340" s="1"/>
      <c r="WDG340" s="1"/>
      <c r="WDH340" s="1"/>
      <c r="WDI340" s="1"/>
      <c r="WDJ340" s="1"/>
      <c r="WDK340" s="1"/>
      <c r="WDL340" s="1"/>
      <c r="WDM340" s="1"/>
      <c r="WDN340" s="1"/>
      <c r="WDO340" s="1"/>
      <c r="WDP340" s="1"/>
      <c r="WDQ340" s="1"/>
      <c r="WDR340" s="1"/>
      <c r="WDS340" s="1"/>
      <c r="WDT340" s="1"/>
      <c r="WDU340" s="1"/>
      <c r="WDV340" s="1"/>
      <c r="WDW340" s="1"/>
      <c r="WDX340" s="1"/>
      <c r="WDY340" s="1"/>
      <c r="WDZ340" s="1"/>
      <c r="WEA340" s="1"/>
      <c r="WEB340" s="1"/>
      <c r="WEC340" s="1"/>
      <c r="WED340" s="1"/>
      <c r="WEE340" s="1"/>
      <c r="WEF340" s="1"/>
      <c r="WEG340" s="1"/>
      <c r="WEH340" s="1"/>
      <c r="WEI340" s="1"/>
      <c r="WEJ340" s="1"/>
      <c r="WEK340" s="1"/>
      <c r="WEL340" s="1"/>
      <c r="WEM340" s="1"/>
      <c r="WEN340" s="1"/>
      <c r="WEO340" s="1"/>
      <c r="WEP340" s="1"/>
      <c r="WEQ340" s="1"/>
      <c r="WER340" s="1"/>
      <c r="WES340" s="1"/>
      <c r="WET340" s="1"/>
      <c r="WEU340" s="1"/>
      <c r="WEV340" s="1"/>
      <c r="WEW340" s="1"/>
      <c r="WEX340" s="1"/>
      <c r="WEY340" s="1"/>
      <c r="WEZ340" s="1"/>
      <c r="WFA340" s="1"/>
      <c r="WFB340" s="1"/>
      <c r="WFC340" s="1"/>
      <c r="WFD340" s="1"/>
      <c r="WFE340" s="1"/>
      <c r="WFF340" s="1"/>
      <c r="WFG340" s="1"/>
      <c r="WFH340" s="1"/>
      <c r="WFI340" s="1"/>
      <c r="WFJ340" s="1"/>
      <c r="WFK340" s="1"/>
      <c r="WFL340" s="1"/>
      <c r="WFM340" s="1"/>
      <c r="WFN340" s="1"/>
      <c r="WFO340" s="1"/>
      <c r="WFP340" s="1"/>
      <c r="WFQ340" s="1"/>
      <c r="WFR340" s="1"/>
      <c r="WFS340" s="1"/>
      <c r="WFT340" s="1"/>
      <c r="WFU340" s="1"/>
      <c r="WFV340" s="1"/>
      <c r="WFW340" s="1"/>
      <c r="WFX340" s="1"/>
      <c r="WFY340" s="1"/>
      <c r="WFZ340" s="1"/>
      <c r="WGA340" s="1"/>
      <c r="WGB340" s="1"/>
      <c r="WGC340" s="1"/>
      <c r="WGD340" s="1"/>
      <c r="WGE340" s="1"/>
      <c r="WGF340" s="1"/>
      <c r="WGG340" s="1"/>
      <c r="WGH340" s="1"/>
      <c r="WGI340" s="1"/>
      <c r="WGJ340" s="1"/>
      <c r="WGK340" s="1"/>
      <c r="WGL340" s="1"/>
      <c r="WGM340" s="1"/>
      <c r="WGN340" s="1"/>
      <c r="WGO340" s="1"/>
      <c r="WGP340" s="1"/>
      <c r="WGQ340" s="1"/>
      <c r="WGR340" s="1"/>
      <c r="WGS340" s="1"/>
      <c r="WGT340" s="1"/>
      <c r="WGU340" s="1"/>
      <c r="WGV340" s="1"/>
      <c r="WGW340" s="1"/>
      <c r="WGX340" s="1"/>
      <c r="WGY340" s="1"/>
      <c r="WGZ340" s="1"/>
      <c r="WHA340" s="1"/>
      <c r="WHB340" s="1"/>
      <c r="WHC340" s="1"/>
      <c r="WHD340" s="1"/>
      <c r="WHE340" s="1"/>
      <c r="WHF340" s="1"/>
      <c r="WHG340" s="1"/>
      <c r="WHH340" s="1"/>
      <c r="WHI340" s="1"/>
      <c r="WHJ340" s="1"/>
      <c r="WHK340" s="1"/>
      <c r="WHL340" s="1"/>
      <c r="WHM340" s="1"/>
      <c r="WHN340" s="1"/>
      <c r="WHO340" s="1"/>
      <c r="WHP340" s="1"/>
      <c r="WHQ340" s="1"/>
      <c r="WHR340" s="1"/>
      <c r="WHS340" s="1"/>
      <c r="WHT340" s="1"/>
      <c r="WHU340" s="1"/>
      <c r="WHV340" s="1"/>
      <c r="WHW340" s="1"/>
      <c r="WHX340" s="1"/>
      <c r="WHY340" s="1"/>
      <c r="WHZ340" s="1"/>
      <c r="WIA340" s="1"/>
      <c r="WIB340" s="1"/>
      <c r="WIC340" s="1"/>
      <c r="WID340" s="1"/>
      <c r="WIE340" s="1"/>
      <c r="WIF340" s="1"/>
      <c r="WIG340" s="1"/>
      <c r="WIH340" s="1"/>
      <c r="WII340" s="1"/>
      <c r="WIJ340" s="1"/>
      <c r="WIK340" s="1"/>
      <c r="WIL340" s="1"/>
      <c r="WIM340" s="1"/>
      <c r="WIN340" s="1"/>
      <c r="WIO340" s="1"/>
      <c r="WIP340" s="1"/>
      <c r="WIQ340" s="1"/>
      <c r="WIR340" s="1"/>
      <c r="WIS340" s="1"/>
      <c r="WIT340" s="1"/>
      <c r="WIU340" s="1"/>
      <c r="WIV340" s="1"/>
      <c r="WIW340" s="1"/>
      <c r="WIX340" s="1"/>
      <c r="WIY340" s="1"/>
      <c r="WIZ340" s="1"/>
      <c r="WJA340" s="1"/>
      <c r="WJB340" s="1"/>
      <c r="WJC340" s="1"/>
      <c r="WJD340" s="1"/>
      <c r="WJE340" s="1"/>
      <c r="WJF340" s="1"/>
      <c r="WJG340" s="1"/>
      <c r="WJH340" s="1"/>
      <c r="WJI340" s="1"/>
      <c r="WJJ340" s="1"/>
      <c r="WJK340" s="1"/>
      <c r="WJL340" s="1"/>
      <c r="WJM340" s="1"/>
      <c r="WJN340" s="1"/>
      <c r="WJO340" s="1"/>
      <c r="WJP340" s="1"/>
      <c r="WJQ340" s="1"/>
      <c r="WJR340" s="1"/>
      <c r="WJS340" s="1"/>
      <c r="WJT340" s="1"/>
      <c r="WJU340" s="1"/>
      <c r="WJV340" s="1"/>
      <c r="WJW340" s="1"/>
      <c r="WJX340" s="1"/>
      <c r="WJY340" s="1"/>
      <c r="WJZ340" s="1"/>
      <c r="WKA340" s="1"/>
      <c r="WKB340" s="1"/>
      <c r="WKC340" s="1"/>
      <c r="WKD340" s="1"/>
      <c r="WKE340" s="1"/>
      <c r="WKF340" s="1"/>
      <c r="WKG340" s="1"/>
      <c r="WKH340" s="1"/>
      <c r="WKI340" s="1"/>
      <c r="WKJ340" s="1"/>
      <c r="WKK340" s="1"/>
      <c r="WKL340" s="1"/>
      <c r="WKM340" s="1"/>
      <c r="WKN340" s="1"/>
      <c r="WKO340" s="1"/>
      <c r="WKP340" s="1"/>
      <c r="WKQ340" s="1"/>
      <c r="WKR340" s="1"/>
      <c r="WKS340" s="1"/>
      <c r="WKT340" s="1"/>
      <c r="WKU340" s="1"/>
      <c r="WKV340" s="1"/>
      <c r="WKW340" s="1"/>
      <c r="WKX340" s="1"/>
      <c r="WKY340" s="1"/>
      <c r="WKZ340" s="1"/>
      <c r="WLA340" s="1"/>
      <c r="WLB340" s="1"/>
      <c r="WLC340" s="1"/>
      <c r="WLD340" s="1"/>
      <c r="WLE340" s="1"/>
      <c r="WLF340" s="1"/>
      <c r="WLG340" s="1"/>
      <c r="WLH340" s="1"/>
      <c r="WLI340" s="1"/>
      <c r="WLJ340" s="1"/>
      <c r="WLK340" s="1"/>
      <c r="WLL340" s="1"/>
      <c r="WLM340" s="1"/>
      <c r="WLN340" s="1"/>
      <c r="WLO340" s="1"/>
      <c r="WLP340" s="1"/>
      <c r="WLQ340" s="1"/>
      <c r="WLR340" s="1"/>
      <c r="WLS340" s="1"/>
      <c r="WLT340" s="1"/>
      <c r="WLU340" s="1"/>
      <c r="WLV340" s="1"/>
      <c r="WLW340" s="1"/>
      <c r="WLX340" s="1"/>
      <c r="WLY340" s="1"/>
      <c r="WLZ340" s="1"/>
      <c r="WMA340" s="1"/>
      <c r="WMB340" s="1"/>
      <c r="WMC340" s="1"/>
      <c r="WMD340" s="1"/>
      <c r="WME340" s="1"/>
      <c r="WMF340" s="1"/>
      <c r="WMG340" s="1"/>
      <c r="WMH340" s="1"/>
      <c r="WMI340" s="1"/>
      <c r="WMJ340" s="1"/>
      <c r="WMK340" s="1"/>
      <c r="WML340" s="1"/>
      <c r="WMM340" s="1"/>
      <c r="WMN340" s="1"/>
      <c r="WMO340" s="1"/>
      <c r="WMP340" s="1"/>
      <c r="WMQ340" s="1"/>
      <c r="WMR340" s="1"/>
      <c r="WMS340" s="1"/>
      <c r="WMT340" s="1"/>
      <c r="WMU340" s="1"/>
      <c r="WMV340" s="1"/>
      <c r="WMW340" s="1"/>
      <c r="WMX340" s="1"/>
      <c r="WMY340" s="1"/>
      <c r="WMZ340" s="1"/>
      <c r="WNA340" s="1"/>
      <c r="WNB340" s="1"/>
      <c r="WNC340" s="1"/>
      <c r="WND340" s="1"/>
      <c r="WNE340" s="1"/>
      <c r="WNF340" s="1"/>
      <c r="WNG340" s="1"/>
      <c r="WNH340" s="1"/>
      <c r="WNI340" s="1"/>
      <c r="WNJ340" s="1"/>
      <c r="WNK340" s="1"/>
      <c r="WNL340" s="1"/>
      <c r="WNM340" s="1"/>
      <c r="WNN340" s="1"/>
      <c r="WNO340" s="1"/>
      <c r="WNP340" s="1"/>
      <c r="WNQ340" s="1"/>
      <c r="WNR340" s="1"/>
      <c r="WNS340" s="1"/>
      <c r="WNT340" s="1"/>
      <c r="WNU340" s="1"/>
      <c r="WNV340" s="1"/>
      <c r="WNW340" s="1"/>
      <c r="WNX340" s="1"/>
      <c r="WNY340" s="1"/>
      <c r="WNZ340" s="1"/>
      <c r="WOA340" s="1"/>
      <c r="WOB340" s="1"/>
      <c r="WOC340" s="1"/>
      <c r="WOD340" s="1"/>
      <c r="WOE340" s="1"/>
      <c r="WOF340" s="1"/>
      <c r="WOG340" s="1"/>
      <c r="WOH340" s="1"/>
      <c r="WOI340" s="1"/>
      <c r="WOJ340" s="1"/>
      <c r="WOK340" s="1"/>
      <c r="WOL340" s="1"/>
      <c r="WOM340" s="1"/>
      <c r="WON340" s="1"/>
      <c r="WOO340" s="1"/>
      <c r="WOP340" s="1"/>
      <c r="WOQ340" s="1"/>
      <c r="WOR340" s="1"/>
      <c r="WOS340" s="1"/>
      <c r="WOT340" s="1"/>
      <c r="WOU340" s="1"/>
      <c r="WOV340" s="1"/>
      <c r="WOW340" s="1"/>
      <c r="WOX340" s="1"/>
      <c r="WOY340" s="1"/>
      <c r="WOZ340" s="1"/>
      <c r="WPA340" s="1"/>
      <c r="WPB340" s="1"/>
      <c r="WPC340" s="1"/>
      <c r="WPD340" s="1"/>
      <c r="WPE340" s="1"/>
      <c r="WPF340" s="1"/>
      <c r="WPG340" s="1"/>
      <c r="WPH340" s="1"/>
      <c r="WPI340" s="1"/>
      <c r="WPJ340" s="1"/>
      <c r="WPK340" s="1"/>
      <c r="WPL340" s="1"/>
      <c r="WPM340" s="1"/>
      <c r="WPN340" s="1"/>
      <c r="WPO340" s="1"/>
      <c r="WPP340" s="1"/>
      <c r="WPQ340" s="1"/>
      <c r="WPR340" s="1"/>
      <c r="WPS340" s="1"/>
      <c r="WPT340" s="1"/>
      <c r="WPU340" s="1"/>
      <c r="WPV340" s="1"/>
      <c r="WPW340" s="1"/>
      <c r="WPX340" s="1"/>
      <c r="WPY340" s="1"/>
      <c r="WPZ340" s="1"/>
      <c r="WQA340" s="1"/>
      <c r="WQB340" s="1"/>
      <c r="WQC340" s="1"/>
      <c r="WQD340" s="1"/>
      <c r="WQE340" s="1"/>
      <c r="WQF340" s="1"/>
      <c r="WQG340" s="1"/>
      <c r="WQH340" s="1"/>
      <c r="WQI340" s="1"/>
      <c r="WQJ340" s="1"/>
      <c r="WQK340" s="1"/>
      <c r="WQL340" s="1"/>
      <c r="WQM340" s="1"/>
      <c r="WQN340" s="1"/>
      <c r="WQO340" s="1"/>
      <c r="WQP340" s="1"/>
      <c r="WQQ340" s="1"/>
      <c r="WQR340" s="1"/>
      <c r="WQS340" s="1"/>
      <c r="WQT340" s="1"/>
      <c r="WQU340" s="1"/>
      <c r="WQV340" s="1"/>
      <c r="WQW340" s="1"/>
      <c r="WQX340" s="1"/>
      <c r="WQY340" s="1"/>
      <c r="WQZ340" s="1"/>
      <c r="WRA340" s="1"/>
      <c r="WRB340" s="1"/>
      <c r="WRC340" s="1"/>
      <c r="WRD340" s="1"/>
      <c r="WRE340" s="1"/>
      <c r="WRF340" s="1"/>
      <c r="WRG340" s="1"/>
      <c r="WRH340" s="1"/>
      <c r="WRI340" s="1"/>
      <c r="WRJ340" s="1"/>
      <c r="WRK340" s="1"/>
      <c r="WRL340" s="1"/>
      <c r="WRM340" s="1"/>
      <c r="WRN340" s="1"/>
      <c r="WRO340" s="1"/>
      <c r="WRP340" s="1"/>
      <c r="WRQ340" s="1"/>
      <c r="WRR340" s="1"/>
      <c r="WRS340" s="1"/>
      <c r="WRT340" s="1"/>
      <c r="WRU340" s="1"/>
      <c r="WRV340" s="1"/>
      <c r="WRW340" s="1"/>
      <c r="WRX340" s="1"/>
      <c r="WRY340" s="1"/>
      <c r="WRZ340" s="1"/>
      <c r="WSA340" s="1"/>
      <c r="WSB340" s="1"/>
      <c r="WSC340" s="1"/>
      <c r="WSD340" s="1"/>
      <c r="WSE340" s="1"/>
      <c r="WSF340" s="1"/>
      <c r="WSG340" s="1"/>
      <c r="WSH340" s="1"/>
      <c r="WSI340" s="1"/>
      <c r="WSJ340" s="1"/>
      <c r="WSK340" s="1"/>
      <c r="WSL340" s="1"/>
      <c r="WSM340" s="1"/>
      <c r="WSN340" s="1"/>
      <c r="WSO340" s="1"/>
      <c r="WSP340" s="1"/>
      <c r="WSQ340" s="1"/>
      <c r="WSR340" s="1"/>
      <c r="WSS340" s="1"/>
      <c r="WST340" s="1"/>
      <c r="WSU340" s="1"/>
      <c r="WSV340" s="1"/>
      <c r="WSW340" s="1"/>
      <c r="WSX340" s="1"/>
      <c r="WSY340" s="1"/>
      <c r="WSZ340" s="1"/>
      <c r="WTA340" s="1"/>
      <c r="WTB340" s="1"/>
      <c r="WTC340" s="1"/>
      <c r="WTD340" s="1"/>
      <c r="WTE340" s="1"/>
      <c r="WTF340" s="1"/>
      <c r="WTG340" s="1"/>
      <c r="WTH340" s="1"/>
      <c r="WTI340" s="1"/>
      <c r="WTJ340" s="1"/>
      <c r="WTK340" s="1"/>
      <c r="WTL340" s="1"/>
      <c r="WTM340" s="1"/>
      <c r="WTN340" s="1"/>
      <c r="WTO340" s="1"/>
      <c r="WTP340" s="1"/>
      <c r="WTQ340" s="1"/>
      <c r="WTR340" s="1"/>
      <c r="WTS340" s="1"/>
      <c r="WTT340" s="1"/>
      <c r="WTU340" s="1"/>
      <c r="WTV340" s="1"/>
      <c r="WTW340" s="1"/>
      <c r="WTX340" s="1"/>
      <c r="WTY340" s="1"/>
      <c r="WTZ340" s="1"/>
      <c r="WUA340" s="1"/>
      <c r="WUB340" s="1"/>
      <c r="WUC340" s="1"/>
      <c r="WUD340" s="1"/>
      <c r="WUE340" s="1"/>
      <c r="WUF340" s="1"/>
      <c r="WUG340" s="1"/>
      <c r="WUH340" s="1"/>
      <c r="WUI340" s="1"/>
      <c r="WUJ340" s="1"/>
      <c r="WUK340" s="1"/>
      <c r="WUL340" s="1"/>
      <c r="WUM340" s="1"/>
      <c r="WUN340" s="1"/>
      <c r="WUO340" s="1"/>
      <c r="WUP340" s="1"/>
      <c r="WUQ340" s="1"/>
      <c r="WUR340" s="1"/>
      <c r="WUS340" s="1"/>
      <c r="WUT340" s="1"/>
      <c r="WUU340" s="1"/>
      <c r="WUV340" s="1"/>
      <c r="WUW340" s="1"/>
      <c r="WUX340" s="1"/>
      <c r="WUY340" s="1"/>
      <c r="WUZ340" s="1"/>
      <c r="WVA340" s="1"/>
      <c r="WVB340" s="1"/>
      <c r="WVC340" s="1"/>
      <c r="WVD340" s="1"/>
      <c r="WVE340" s="1"/>
      <c r="WVF340" s="1"/>
      <c r="WVG340" s="1"/>
      <c r="WVH340" s="1"/>
      <c r="WVI340" s="1"/>
      <c r="WVJ340" s="1"/>
      <c r="WVK340" s="1"/>
      <c r="WVL340" s="1"/>
      <c r="WVM340" s="1"/>
      <c r="WVN340" s="1"/>
      <c r="WVO340" s="1"/>
      <c r="WVP340" s="1"/>
      <c r="WVQ340" s="1"/>
      <c r="WVR340" s="1"/>
      <c r="WVS340" s="1"/>
      <c r="WVT340" s="1"/>
      <c r="WVU340" s="1"/>
      <c r="WVV340" s="1"/>
      <c r="WVW340" s="1"/>
      <c r="WVX340" s="1"/>
      <c r="WVY340" s="1"/>
      <c r="WVZ340" s="1"/>
      <c r="WWA340" s="1"/>
      <c r="WWB340" s="1"/>
      <c r="WWC340" s="1"/>
      <c r="WWD340" s="1"/>
      <c r="WWE340" s="1"/>
      <c r="WWF340" s="1"/>
      <c r="WWG340" s="1"/>
      <c r="WWH340" s="1"/>
      <c r="WWI340" s="1"/>
      <c r="WWJ340" s="1"/>
      <c r="WWK340" s="1"/>
      <c r="WWL340" s="1"/>
      <c r="WWM340" s="1"/>
      <c r="WWN340" s="1"/>
      <c r="WWO340" s="1"/>
      <c r="WWP340" s="1"/>
      <c r="WWQ340" s="1"/>
      <c r="WWR340" s="1"/>
      <c r="WWS340" s="1"/>
      <c r="WWT340" s="1"/>
      <c r="WWU340" s="1"/>
      <c r="WWV340" s="1"/>
      <c r="WWW340" s="1"/>
      <c r="WWX340" s="1"/>
      <c r="WWY340" s="1"/>
      <c r="WWZ340" s="1"/>
      <c r="WXA340" s="1"/>
      <c r="WXB340" s="1"/>
      <c r="WXC340" s="1"/>
      <c r="WXD340" s="1"/>
      <c r="WXE340" s="1"/>
      <c r="WXF340" s="1"/>
      <c r="WXG340" s="1"/>
      <c r="WXH340" s="1"/>
      <c r="WXI340" s="1"/>
      <c r="WXJ340" s="1"/>
      <c r="WXK340" s="1"/>
      <c r="WXL340" s="1"/>
      <c r="WXM340" s="1"/>
      <c r="WXN340" s="1"/>
      <c r="WXO340" s="1"/>
      <c r="WXP340" s="1"/>
      <c r="WXQ340" s="1"/>
      <c r="WXR340" s="1"/>
      <c r="WXS340" s="1"/>
      <c r="WXT340" s="1"/>
      <c r="WXU340" s="1"/>
      <c r="WXV340" s="1"/>
      <c r="WXW340" s="1"/>
      <c r="WXX340" s="1"/>
      <c r="WXY340" s="1"/>
      <c r="WXZ340" s="1"/>
      <c r="WYA340" s="1"/>
      <c r="WYB340" s="1"/>
      <c r="WYC340" s="1"/>
      <c r="WYD340" s="1"/>
      <c r="WYE340" s="1"/>
      <c r="WYF340" s="1"/>
      <c r="WYG340" s="1"/>
      <c r="WYH340" s="1"/>
      <c r="WYI340" s="1"/>
      <c r="WYJ340" s="1"/>
      <c r="WYK340" s="1"/>
      <c r="WYL340" s="1"/>
      <c r="WYM340" s="1"/>
      <c r="WYN340" s="1"/>
      <c r="WYO340" s="1"/>
      <c r="WYP340" s="1"/>
      <c r="WYQ340" s="1"/>
      <c r="WYR340" s="1"/>
      <c r="WYS340" s="1"/>
      <c r="WYT340" s="1"/>
      <c r="WYU340" s="1"/>
      <c r="WYV340" s="1"/>
      <c r="WYW340" s="1"/>
      <c r="WYX340" s="1"/>
      <c r="WYY340" s="1"/>
      <c r="WYZ340" s="1"/>
      <c r="WZA340" s="1"/>
      <c r="WZB340" s="1"/>
      <c r="WZC340" s="1"/>
      <c r="WZD340" s="1"/>
      <c r="WZE340" s="1"/>
      <c r="WZF340" s="1"/>
      <c r="WZG340" s="1"/>
      <c r="WZH340" s="1"/>
      <c r="WZI340" s="1"/>
      <c r="WZJ340" s="1"/>
      <c r="WZK340" s="1"/>
      <c r="WZL340" s="1"/>
      <c r="WZM340" s="1"/>
      <c r="WZN340" s="1"/>
      <c r="WZO340" s="1"/>
      <c r="WZP340" s="1"/>
      <c r="WZQ340" s="1"/>
      <c r="WZR340" s="1"/>
      <c r="WZS340" s="1"/>
      <c r="WZT340" s="1"/>
      <c r="WZU340" s="1"/>
      <c r="WZV340" s="1"/>
      <c r="WZW340" s="1"/>
      <c r="WZX340" s="1"/>
      <c r="WZY340" s="1"/>
      <c r="WZZ340" s="1"/>
      <c r="XAA340" s="1"/>
      <c r="XAB340" s="1"/>
      <c r="XAC340" s="1"/>
      <c r="XAD340" s="1"/>
      <c r="XAE340" s="1"/>
      <c r="XAF340" s="1"/>
      <c r="XAG340" s="1"/>
      <c r="XAH340" s="1"/>
      <c r="XAI340" s="1"/>
      <c r="XAJ340" s="1"/>
      <c r="XAK340" s="1"/>
      <c r="XAL340" s="1"/>
      <c r="XAM340" s="1"/>
      <c r="XAN340" s="1"/>
      <c r="XAO340" s="1"/>
      <c r="XAP340" s="1"/>
      <c r="XAQ340" s="1"/>
      <c r="XAR340" s="1"/>
      <c r="XAS340" s="1"/>
      <c r="XAT340" s="1"/>
      <c r="XAU340" s="1"/>
      <c r="XAV340" s="1"/>
      <c r="XAW340" s="1"/>
      <c r="XAX340" s="1"/>
      <c r="XAY340" s="1"/>
      <c r="XAZ340" s="1"/>
      <c r="XBA340" s="1"/>
      <c r="XBB340" s="1"/>
      <c r="XBC340" s="1"/>
      <c r="XBD340" s="1"/>
      <c r="XBE340" s="1"/>
      <c r="XBF340" s="1"/>
      <c r="XBG340" s="1"/>
      <c r="XBH340" s="1"/>
      <c r="XBI340" s="1"/>
      <c r="XBJ340" s="1"/>
      <c r="XBK340" s="1"/>
      <c r="XBL340" s="1"/>
      <c r="XBM340" s="1"/>
      <c r="XBN340" s="1"/>
      <c r="XBO340" s="1"/>
      <c r="XBP340" s="1"/>
      <c r="XBQ340" s="1"/>
      <c r="XBR340" s="1"/>
      <c r="XBS340" s="1"/>
      <c r="XBT340" s="1"/>
      <c r="XBU340" s="1"/>
      <c r="XBV340" s="1"/>
      <c r="XBW340" s="1"/>
      <c r="XBX340" s="1"/>
      <c r="XBY340" s="1"/>
      <c r="XBZ340" s="1"/>
      <c r="XCA340" s="1"/>
      <c r="XCB340" s="1"/>
      <c r="XCC340" s="1"/>
      <c r="XCD340" s="1"/>
    </row>
    <row r="341" spans="1:16306" s="2" customFormat="1" ht="14.5" x14ac:dyDescent="0.35">
      <c r="A341" s="1" t="str">
        <f>E341</f>
        <v>U15</v>
      </c>
      <c r="C341" s="1"/>
      <c r="D341" s="1"/>
      <c r="E341" s="11" t="s">
        <v>11</v>
      </c>
      <c r="F341" s="13"/>
      <c r="G341" s="16"/>
      <c r="H341" s="1"/>
      <c r="I341" s="9"/>
      <c r="J341" s="7" t="str">
        <f>IF(OR(K341="CR", L341="CR", M341="CR", N341="CR", O341="CR", P341="CR", Q341="CR", R341="CR", S341="CR", T341="CR",U341="CR", V341="CR", W341="CR", X341="CR", Y341="CR", Z341="CR", AA341="CR", AB341="CR", AC341="CR", AD341="CR", AE341="CR", AF341="CR", AG341="CR", AH341="CR", AI341="CR", AJ341="CR"), "***CLUB RECORD***", "")</f>
        <v/>
      </c>
      <c r="K341" s="7" t="str">
        <f>IF(AND(B341=60, OR(AND(E341='club records'!$B$6, F341&lt;='club records'!$C$6), AND(E341='club records'!$B$7, F341&lt;='club records'!$C$7), AND(E341='club records'!$B$8, F341&lt;='club records'!$C$8), AND(E341='club records'!$B$9, F341&lt;='club records'!$C$9), AND(E341='club records'!$B$10, F341&lt;='club records'!$C$10))), "CR", " ")</f>
        <v xml:space="preserve"> </v>
      </c>
      <c r="L341" s="7" t="str">
        <f>IF(AND(B341=200, OR(AND(E341='club records'!$B$11, F341&lt;='club records'!$C$11), AND(E341='club records'!$B$12, F341&lt;='club records'!$C$12), AND(E341='club records'!$B$13, F341&lt;='club records'!$C$13), AND(E341='club records'!$B$14, F341&lt;='club records'!$C$14), AND(E341='club records'!$B$15, F341&lt;='club records'!$C$15))), "CR", " ")</f>
        <v xml:space="preserve"> </v>
      </c>
      <c r="M341" s="7" t="str">
        <f>IF(AND(B341=300, OR(AND(E341='club records'!$B$5, F341&lt;='club records'!$C$5), AND(E341='club records'!$B$16, F341&lt;='club records'!$C$16), AND(E341='club records'!$B$17, F341&lt;='club records'!$C$17))), "CR", " ")</f>
        <v xml:space="preserve"> </v>
      </c>
      <c r="N341" s="7" t="str">
        <f>IF(AND(B341=400, OR(AND(E341='club records'!$B$18, F341&lt;='club records'!$C$18), AND(E341='club records'!$B$19, F341&lt;='club records'!$C$19), AND(E341='club records'!$B$20, F341&lt;='club records'!$C$20), AND(E341='club records'!$B$21, F341&lt;='club records'!$C$21))), "CR", " ")</f>
        <v xml:space="preserve"> </v>
      </c>
      <c r="O341" s="7" t="str">
        <f>IF(AND(B341=800, OR(AND(E341='club records'!$B$22, F341&lt;='club records'!$C$22), AND(E341='club records'!$B$23, F341&lt;='club records'!$C$23), AND(E341='club records'!$B$24, F341&lt;='club records'!$C$24), AND(E341='club records'!$B$25, F341&lt;='club records'!$C$25), AND(E341='club records'!$B$26, F341&lt;='club records'!$C$26))), "CR", " ")</f>
        <v xml:space="preserve"> </v>
      </c>
      <c r="P341" s="7" t="str">
        <f>IF(AND(B341=1000, OR(AND(E341='club records'!$B$27, F341&lt;='club records'!$C$27), AND(E341='club records'!$B$28, F341&lt;='club records'!$C$28))), "CR", " ")</f>
        <v xml:space="preserve"> </v>
      </c>
      <c r="Q341" s="7" t="str">
        <f>IF(AND(B341=1500, OR(AND(E341='club records'!$B$29, F341&lt;='club records'!$C$29), AND(E341='club records'!$B$30, F341&lt;='club records'!$C$30), AND(E341='club records'!$B$31, F341&lt;='club records'!$C$31), AND(E341='club records'!$B$32, F341&lt;='club records'!$C$32), AND(E341='club records'!$B$33, F341&lt;='club records'!$C$33))), "CR", " ")</f>
        <v xml:space="preserve"> </v>
      </c>
      <c r="R341" s="7" t="str">
        <f>IF(AND(B341="1600 (Mile)",OR(AND(E341='club records'!$B$34,F341&lt;='club records'!$C$34),AND(E341='club records'!$B$35,F341&lt;='club records'!$C$35),AND(E341='club records'!$B$36,F341&lt;='club records'!$C$36),AND(E341='club records'!$B$37,F341&lt;='club records'!$C$37))),"CR"," ")</f>
        <v xml:space="preserve"> </v>
      </c>
      <c r="S341" s="7" t="str">
        <f>IF(AND(B341=3000, OR(AND(E341='club records'!$B$38, F341&lt;='club records'!$C$38), AND(E341='club records'!$B$39, F341&lt;='club records'!$C$39), AND(E341='club records'!$B$40, F341&lt;='club records'!$C$40), AND(E341='club records'!$B$41, F341&lt;='club records'!$C$41))), "CR", " ")</f>
        <v xml:space="preserve"> </v>
      </c>
      <c r="T341" s="7" t="str">
        <f>IF(AND(B341=5000, OR(AND(E341='club records'!$B$42, F341&lt;='club records'!$C$42), AND(E341='club records'!$B$43, F341&lt;='club records'!$C$43))), "CR", " ")</f>
        <v xml:space="preserve"> </v>
      </c>
      <c r="U341" s="6" t="str">
        <f>IF(AND(B341=10000, OR(AND(E341='club records'!$B$44, F341&lt;='club records'!$C$44), AND(E341='club records'!$B$45, F341&lt;='club records'!$C$45))), "CR", " ")</f>
        <v xml:space="preserve"> </v>
      </c>
      <c r="V341" s="6" t="str">
        <f>IF(AND(B341="high jump", OR(AND(E341='club records'!$F$1, F341&gt;='club records'!$G$1), AND(E341='club records'!$F$2, F341&gt;='club records'!$G$2), AND(E341='club records'!$F$3, F341&gt;='club records'!$G$3), AND(E341='club records'!$F$4, F341&gt;='club records'!$G$4), AND(E341='club records'!$F$5, F341&gt;='club records'!$G$5))), "CR", " ")</f>
        <v xml:space="preserve"> </v>
      </c>
      <c r="W341" s="6" t="str">
        <f>IF(AND(B341="long jump", OR(AND(E341='club records'!$F$6, F341&gt;='club records'!$G$6), AND(E341='club records'!$F$7, F341&gt;='club records'!$G$7), AND(E341='club records'!$F$8, F341&gt;='club records'!$G$8), AND(E341='club records'!$F$9, F341&gt;='club records'!$G$9), AND(E341='club records'!$F$10, F341&gt;='club records'!$G$10))), "CR", " ")</f>
        <v xml:space="preserve"> </v>
      </c>
      <c r="X341" s="6" t="str">
        <f>IF(AND(B341="triple jump", OR(AND(E341='club records'!$F$11, F341&gt;='club records'!$G$11), AND(E341='club records'!$F$12, F341&gt;='club records'!$G$12), AND(E341='club records'!$F$13, F341&gt;='club records'!$G$13), AND(E341='club records'!$F$14, F341&gt;='club records'!$G$14), AND(E341='club records'!$F$15, F341&gt;='club records'!$G$15))), "CR", " ")</f>
        <v xml:space="preserve"> </v>
      </c>
      <c r="Y341" s="6" t="str">
        <f>IF(AND(B341="pole vault", OR(AND(E341='club records'!$F$16, F341&gt;='club records'!$G$16), AND(E341='club records'!$F$17, F341&gt;='club records'!$G$17), AND(E341='club records'!$F$18, F341&gt;='club records'!$G$18), AND(E341='club records'!$F$19, F341&gt;='club records'!$G$19), AND(E341='club records'!$F$20, F341&gt;='club records'!$G$20))), "CR", " ")</f>
        <v xml:space="preserve"> </v>
      </c>
      <c r="Z341" s="6" t="str">
        <f>IF(AND(B341="shot 3", E341='club records'!$F$36, F341&gt;='club records'!$G$36), "CR", " ")</f>
        <v xml:space="preserve"> </v>
      </c>
      <c r="AA341" s="6" t="str">
        <f>IF(AND(B341="shot 4", E341='club records'!$F$37, F341&gt;='club records'!$G$37), "CR", " ")</f>
        <v xml:space="preserve"> </v>
      </c>
      <c r="AB341" s="6" t="str">
        <f>IF(AND(B341="shot 5", E341='club records'!$F$38, F341&gt;='club records'!$G$38), "CR", " ")</f>
        <v xml:space="preserve"> </v>
      </c>
      <c r="AC341" s="6" t="str">
        <f>IF(AND(B341="shot 6", E341='club records'!$F$39, F341&gt;='club records'!$G$39), "CR", " ")</f>
        <v xml:space="preserve"> </v>
      </c>
      <c r="AD341" s="6" t="str">
        <f>IF(AND(B341="shot 7.26", E341='club records'!$F$40, F341&gt;='club records'!$G$40), "CR", " ")</f>
        <v xml:space="preserve"> </v>
      </c>
      <c r="AE341" s="6" t="str">
        <f>IF(AND(B341="60H",OR(AND(E341='club records'!$J$1,F341&lt;='club records'!$K$1),AND(E341='club records'!$J$2,F341&lt;='club records'!$K$2),AND(E341='club records'!$J$3,F341&lt;='club records'!$K$3),AND(E341='club records'!$J$4,F341&lt;='club records'!$K$4),AND(E341='club records'!$J$5,F341&lt;='club records'!$K$5))),"CR"," ")</f>
        <v xml:space="preserve"> </v>
      </c>
      <c r="AF341" s="7" t="str">
        <f>IF(AND(B341="4x200", OR(AND(E341='club records'!$N$6, F341&lt;='club records'!$O$6), AND(E341='club records'!$N$7, F341&lt;='club records'!$O$7), AND(E341='club records'!$N$8, F341&lt;='club records'!$O$8), AND(E341='club records'!$N$9, F341&lt;='club records'!$O$9), AND(E341='club records'!$N$10, F341&lt;='club records'!$O$10))), "CR", " ")</f>
        <v xml:space="preserve"> </v>
      </c>
      <c r="AG341" s="7" t="str">
        <f>IF(AND(B341="4x300", AND(E341='club records'!$N$11, F341&lt;='club records'!$O$11)), "CR", " ")</f>
        <v xml:space="preserve"> </v>
      </c>
      <c r="AH341" s="7" t="str">
        <f>IF(AND(B341="4x400", OR(AND(E341='club records'!$N$12, F341&lt;='club records'!$O$12), AND(E341='club records'!$N$13, F341&lt;='club records'!$O$13), AND(E341='club records'!$N$14, F341&lt;='club records'!$O$14), AND(E341='club records'!$N$15, F341&lt;='club records'!$O$15))), "CR", " ")</f>
        <v xml:space="preserve"> </v>
      </c>
      <c r="AI341" s="7" t="str">
        <f>IF(AND(B341="pentathlon", OR(AND(E341='club records'!$N$21, F341&gt;='club records'!$O$21), AND(E341='club records'!$N$22, F341&gt;='club records'!$O$22),AND(E341='club records'!$N$23, F341&gt;='club records'!$O$23),AND(E341='club records'!$N$24, F341&gt;='club records'!$O$24))), "CR", " ")</f>
        <v xml:space="preserve"> </v>
      </c>
      <c r="AJ341" s="7" t="str">
        <f>IF(AND(B341="heptathlon", OR(AND(E341='club records'!$N$26, F341&gt;='club records'!$O$26), AND(E341='club records'!$N$27, F341&gt;='club records'!$O$27))), "CR", " ")</f>
        <v xml:space="preserve"> </v>
      </c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  <c r="JV341" s="1"/>
      <c r="JW341" s="1"/>
      <c r="JX341" s="1"/>
      <c r="JY341" s="1"/>
      <c r="JZ341" s="1"/>
      <c r="KA341" s="1"/>
      <c r="KB341" s="1"/>
      <c r="KC341" s="1"/>
      <c r="KD341" s="1"/>
      <c r="KE341" s="1"/>
      <c r="KF341" s="1"/>
      <c r="KG341" s="1"/>
      <c r="KH341" s="1"/>
      <c r="KI341" s="1"/>
      <c r="KJ341" s="1"/>
      <c r="KK341" s="1"/>
      <c r="KL341" s="1"/>
      <c r="KM341" s="1"/>
      <c r="KN341" s="1"/>
      <c r="KO341" s="1"/>
      <c r="KP341" s="1"/>
      <c r="KQ341" s="1"/>
      <c r="KR341" s="1"/>
      <c r="KS341" s="1"/>
      <c r="KT341" s="1"/>
      <c r="KU341" s="1"/>
      <c r="KV341" s="1"/>
      <c r="KW341" s="1"/>
      <c r="KX341" s="1"/>
      <c r="KY341" s="1"/>
      <c r="KZ341" s="1"/>
      <c r="LA341" s="1"/>
      <c r="LB341" s="1"/>
      <c r="LC341" s="1"/>
      <c r="LD341" s="1"/>
      <c r="LE341" s="1"/>
      <c r="LF341" s="1"/>
      <c r="LG341" s="1"/>
      <c r="LH341" s="1"/>
      <c r="LI341" s="1"/>
      <c r="LJ341" s="1"/>
      <c r="LK341" s="1"/>
      <c r="LL341" s="1"/>
      <c r="LM341" s="1"/>
      <c r="LN341" s="1"/>
      <c r="LO341" s="1"/>
      <c r="LP341" s="1"/>
      <c r="LQ341" s="1"/>
      <c r="LR341" s="1"/>
      <c r="LS341" s="1"/>
      <c r="LT341" s="1"/>
      <c r="LU341" s="1"/>
      <c r="LV341" s="1"/>
      <c r="LW341" s="1"/>
      <c r="LX341" s="1"/>
      <c r="LY341" s="1"/>
      <c r="LZ341" s="1"/>
      <c r="MA341" s="1"/>
      <c r="MB341" s="1"/>
      <c r="MC341" s="1"/>
      <c r="MD341" s="1"/>
      <c r="ME341" s="1"/>
      <c r="MF341" s="1"/>
      <c r="MG341" s="1"/>
      <c r="MH341" s="1"/>
      <c r="MI341" s="1"/>
      <c r="MJ341" s="1"/>
      <c r="MK341" s="1"/>
      <c r="ML341" s="1"/>
      <c r="MM341" s="1"/>
      <c r="MN341" s="1"/>
      <c r="MO341" s="1"/>
      <c r="MP341" s="1"/>
      <c r="MQ341" s="1"/>
      <c r="MR341" s="1"/>
      <c r="MS341" s="1"/>
      <c r="MT341" s="1"/>
      <c r="MU341" s="1"/>
      <c r="MV341" s="1"/>
      <c r="MW341" s="1"/>
      <c r="MX341" s="1"/>
      <c r="MY341" s="1"/>
      <c r="MZ341" s="1"/>
      <c r="NA341" s="1"/>
      <c r="NB341" s="1"/>
      <c r="NC341" s="1"/>
      <c r="ND341" s="1"/>
      <c r="NE341" s="1"/>
      <c r="NF341" s="1"/>
      <c r="NG341" s="1"/>
      <c r="NH341" s="1"/>
      <c r="NI341" s="1"/>
      <c r="NJ341" s="1"/>
      <c r="NK341" s="1"/>
      <c r="NL341" s="1"/>
      <c r="NM341" s="1"/>
      <c r="NN341" s="1"/>
      <c r="NO341" s="1"/>
      <c r="NP341" s="1"/>
      <c r="NQ341" s="1"/>
      <c r="NR341" s="1"/>
      <c r="NS341" s="1"/>
      <c r="NT341" s="1"/>
      <c r="NU341" s="1"/>
      <c r="NV341" s="1"/>
      <c r="NW341" s="1"/>
      <c r="NX341" s="1"/>
      <c r="NY341" s="1"/>
      <c r="NZ341" s="1"/>
      <c r="OA341" s="1"/>
      <c r="OB341" s="1"/>
      <c r="OC341" s="1"/>
      <c r="OD341" s="1"/>
      <c r="OE341" s="1"/>
      <c r="OF341" s="1"/>
      <c r="OG341" s="1"/>
      <c r="OH341" s="1"/>
      <c r="OI341" s="1"/>
      <c r="OJ341" s="1"/>
      <c r="OK341" s="1"/>
      <c r="OL341" s="1"/>
      <c r="OM341" s="1"/>
      <c r="ON341" s="1"/>
      <c r="OO341" s="1"/>
      <c r="OP341" s="1"/>
      <c r="OQ341" s="1"/>
      <c r="OR341" s="1"/>
      <c r="OS341" s="1"/>
      <c r="OT341" s="1"/>
      <c r="OU341" s="1"/>
      <c r="OV341" s="1"/>
      <c r="OW341" s="1"/>
      <c r="OX341" s="1"/>
      <c r="OY341" s="1"/>
      <c r="OZ341" s="1"/>
      <c r="PA341" s="1"/>
      <c r="PB341" s="1"/>
      <c r="PC341" s="1"/>
      <c r="PD341" s="1"/>
      <c r="PE341" s="1"/>
      <c r="PF341" s="1"/>
      <c r="PG341" s="1"/>
      <c r="PH341" s="1"/>
      <c r="PI341" s="1"/>
      <c r="PJ341" s="1"/>
      <c r="PK341" s="1"/>
      <c r="PL341" s="1"/>
      <c r="PM341" s="1"/>
      <c r="PN341" s="1"/>
      <c r="PO341" s="1"/>
      <c r="PP341" s="1"/>
      <c r="PQ341" s="1"/>
      <c r="PR341" s="1"/>
      <c r="PS341" s="1"/>
      <c r="PT341" s="1"/>
      <c r="PU341" s="1"/>
      <c r="PV341" s="1"/>
      <c r="PW341" s="1"/>
      <c r="PX341" s="1"/>
      <c r="PY341" s="1"/>
      <c r="PZ341" s="1"/>
      <c r="QA341" s="1"/>
      <c r="QB341" s="1"/>
      <c r="QC341" s="1"/>
      <c r="QD341" s="1"/>
      <c r="QE341" s="1"/>
      <c r="QF341" s="1"/>
      <c r="QG341" s="1"/>
      <c r="QH341" s="1"/>
      <c r="QI341" s="1"/>
      <c r="QJ341" s="1"/>
      <c r="QK341" s="1"/>
      <c r="QL341" s="1"/>
      <c r="QM341" s="1"/>
      <c r="QN341" s="1"/>
      <c r="QO341" s="1"/>
      <c r="QP341" s="1"/>
      <c r="QQ341" s="1"/>
      <c r="QR341" s="1"/>
      <c r="QS341" s="1"/>
      <c r="QT341" s="1"/>
      <c r="QU341" s="1"/>
      <c r="QV341" s="1"/>
      <c r="QW341" s="1"/>
      <c r="QX341" s="1"/>
      <c r="QY341" s="1"/>
      <c r="QZ341" s="1"/>
      <c r="RA341" s="1"/>
      <c r="RB341" s="1"/>
      <c r="RC341" s="1"/>
      <c r="RD341" s="1"/>
      <c r="RE341" s="1"/>
      <c r="RF341" s="1"/>
      <c r="RG341" s="1"/>
      <c r="RH341" s="1"/>
      <c r="RI341" s="1"/>
      <c r="RJ341" s="1"/>
      <c r="RK341" s="1"/>
      <c r="RL341" s="1"/>
      <c r="RM341" s="1"/>
      <c r="RN341" s="1"/>
      <c r="RO341" s="1"/>
      <c r="RP341" s="1"/>
      <c r="RQ341" s="1"/>
      <c r="RR341" s="1"/>
      <c r="RS341" s="1"/>
      <c r="RT341" s="1"/>
      <c r="RU341" s="1"/>
      <c r="RV341" s="1"/>
      <c r="RW341" s="1"/>
      <c r="RX341" s="1"/>
      <c r="RY341" s="1"/>
      <c r="RZ341" s="1"/>
      <c r="SA341" s="1"/>
      <c r="SB341" s="1"/>
      <c r="SC341" s="1"/>
      <c r="SD341" s="1"/>
      <c r="SE341" s="1"/>
      <c r="SF341" s="1"/>
      <c r="SG341" s="1"/>
      <c r="SH341" s="1"/>
      <c r="SI341" s="1"/>
      <c r="SJ341" s="1"/>
      <c r="SK341" s="1"/>
      <c r="SL341" s="1"/>
      <c r="SM341" s="1"/>
      <c r="SN341" s="1"/>
      <c r="SO341" s="1"/>
      <c r="SP341" s="1"/>
      <c r="SQ341" s="1"/>
      <c r="SR341" s="1"/>
      <c r="SS341" s="1"/>
      <c r="ST341" s="1"/>
      <c r="SU341" s="1"/>
      <c r="SV341" s="1"/>
      <c r="SW341" s="1"/>
      <c r="SX341" s="1"/>
      <c r="SY341" s="1"/>
      <c r="SZ341" s="1"/>
      <c r="TA341" s="1"/>
      <c r="TB341" s="1"/>
      <c r="TC341" s="1"/>
      <c r="TD341" s="1"/>
      <c r="TE341" s="1"/>
      <c r="TF341" s="1"/>
      <c r="TG341" s="1"/>
      <c r="TH341" s="1"/>
      <c r="TI341" s="1"/>
      <c r="TJ341" s="1"/>
      <c r="TK341" s="1"/>
      <c r="TL341" s="1"/>
      <c r="TM341" s="1"/>
      <c r="TN341" s="1"/>
      <c r="TO341" s="1"/>
      <c r="TP341" s="1"/>
      <c r="TQ341" s="1"/>
      <c r="TR341" s="1"/>
      <c r="TS341" s="1"/>
      <c r="TT341" s="1"/>
      <c r="TU341" s="1"/>
      <c r="TV341" s="1"/>
      <c r="TW341" s="1"/>
      <c r="TX341" s="1"/>
      <c r="TY341" s="1"/>
      <c r="TZ341" s="1"/>
      <c r="UA341" s="1"/>
      <c r="UB341" s="1"/>
      <c r="UC341" s="1"/>
      <c r="UD341" s="1"/>
      <c r="UE341" s="1"/>
      <c r="UF341" s="1"/>
      <c r="UG341" s="1"/>
      <c r="UH341" s="1"/>
      <c r="UI341" s="1"/>
      <c r="UJ341" s="1"/>
      <c r="UK341" s="1"/>
      <c r="UL341" s="1"/>
      <c r="UM341" s="1"/>
      <c r="UN341" s="1"/>
      <c r="UO341" s="1"/>
      <c r="UP341" s="1"/>
      <c r="UQ341" s="1"/>
      <c r="UR341" s="1"/>
      <c r="US341" s="1"/>
      <c r="UT341" s="1"/>
      <c r="UU341" s="1"/>
      <c r="UV341" s="1"/>
      <c r="UW341" s="1"/>
      <c r="UX341" s="1"/>
      <c r="UY341" s="1"/>
      <c r="UZ341" s="1"/>
      <c r="VA341" s="1"/>
      <c r="VB341" s="1"/>
      <c r="VC341" s="1"/>
      <c r="VD341" s="1"/>
      <c r="VE341" s="1"/>
      <c r="VF341" s="1"/>
      <c r="VG341" s="1"/>
      <c r="VH341" s="1"/>
      <c r="VI341" s="1"/>
      <c r="VJ341" s="1"/>
      <c r="VK341" s="1"/>
      <c r="VL341" s="1"/>
      <c r="VM341" s="1"/>
      <c r="VN341" s="1"/>
      <c r="VO341" s="1"/>
      <c r="VP341" s="1"/>
      <c r="VQ341" s="1"/>
      <c r="VR341" s="1"/>
      <c r="VS341" s="1"/>
      <c r="VT341" s="1"/>
      <c r="VU341" s="1"/>
      <c r="VV341" s="1"/>
      <c r="VW341" s="1"/>
      <c r="VX341" s="1"/>
      <c r="VY341" s="1"/>
      <c r="VZ341" s="1"/>
      <c r="WA341" s="1"/>
      <c r="WB341" s="1"/>
      <c r="WC341" s="1"/>
      <c r="WD341" s="1"/>
      <c r="WE341" s="1"/>
      <c r="WF341" s="1"/>
      <c r="WG341" s="1"/>
      <c r="WH341" s="1"/>
      <c r="WI341" s="1"/>
      <c r="WJ341" s="1"/>
      <c r="WK341" s="1"/>
      <c r="WL341" s="1"/>
      <c r="WM341" s="1"/>
      <c r="WN341" s="1"/>
      <c r="WO341" s="1"/>
      <c r="WP341" s="1"/>
      <c r="WQ341" s="1"/>
      <c r="WR341" s="1"/>
      <c r="WS341" s="1"/>
      <c r="WT341" s="1"/>
      <c r="WU341" s="1"/>
      <c r="WV341" s="1"/>
      <c r="WW341" s="1"/>
      <c r="WX341" s="1"/>
      <c r="WY341" s="1"/>
      <c r="WZ341" s="1"/>
      <c r="XA341" s="1"/>
      <c r="XB341" s="1"/>
      <c r="XC341" s="1"/>
      <c r="XD341" s="1"/>
      <c r="XE341" s="1"/>
      <c r="XF341" s="1"/>
      <c r="XG341" s="1"/>
      <c r="XH341" s="1"/>
      <c r="XI341" s="1"/>
      <c r="XJ341" s="1"/>
      <c r="XK341" s="1"/>
      <c r="XL341" s="1"/>
      <c r="XM341" s="1"/>
      <c r="XN341" s="1"/>
      <c r="XO341" s="1"/>
      <c r="XP341" s="1"/>
      <c r="XQ341" s="1"/>
      <c r="XR341" s="1"/>
      <c r="XS341" s="1"/>
      <c r="XT341" s="1"/>
      <c r="XU341" s="1"/>
      <c r="XV341" s="1"/>
      <c r="XW341" s="1"/>
      <c r="XX341" s="1"/>
      <c r="XY341" s="1"/>
      <c r="XZ341" s="1"/>
      <c r="YA341" s="1"/>
      <c r="YB341" s="1"/>
      <c r="YC341" s="1"/>
      <c r="YD341" s="1"/>
      <c r="YE341" s="1"/>
      <c r="YF341" s="1"/>
      <c r="YG341" s="1"/>
      <c r="YH341" s="1"/>
      <c r="YI341" s="1"/>
      <c r="YJ341" s="1"/>
      <c r="YK341" s="1"/>
      <c r="YL341" s="1"/>
      <c r="YM341" s="1"/>
      <c r="YN341" s="1"/>
      <c r="YO341" s="1"/>
      <c r="YP341" s="1"/>
      <c r="YQ341" s="1"/>
      <c r="YR341" s="1"/>
      <c r="YS341" s="1"/>
      <c r="YT341" s="1"/>
      <c r="YU341" s="1"/>
      <c r="YV341" s="1"/>
      <c r="YW341" s="1"/>
      <c r="YX341" s="1"/>
      <c r="YY341" s="1"/>
      <c r="YZ341" s="1"/>
      <c r="ZA341" s="1"/>
      <c r="ZB341" s="1"/>
      <c r="ZC341" s="1"/>
      <c r="ZD341" s="1"/>
      <c r="ZE341" s="1"/>
      <c r="ZF341" s="1"/>
      <c r="ZG341" s="1"/>
      <c r="ZH341" s="1"/>
      <c r="ZI341" s="1"/>
      <c r="ZJ341" s="1"/>
      <c r="ZK341" s="1"/>
      <c r="ZL341" s="1"/>
      <c r="ZM341" s="1"/>
      <c r="ZN341" s="1"/>
      <c r="ZO341" s="1"/>
      <c r="ZP341" s="1"/>
      <c r="ZQ341" s="1"/>
      <c r="ZR341" s="1"/>
      <c r="ZS341" s="1"/>
      <c r="ZT341" s="1"/>
      <c r="ZU341" s="1"/>
      <c r="ZV341" s="1"/>
      <c r="ZW341" s="1"/>
      <c r="ZX341" s="1"/>
      <c r="ZY341" s="1"/>
      <c r="ZZ341" s="1"/>
      <c r="AAA341" s="1"/>
      <c r="AAB341" s="1"/>
      <c r="AAC341" s="1"/>
      <c r="AAD341" s="1"/>
      <c r="AAE341" s="1"/>
      <c r="AAF341" s="1"/>
      <c r="AAG341" s="1"/>
      <c r="AAH341" s="1"/>
      <c r="AAI341" s="1"/>
      <c r="AAJ341" s="1"/>
      <c r="AAK341" s="1"/>
      <c r="AAL341" s="1"/>
      <c r="AAM341" s="1"/>
      <c r="AAN341" s="1"/>
      <c r="AAO341" s="1"/>
      <c r="AAP341" s="1"/>
      <c r="AAQ341" s="1"/>
      <c r="AAR341" s="1"/>
      <c r="AAS341" s="1"/>
      <c r="AAT341" s="1"/>
      <c r="AAU341" s="1"/>
      <c r="AAV341" s="1"/>
      <c r="AAW341" s="1"/>
      <c r="AAX341" s="1"/>
      <c r="AAY341" s="1"/>
      <c r="AAZ341" s="1"/>
      <c r="ABA341" s="1"/>
      <c r="ABB341" s="1"/>
      <c r="ABC341" s="1"/>
      <c r="ABD341" s="1"/>
      <c r="ABE341" s="1"/>
      <c r="ABF341" s="1"/>
      <c r="ABG341" s="1"/>
      <c r="ABH341" s="1"/>
      <c r="ABI341" s="1"/>
      <c r="ABJ341" s="1"/>
      <c r="ABK341" s="1"/>
      <c r="ABL341" s="1"/>
      <c r="ABM341" s="1"/>
      <c r="ABN341" s="1"/>
      <c r="ABO341" s="1"/>
      <c r="ABP341" s="1"/>
      <c r="ABQ341" s="1"/>
      <c r="ABR341" s="1"/>
      <c r="ABS341" s="1"/>
      <c r="ABT341" s="1"/>
      <c r="ABU341" s="1"/>
      <c r="ABV341" s="1"/>
      <c r="ABW341" s="1"/>
      <c r="ABX341" s="1"/>
      <c r="ABY341" s="1"/>
      <c r="ABZ341" s="1"/>
      <c r="ACA341" s="1"/>
      <c r="ACB341" s="1"/>
      <c r="ACC341" s="1"/>
      <c r="ACD341" s="1"/>
      <c r="ACE341" s="1"/>
      <c r="ACF341" s="1"/>
      <c r="ACG341" s="1"/>
      <c r="ACH341" s="1"/>
      <c r="ACI341" s="1"/>
      <c r="ACJ341" s="1"/>
      <c r="ACK341" s="1"/>
      <c r="ACL341" s="1"/>
      <c r="ACM341" s="1"/>
      <c r="ACN341" s="1"/>
      <c r="ACO341" s="1"/>
      <c r="ACP341" s="1"/>
      <c r="ACQ341" s="1"/>
      <c r="ACR341" s="1"/>
      <c r="ACS341" s="1"/>
      <c r="ACT341" s="1"/>
      <c r="ACU341" s="1"/>
      <c r="ACV341" s="1"/>
      <c r="ACW341" s="1"/>
      <c r="ACX341" s="1"/>
      <c r="ACY341" s="1"/>
      <c r="ACZ341" s="1"/>
      <c r="ADA341" s="1"/>
      <c r="ADB341" s="1"/>
      <c r="ADC341" s="1"/>
      <c r="ADD341" s="1"/>
      <c r="ADE341" s="1"/>
      <c r="ADF341" s="1"/>
      <c r="ADG341" s="1"/>
      <c r="ADH341" s="1"/>
      <c r="ADI341" s="1"/>
      <c r="ADJ341" s="1"/>
      <c r="ADK341" s="1"/>
      <c r="ADL341" s="1"/>
      <c r="ADM341" s="1"/>
      <c r="ADN341" s="1"/>
      <c r="ADO341" s="1"/>
      <c r="ADP341" s="1"/>
      <c r="ADQ341" s="1"/>
      <c r="ADR341" s="1"/>
      <c r="ADS341" s="1"/>
      <c r="ADT341" s="1"/>
      <c r="ADU341" s="1"/>
      <c r="ADV341" s="1"/>
      <c r="ADW341" s="1"/>
      <c r="ADX341" s="1"/>
      <c r="ADY341" s="1"/>
      <c r="ADZ341" s="1"/>
      <c r="AEA341" s="1"/>
      <c r="AEB341" s="1"/>
      <c r="AEC341" s="1"/>
      <c r="AED341" s="1"/>
      <c r="AEE341" s="1"/>
      <c r="AEF341" s="1"/>
      <c r="AEG341" s="1"/>
      <c r="AEH341" s="1"/>
      <c r="AEI341" s="1"/>
      <c r="AEJ341" s="1"/>
      <c r="AEK341" s="1"/>
      <c r="AEL341" s="1"/>
      <c r="AEM341" s="1"/>
      <c r="AEN341" s="1"/>
      <c r="AEO341" s="1"/>
      <c r="AEP341" s="1"/>
      <c r="AEQ341" s="1"/>
      <c r="AER341" s="1"/>
      <c r="AES341" s="1"/>
      <c r="AET341" s="1"/>
      <c r="AEU341" s="1"/>
      <c r="AEV341" s="1"/>
      <c r="AEW341" s="1"/>
      <c r="AEX341" s="1"/>
      <c r="AEY341" s="1"/>
      <c r="AEZ341" s="1"/>
      <c r="AFA341" s="1"/>
      <c r="AFB341" s="1"/>
      <c r="AFC341" s="1"/>
      <c r="AFD341" s="1"/>
      <c r="AFE341" s="1"/>
      <c r="AFF341" s="1"/>
      <c r="AFG341" s="1"/>
      <c r="AFH341" s="1"/>
      <c r="AFI341" s="1"/>
      <c r="AFJ341" s="1"/>
      <c r="AFK341" s="1"/>
      <c r="AFL341" s="1"/>
      <c r="AFM341" s="1"/>
      <c r="AFN341" s="1"/>
      <c r="AFO341" s="1"/>
      <c r="AFP341" s="1"/>
      <c r="AFQ341" s="1"/>
      <c r="AFR341" s="1"/>
      <c r="AFS341" s="1"/>
      <c r="AFT341" s="1"/>
      <c r="AFU341" s="1"/>
      <c r="AFV341" s="1"/>
      <c r="AFW341" s="1"/>
      <c r="AFX341" s="1"/>
      <c r="AFY341" s="1"/>
      <c r="AFZ341" s="1"/>
      <c r="AGA341" s="1"/>
      <c r="AGB341" s="1"/>
      <c r="AGC341" s="1"/>
      <c r="AGD341" s="1"/>
      <c r="AGE341" s="1"/>
      <c r="AGF341" s="1"/>
      <c r="AGG341" s="1"/>
      <c r="AGH341" s="1"/>
      <c r="AGI341" s="1"/>
      <c r="AGJ341" s="1"/>
      <c r="AGK341" s="1"/>
      <c r="AGL341" s="1"/>
      <c r="AGM341" s="1"/>
      <c r="AGN341" s="1"/>
      <c r="AGO341" s="1"/>
      <c r="AGP341" s="1"/>
      <c r="AGQ341" s="1"/>
      <c r="AGR341" s="1"/>
      <c r="AGS341" s="1"/>
      <c r="AGT341" s="1"/>
      <c r="AGU341" s="1"/>
      <c r="AGV341" s="1"/>
      <c r="AGW341" s="1"/>
      <c r="AGX341" s="1"/>
      <c r="AGY341" s="1"/>
      <c r="AGZ341" s="1"/>
      <c r="AHA341" s="1"/>
      <c r="AHB341" s="1"/>
      <c r="AHC341" s="1"/>
      <c r="AHD341" s="1"/>
      <c r="AHE341" s="1"/>
      <c r="AHF341" s="1"/>
      <c r="AHG341" s="1"/>
      <c r="AHH341" s="1"/>
      <c r="AHI341" s="1"/>
      <c r="AHJ341" s="1"/>
      <c r="AHK341" s="1"/>
      <c r="AHL341" s="1"/>
      <c r="AHM341" s="1"/>
      <c r="AHN341" s="1"/>
      <c r="AHO341" s="1"/>
      <c r="AHP341" s="1"/>
      <c r="AHQ341" s="1"/>
      <c r="AHR341" s="1"/>
      <c r="AHS341" s="1"/>
      <c r="AHT341" s="1"/>
      <c r="AHU341" s="1"/>
      <c r="AHV341" s="1"/>
      <c r="AHW341" s="1"/>
      <c r="AHX341" s="1"/>
      <c r="AHY341" s="1"/>
      <c r="AHZ341" s="1"/>
      <c r="AIA341" s="1"/>
      <c r="AIB341" s="1"/>
      <c r="AIC341" s="1"/>
      <c r="AID341" s="1"/>
      <c r="AIE341" s="1"/>
      <c r="AIF341" s="1"/>
      <c r="AIG341" s="1"/>
      <c r="AIH341" s="1"/>
      <c r="AII341" s="1"/>
      <c r="AIJ341" s="1"/>
      <c r="AIK341" s="1"/>
      <c r="AIL341" s="1"/>
      <c r="AIM341" s="1"/>
      <c r="AIN341" s="1"/>
      <c r="AIO341" s="1"/>
      <c r="AIP341" s="1"/>
      <c r="AIQ341" s="1"/>
      <c r="AIR341" s="1"/>
      <c r="AIS341" s="1"/>
      <c r="AIT341" s="1"/>
      <c r="AIU341" s="1"/>
      <c r="AIV341" s="1"/>
      <c r="AIW341" s="1"/>
      <c r="AIX341" s="1"/>
      <c r="AIY341" s="1"/>
      <c r="AIZ341" s="1"/>
      <c r="AJA341" s="1"/>
      <c r="AJB341" s="1"/>
      <c r="AJC341" s="1"/>
      <c r="AJD341" s="1"/>
      <c r="AJE341" s="1"/>
      <c r="AJF341" s="1"/>
      <c r="AJG341" s="1"/>
      <c r="AJH341" s="1"/>
      <c r="AJI341" s="1"/>
      <c r="AJJ341" s="1"/>
      <c r="AJK341" s="1"/>
      <c r="AJL341" s="1"/>
      <c r="AJM341" s="1"/>
      <c r="AJN341" s="1"/>
      <c r="AJO341" s="1"/>
      <c r="AJP341" s="1"/>
      <c r="AJQ341" s="1"/>
      <c r="AJR341" s="1"/>
      <c r="AJS341" s="1"/>
      <c r="AJT341" s="1"/>
      <c r="AJU341" s="1"/>
      <c r="AJV341" s="1"/>
      <c r="AJW341" s="1"/>
      <c r="AJX341" s="1"/>
      <c r="AJY341" s="1"/>
      <c r="AJZ341" s="1"/>
      <c r="AKA341" s="1"/>
      <c r="AKB341" s="1"/>
      <c r="AKC341" s="1"/>
      <c r="AKD341" s="1"/>
      <c r="AKE341" s="1"/>
      <c r="AKF341" s="1"/>
      <c r="AKG341" s="1"/>
      <c r="AKH341" s="1"/>
      <c r="AKI341" s="1"/>
      <c r="AKJ341" s="1"/>
      <c r="AKK341" s="1"/>
      <c r="AKL341" s="1"/>
      <c r="AKM341" s="1"/>
      <c r="AKN341" s="1"/>
      <c r="AKO341" s="1"/>
      <c r="AKP341" s="1"/>
      <c r="AKQ341" s="1"/>
      <c r="AKR341" s="1"/>
      <c r="AKS341" s="1"/>
      <c r="AKT341" s="1"/>
      <c r="AKU341" s="1"/>
      <c r="AKV341" s="1"/>
      <c r="AKW341" s="1"/>
      <c r="AKX341" s="1"/>
      <c r="AKY341" s="1"/>
      <c r="AKZ341" s="1"/>
      <c r="ALA341" s="1"/>
      <c r="ALB341" s="1"/>
      <c r="ALC341" s="1"/>
      <c r="ALD341" s="1"/>
      <c r="ALE341" s="1"/>
      <c r="ALF341" s="1"/>
      <c r="ALG341" s="1"/>
      <c r="ALH341" s="1"/>
      <c r="ALI341" s="1"/>
      <c r="ALJ341" s="1"/>
      <c r="ALK341" s="1"/>
      <c r="ALL341" s="1"/>
      <c r="ALM341" s="1"/>
      <c r="ALN341" s="1"/>
      <c r="ALO341" s="1"/>
      <c r="ALP341" s="1"/>
      <c r="ALQ341" s="1"/>
      <c r="ALR341" s="1"/>
      <c r="ALS341" s="1"/>
      <c r="ALT341" s="1"/>
      <c r="ALU341" s="1"/>
      <c r="ALV341" s="1"/>
      <c r="ALW341" s="1"/>
      <c r="ALX341" s="1"/>
      <c r="ALY341" s="1"/>
      <c r="ALZ341" s="1"/>
      <c r="AMA341" s="1"/>
      <c r="AMB341" s="1"/>
      <c r="AMC341" s="1"/>
      <c r="AMD341" s="1"/>
      <c r="AME341" s="1"/>
      <c r="AMF341" s="1"/>
      <c r="AMG341" s="1"/>
      <c r="AMH341" s="1"/>
      <c r="AMI341" s="1"/>
      <c r="AMJ341" s="1"/>
      <c r="AMK341" s="1"/>
      <c r="AML341" s="1"/>
      <c r="AMM341" s="1"/>
      <c r="AMN341" s="1"/>
      <c r="AMO341" s="1"/>
      <c r="AMP341" s="1"/>
      <c r="AMQ341" s="1"/>
      <c r="AMR341" s="1"/>
      <c r="AMS341" s="1"/>
      <c r="AMT341" s="1"/>
      <c r="AMU341" s="1"/>
      <c r="AMV341" s="1"/>
      <c r="AMW341" s="1"/>
      <c r="AMX341" s="1"/>
      <c r="AMY341" s="1"/>
      <c r="AMZ341" s="1"/>
      <c r="ANA341" s="1"/>
      <c r="ANB341" s="1"/>
      <c r="ANC341" s="1"/>
      <c r="AND341" s="1"/>
      <c r="ANE341" s="1"/>
      <c r="ANF341" s="1"/>
      <c r="ANG341" s="1"/>
      <c r="ANH341" s="1"/>
      <c r="ANI341" s="1"/>
      <c r="ANJ341" s="1"/>
      <c r="ANK341" s="1"/>
      <c r="ANL341" s="1"/>
      <c r="ANM341" s="1"/>
      <c r="ANN341" s="1"/>
      <c r="ANO341" s="1"/>
      <c r="ANP341" s="1"/>
      <c r="ANQ341" s="1"/>
      <c r="ANR341" s="1"/>
      <c r="ANS341" s="1"/>
      <c r="ANT341" s="1"/>
      <c r="ANU341" s="1"/>
      <c r="ANV341" s="1"/>
      <c r="ANW341" s="1"/>
      <c r="ANX341" s="1"/>
      <c r="ANY341" s="1"/>
      <c r="ANZ341" s="1"/>
      <c r="AOA341" s="1"/>
      <c r="AOB341" s="1"/>
      <c r="AOC341" s="1"/>
      <c r="AOD341" s="1"/>
      <c r="AOE341" s="1"/>
      <c r="AOF341" s="1"/>
      <c r="AOG341" s="1"/>
      <c r="AOH341" s="1"/>
      <c r="AOI341" s="1"/>
      <c r="AOJ341" s="1"/>
      <c r="AOK341" s="1"/>
      <c r="AOL341" s="1"/>
      <c r="AOM341" s="1"/>
      <c r="AON341" s="1"/>
      <c r="AOO341" s="1"/>
      <c r="AOP341" s="1"/>
      <c r="AOQ341" s="1"/>
      <c r="AOR341" s="1"/>
      <c r="AOS341" s="1"/>
      <c r="AOT341" s="1"/>
      <c r="AOU341" s="1"/>
      <c r="AOV341" s="1"/>
      <c r="AOW341" s="1"/>
      <c r="AOX341" s="1"/>
      <c r="AOY341" s="1"/>
      <c r="AOZ341" s="1"/>
      <c r="APA341" s="1"/>
      <c r="APB341" s="1"/>
      <c r="APC341" s="1"/>
      <c r="APD341" s="1"/>
      <c r="APE341" s="1"/>
      <c r="APF341" s="1"/>
      <c r="APG341" s="1"/>
      <c r="APH341" s="1"/>
      <c r="API341" s="1"/>
      <c r="APJ341" s="1"/>
      <c r="APK341" s="1"/>
      <c r="APL341" s="1"/>
      <c r="APM341" s="1"/>
      <c r="APN341" s="1"/>
      <c r="APO341" s="1"/>
      <c r="APP341" s="1"/>
      <c r="APQ341" s="1"/>
      <c r="APR341" s="1"/>
      <c r="APS341" s="1"/>
      <c r="APT341" s="1"/>
      <c r="APU341" s="1"/>
      <c r="APV341" s="1"/>
      <c r="APW341" s="1"/>
      <c r="APX341" s="1"/>
      <c r="APY341" s="1"/>
      <c r="APZ341" s="1"/>
      <c r="AQA341" s="1"/>
      <c r="AQB341" s="1"/>
      <c r="AQC341" s="1"/>
      <c r="AQD341" s="1"/>
      <c r="AQE341" s="1"/>
      <c r="AQF341" s="1"/>
      <c r="AQG341" s="1"/>
      <c r="AQH341" s="1"/>
      <c r="AQI341" s="1"/>
      <c r="AQJ341" s="1"/>
      <c r="AQK341" s="1"/>
      <c r="AQL341" s="1"/>
      <c r="AQM341" s="1"/>
      <c r="AQN341" s="1"/>
      <c r="AQO341" s="1"/>
      <c r="AQP341" s="1"/>
      <c r="AQQ341" s="1"/>
      <c r="AQR341" s="1"/>
      <c r="AQS341" s="1"/>
      <c r="AQT341" s="1"/>
      <c r="AQU341" s="1"/>
      <c r="AQV341" s="1"/>
      <c r="AQW341" s="1"/>
      <c r="AQX341" s="1"/>
      <c r="AQY341" s="1"/>
      <c r="AQZ341" s="1"/>
      <c r="ARA341" s="1"/>
      <c r="ARB341" s="1"/>
      <c r="ARC341" s="1"/>
      <c r="ARD341" s="1"/>
      <c r="ARE341" s="1"/>
      <c r="ARF341" s="1"/>
      <c r="ARG341" s="1"/>
      <c r="ARH341" s="1"/>
      <c r="ARI341" s="1"/>
      <c r="ARJ341" s="1"/>
      <c r="ARK341" s="1"/>
      <c r="ARL341" s="1"/>
      <c r="ARM341" s="1"/>
      <c r="ARN341" s="1"/>
      <c r="ARO341" s="1"/>
      <c r="ARP341" s="1"/>
      <c r="ARQ341" s="1"/>
      <c r="ARR341" s="1"/>
      <c r="ARS341" s="1"/>
      <c r="ART341" s="1"/>
      <c r="ARU341" s="1"/>
      <c r="ARV341" s="1"/>
      <c r="ARW341" s="1"/>
      <c r="ARX341" s="1"/>
      <c r="ARY341" s="1"/>
      <c r="ARZ341" s="1"/>
      <c r="ASA341" s="1"/>
      <c r="ASB341" s="1"/>
      <c r="ASC341" s="1"/>
      <c r="ASD341" s="1"/>
      <c r="ASE341" s="1"/>
      <c r="ASF341" s="1"/>
      <c r="ASG341" s="1"/>
      <c r="ASH341" s="1"/>
      <c r="ASI341" s="1"/>
      <c r="ASJ341" s="1"/>
      <c r="ASK341" s="1"/>
      <c r="ASL341" s="1"/>
      <c r="ASM341" s="1"/>
      <c r="ASN341" s="1"/>
      <c r="ASO341" s="1"/>
      <c r="ASP341" s="1"/>
      <c r="ASQ341" s="1"/>
      <c r="ASR341" s="1"/>
      <c r="ASS341" s="1"/>
      <c r="AST341" s="1"/>
      <c r="ASU341" s="1"/>
      <c r="ASV341" s="1"/>
      <c r="ASW341" s="1"/>
      <c r="ASX341" s="1"/>
      <c r="ASY341" s="1"/>
      <c r="ASZ341" s="1"/>
      <c r="ATA341" s="1"/>
      <c r="ATB341" s="1"/>
      <c r="ATC341" s="1"/>
      <c r="ATD341" s="1"/>
      <c r="ATE341" s="1"/>
      <c r="ATF341" s="1"/>
      <c r="ATG341" s="1"/>
      <c r="ATH341" s="1"/>
      <c r="ATI341" s="1"/>
      <c r="ATJ341" s="1"/>
      <c r="ATK341" s="1"/>
      <c r="ATL341" s="1"/>
      <c r="ATM341" s="1"/>
      <c r="ATN341" s="1"/>
      <c r="ATO341" s="1"/>
      <c r="ATP341" s="1"/>
      <c r="ATQ341" s="1"/>
      <c r="ATR341" s="1"/>
      <c r="ATS341" s="1"/>
      <c r="ATT341" s="1"/>
      <c r="ATU341" s="1"/>
      <c r="ATV341" s="1"/>
      <c r="ATW341" s="1"/>
      <c r="ATX341" s="1"/>
      <c r="ATY341" s="1"/>
      <c r="ATZ341" s="1"/>
      <c r="AUA341" s="1"/>
      <c r="AUB341" s="1"/>
      <c r="AUC341" s="1"/>
      <c r="AUD341" s="1"/>
      <c r="AUE341" s="1"/>
      <c r="AUF341" s="1"/>
      <c r="AUG341" s="1"/>
      <c r="AUH341" s="1"/>
      <c r="AUI341" s="1"/>
      <c r="AUJ341" s="1"/>
      <c r="AUK341" s="1"/>
      <c r="AUL341" s="1"/>
      <c r="AUM341" s="1"/>
      <c r="AUN341" s="1"/>
      <c r="AUO341" s="1"/>
      <c r="AUP341" s="1"/>
      <c r="AUQ341" s="1"/>
      <c r="AUR341" s="1"/>
      <c r="AUS341" s="1"/>
      <c r="AUT341" s="1"/>
      <c r="AUU341" s="1"/>
      <c r="AUV341" s="1"/>
      <c r="AUW341" s="1"/>
      <c r="AUX341" s="1"/>
      <c r="AUY341" s="1"/>
      <c r="AUZ341" s="1"/>
      <c r="AVA341" s="1"/>
      <c r="AVB341" s="1"/>
      <c r="AVC341" s="1"/>
      <c r="AVD341" s="1"/>
      <c r="AVE341" s="1"/>
      <c r="AVF341" s="1"/>
      <c r="AVG341" s="1"/>
      <c r="AVH341" s="1"/>
      <c r="AVI341" s="1"/>
      <c r="AVJ341" s="1"/>
      <c r="AVK341" s="1"/>
      <c r="AVL341" s="1"/>
      <c r="AVM341" s="1"/>
      <c r="AVN341" s="1"/>
      <c r="AVO341" s="1"/>
      <c r="AVP341" s="1"/>
      <c r="AVQ341" s="1"/>
      <c r="AVR341" s="1"/>
      <c r="AVS341" s="1"/>
      <c r="AVT341" s="1"/>
      <c r="AVU341" s="1"/>
      <c r="AVV341" s="1"/>
      <c r="AVW341" s="1"/>
      <c r="AVX341" s="1"/>
      <c r="AVY341" s="1"/>
      <c r="AVZ341" s="1"/>
      <c r="AWA341" s="1"/>
      <c r="AWB341" s="1"/>
      <c r="AWC341" s="1"/>
      <c r="AWD341" s="1"/>
      <c r="AWE341" s="1"/>
      <c r="AWF341" s="1"/>
      <c r="AWG341" s="1"/>
      <c r="AWH341" s="1"/>
      <c r="AWI341" s="1"/>
      <c r="AWJ341" s="1"/>
      <c r="AWK341" s="1"/>
      <c r="AWL341" s="1"/>
      <c r="AWM341" s="1"/>
      <c r="AWN341" s="1"/>
      <c r="AWO341" s="1"/>
      <c r="AWP341" s="1"/>
      <c r="AWQ341" s="1"/>
      <c r="AWR341" s="1"/>
      <c r="AWS341" s="1"/>
      <c r="AWT341" s="1"/>
      <c r="AWU341" s="1"/>
      <c r="AWV341" s="1"/>
      <c r="AWW341" s="1"/>
      <c r="AWX341" s="1"/>
      <c r="AWY341" s="1"/>
      <c r="AWZ341" s="1"/>
      <c r="AXA341" s="1"/>
      <c r="AXB341" s="1"/>
      <c r="AXC341" s="1"/>
      <c r="AXD341" s="1"/>
      <c r="AXE341" s="1"/>
      <c r="AXF341" s="1"/>
      <c r="AXG341" s="1"/>
      <c r="AXH341" s="1"/>
      <c r="AXI341" s="1"/>
      <c r="AXJ341" s="1"/>
      <c r="AXK341" s="1"/>
      <c r="AXL341" s="1"/>
      <c r="AXM341" s="1"/>
      <c r="AXN341" s="1"/>
      <c r="AXO341" s="1"/>
      <c r="AXP341" s="1"/>
      <c r="AXQ341" s="1"/>
      <c r="AXR341" s="1"/>
      <c r="AXS341" s="1"/>
      <c r="AXT341" s="1"/>
      <c r="AXU341" s="1"/>
      <c r="AXV341" s="1"/>
      <c r="AXW341" s="1"/>
      <c r="AXX341" s="1"/>
      <c r="AXY341" s="1"/>
      <c r="AXZ341" s="1"/>
      <c r="AYA341" s="1"/>
      <c r="AYB341" s="1"/>
      <c r="AYC341" s="1"/>
      <c r="AYD341" s="1"/>
      <c r="AYE341" s="1"/>
      <c r="AYF341" s="1"/>
      <c r="AYG341" s="1"/>
      <c r="AYH341" s="1"/>
      <c r="AYI341" s="1"/>
      <c r="AYJ341" s="1"/>
      <c r="AYK341" s="1"/>
      <c r="AYL341" s="1"/>
      <c r="AYM341" s="1"/>
      <c r="AYN341" s="1"/>
      <c r="AYO341" s="1"/>
      <c r="AYP341" s="1"/>
      <c r="AYQ341" s="1"/>
      <c r="AYR341" s="1"/>
      <c r="AYS341" s="1"/>
      <c r="AYT341" s="1"/>
      <c r="AYU341" s="1"/>
      <c r="AYV341" s="1"/>
      <c r="AYW341" s="1"/>
      <c r="AYX341" s="1"/>
      <c r="AYY341" s="1"/>
      <c r="AYZ341" s="1"/>
      <c r="AZA341" s="1"/>
      <c r="AZB341" s="1"/>
      <c r="AZC341" s="1"/>
      <c r="AZD341" s="1"/>
      <c r="AZE341" s="1"/>
      <c r="AZF341" s="1"/>
      <c r="AZG341" s="1"/>
      <c r="AZH341" s="1"/>
      <c r="AZI341" s="1"/>
      <c r="AZJ341" s="1"/>
      <c r="AZK341" s="1"/>
      <c r="AZL341" s="1"/>
      <c r="AZM341" s="1"/>
      <c r="AZN341" s="1"/>
      <c r="AZO341" s="1"/>
      <c r="AZP341" s="1"/>
      <c r="AZQ341" s="1"/>
      <c r="AZR341" s="1"/>
      <c r="AZS341" s="1"/>
      <c r="AZT341" s="1"/>
      <c r="AZU341" s="1"/>
      <c r="AZV341" s="1"/>
      <c r="AZW341" s="1"/>
      <c r="AZX341" s="1"/>
      <c r="AZY341" s="1"/>
      <c r="AZZ341" s="1"/>
      <c r="BAA341" s="1"/>
      <c r="BAB341" s="1"/>
      <c r="BAC341" s="1"/>
      <c r="BAD341" s="1"/>
      <c r="BAE341" s="1"/>
      <c r="BAF341" s="1"/>
      <c r="BAG341" s="1"/>
      <c r="BAH341" s="1"/>
      <c r="BAI341" s="1"/>
      <c r="BAJ341" s="1"/>
      <c r="BAK341" s="1"/>
      <c r="BAL341" s="1"/>
      <c r="BAM341" s="1"/>
      <c r="BAN341" s="1"/>
      <c r="BAO341" s="1"/>
      <c r="BAP341" s="1"/>
      <c r="BAQ341" s="1"/>
      <c r="BAR341" s="1"/>
      <c r="BAS341" s="1"/>
      <c r="BAT341" s="1"/>
      <c r="BAU341" s="1"/>
      <c r="BAV341" s="1"/>
      <c r="BAW341" s="1"/>
      <c r="BAX341" s="1"/>
      <c r="BAY341" s="1"/>
      <c r="BAZ341" s="1"/>
      <c r="BBA341" s="1"/>
      <c r="BBB341" s="1"/>
      <c r="BBC341" s="1"/>
      <c r="BBD341" s="1"/>
      <c r="BBE341" s="1"/>
      <c r="BBF341" s="1"/>
      <c r="BBG341" s="1"/>
      <c r="BBH341" s="1"/>
      <c r="BBI341" s="1"/>
      <c r="BBJ341" s="1"/>
      <c r="BBK341" s="1"/>
      <c r="BBL341" s="1"/>
      <c r="BBM341" s="1"/>
      <c r="BBN341" s="1"/>
      <c r="BBO341" s="1"/>
      <c r="BBP341" s="1"/>
      <c r="BBQ341" s="1"/>
      <c r="BBR341" s="1"/>
      <c r="BBS341" s="1"/>
      <c r="BBT341" s="1"/>
      <c r="BBU341" s="1"/>
      <c r="BBV341" s="1"/>
      <c r="BBW341" s="1"/>
      <c r="BBX341" s="1"/>
      <c r="BBY341" s="1"/>
      <c r="BBZ341" s="1"/>
      <c r="BCA341" s="1"/>
      <c r="BCB341" s="1"/>
      <c r="BCC341" s="1"/>
      <c r="BCD341" s="1"/>
      <c r="BCE341" s="1"/>
      <c r="BCF341" s="1"/>
      <c r="BCG341" s="1"/>
      <c r="BCH341" s="1"/>
      <c r="BCI341" s="1"/>
      <c r="BCJ341" s="1"/>
      <c r="BCK341" s="1"/>
      <c r="BCL341" s="1"/>
      <c r="BCM341" s="1"/>
      <c r="BCN341" s="1"/>
      <c r="BCO341" s="1"/>
      <c r="BCP341" s="1"/>
      <c r="BCQ341" s="1"/>
      <c r="BCR341" s="1"/>
      <c r="BCS341" s="1"/>
      <c r="BCT341" s="1"/>
      <c r="BCU341" s="1"/>
      <c r="BCV341" s="1"/>
      <c r="BCW341" s="1"/>
      <c r="BCX341" s="1"/>
      <c r="BCY341" s="1"/>
      <c r="BCZ341" s="1"/>
      <c r="BDA341" s="1"/>
      <c r="BDB341" s="1"/>
      <c r="BDC341" s="1"/>
      <c r="BDD341" s="1"/>
      <c r="BDE341" s="1"/>
      <c r="BDF341" s="1"/>
      <c r="BDG341" s="1"/>
      <c r="BDH341" s="1"/>
      <c r="BDI341" s="1"/>
      <c r="BDJ341" s="1"/>
      <c r="BDK341" s="1"/>
      <c r="BDL341" s="1"/>
      <c r="BDM341" s="1"/>
      <c r="BDN341" s="1"/>
      <c r="BDO341" s="1"/>
      <c r="BDP341" s="1"/>
      <c r="BDQ341" s="1"/>
      <c r="BDR341" s="1"/>
      <c r="BDS341" s="1"/>
      <c r="BDT341" s="1"/>
      <c r="BDU341" s="1"/>
      <c r="BDV341" s="1"/>
      <c r="BDW341" s="1"/>
      <c r="BDX341" s="1"/>
      <c r="BDY341" s="1"/>
      <c r="BDZ341" s="1"/>
      <c r="BEA341" s="1"/>
      <c r="BEB341" s="1"/>
      <c r="BEC341" s="1"/>
      <c r="BED341" s="1"/>
      <c r="BEE341" s="1"/>
      <c r="BEF341" s="1"/>
      <c r="BEG341" s="1"/>
      <c r="BEH341" s="1"/>
      <c r="BEI341" s="1"/>
      <c r="BEJ341" s="1"/>
      <c r="BEK341" s="1"/>
      <c r="BEL341" s="1"/>
      <c r="BEM341" s="1"/>
      <c r="BEN341" s="1"/>
      <c r="BEO341" s="1"/>
      <c r="BEP341" s="1"/>
      <c r="BEQ341" s="1"/>
      <c r="BER341" s="1"/>
      <c r="BES341" s="1"/>
      <c r="BET341" s="1"/>
      <c r="BEU341" s="1"/>
      <c r="BEV341" s="1"/>
      <c r="BEW341" s="1"/>
      <c r="BEX341" s="1"/>
      <c r="BEY341" s="1"/>
      <c r="BEZ341" s="1"/>
      <c r="BFA341" s="1"/>
      <c r="BFB341" s="1"/>
      <c r="BFC341" s="1"/>
      <c r="BFD341" s="1"/>
      <c r="BFE341" s="1"/>
      <c r="BFF341" s="1"/>
      <c r="BFG341" s="1"/>
      <c r="BFH341" s="1"/>
      <c r="BFI341" s="1"/>
      <c r="BFJ341" s="1"/>
      <c r="BFK341" s="1"/>
      <c r="BFL341" s="1"/>
      <c r="BFM341" s="1"/>
      <c r="BFN341" s="1"/>
      <c r="BFO341" s="1"/>
      <c r="BFP341" s="1"/>
      <c r="BFQ341" s="1"/>
      <c r="BFR341" s="1"/>
      <c r="BFS341" s="1"/>
      <c r="BFT341" s="1"/>
      <c r="BFU341" s="1"/>
      <c r="BFV341" s="1"/>
      <c r="BFW341" s="1"/>
      <c r="BFX341" s="1"/>
      <c r="BFY341" s="1"/>
      <c r="BFZ341" s="1"/>
      <c r="BGA341" s="1"/>
      <c r="BGB341" s="1"/>
      <c r="BGC341" s="1"/>
      <c r="BGD341" s="1"/>
      <c r="BGE341" s="1"/>
      <c r="BGF341" s="1"/>
      <c r="BGG341" s="1"/>
      <c r="BGH341" s="1"/>
      <c r="BGI341" s="1"/>
      <c r="BGJ341" s="1"/>
      <c r="BGK341" s="1"/>
      <c r="BGL341" s="1"/>
      <c r="BGM341" s="1"/>
      <c r="BGN341" s="1"/>
      <c r="BGO341" s="1"/>
      <c r="BGP341" s="1"/>
      <c r="BGQ341" s="1"/>
      <c r="BGR341" s="1"/>
      <c r="BGS341" s="1"/>
      <c r="BGT341" s="1"/>
      <c r="BGU341" s="1"/>
      <c r="BGV341" s="1"/>
      <c r="BGW341" s="1"/>
      <c r="BGX341" s="1"/>
      <c r="BGY341" s="1"/>
      <c r="BGZ341" s="1"/>
      <c r="BHA341" s="1"/>
      <c r="BHB341" s="1"/>
      <c r="BHC341" s="1"/>
      <c r="BHD341" s="1"/>
      <c r="BHE341" s="1"/>
      <c r="BHF341" s="1"/>
      <c r="BHG341" s="1"/>
      <c r="BHH341" s="1"/>
      <c r="BHI341" s="1"/>
      <c r="BHJ341" s="1"/>
      <c r="BHK341" s="1"/>
      <c r="BHL341" s="1"/>
      <c r="BHM341" s="1"/>
      <c r="BHN341" s="1"/>
      <c r="BHO341" s="1"/>
      <c r="BHP341" s="1"/>
      <c r="BHQ341" s="1"/>
      <c r="BHR341" s="1"/>
      <c r="BHS341" s="1"/>
      <c r="BHT341" s="1"/>
      <c r="BHU341" s="1"/>
      <c r="BHV341" s="1"/>
      <c r="BHW341" s="1"/>
      <c r="BHX341" s="1"/>
      <c r="BHY341" s="1"/>
      <c r="BHZ341" s="1"/>
      <c r="BIA341" s="1"/>
      <c r="BIB341" s="1"/>
      <c r="BIC341" s="1"/>
      <c r="BID341" s="1"/>
      <c r="BIE341" s="1"/>
      <c r="BIF341" s="1"/>
      <c r="BIG341" s="1"/>
      <c r="BIH341" s="1"/>
      <c r="BII341" s="1"/>
      <c r="BIJ341" s="1"/>
      <c r="BIK341" s="1"/>
      <c r="BIL341" s="1"/>
      <c r="BIM341" s="1"/>
      <c r="BIN341" s="1"/>
      <c r="BIO341" s="1"/>
      <c r="BIP341" s="1"/>
      <c r="BIQ341" s="1"/>
      <c r="BIR341" s="1"/>
      <c r="BIS341" s="1"/>
      <c r="BIT341" s="1"/>
      <c r="BIU341" s="1"/>
      <c r="BIV341" s="1"/>
      <c r="BIW341" s="1"/>
      <c r="BIX341" s="1"/>
      <c r="BIY341" s="1"/>
      <c r="BIZ341" s="1"/>
      <c r="BJA341" s="1"/>
      <c r="BJB341" s="1"/>
      <c r="BJC341" s="1"/>
      <c r="BJD341" s="1"/>
      <c r="BJE341" s="1"/>
      <c r="BJF341" s="1"/>
      <c r="BJG341" s="1"/>
      <c r="BJH341" s="1"/>
      <c r="BJI341" s="1"/>
      <c r="BJJ341" s="1"/>
      <c r="BJK341" s="1"/>
      <c r="BJL341" s="1"/>
      <c r="BJM341" s="1"/>
      <c r="BJN341" s="1"/>
      <c r="BJO341" s="1"/>
      <c r="BJP341" s="1"/>
      <c r="BJQ341" s="1"/>
      <c r="BJR341" s="1"/>
      <c r="BJS341" s="1"/>
      <c r="BJT341" s="1"/>
      <c r="BJU341" s="1"/>
      <c r="BJV341" s="1"/>
      <c r="BJW341" s="1"/>
      <c r="BJX341" s="1"/>
      <c r="BJY341" s="1"/>
      <c r="BJZ341" s="1"/>
      <c r="BKA341" s="1"/>
      <c r="BKB341" s="1"/>
      <c r="BKC341" s="1"/>
      <c r="BKD341" s="1"/>
      <c r="BKE341" s="1"/>
      <c r="BKF341" s="1"/>
      <c r="BKG341" s="1"/>
      <c r="BKH341" s="1"/>
      <c r="BKI341" s="1"/>
      <c r="BKJ341" s="1"/>
      <c r="BKK341" s="1"/>
      <c r="BKL341" s="1"/>
      <c r="BKM341" s="1"/>
      <c r="BKN341" s="1"/>
      <c r="BKO341" s="1"/>
      <c r="BKP341" s="1"/>
      <c r="BKQ341" s="1"/>
      <c r="BKR341" s="1"/>
      <c r="BKS341" s="1"/>
      <c r="BKT341" s="1"/>
      <c r="BKU341" s="1"/>
      <c r="BKV341" s="1"/>
      <c r="BKW341" s="1"/>
      <c r="BKX341" s="1"/>
      <c r="BKY341" s="1"/>
      <c r="BKZ341" s="1"/>
      <c r="BLA341" s="1"/>
      <c r="BLB341" s="1"/>
      <c r="BLC341" s="1"/>
      <c r="BLD341" s="1"/>
      <c r="BLE341" s="1"/>
      <c r="BLF341" s="1"/>
      <c r="BLG341" s="1"/>
      <c r="BLH341" s="1"/>
      <c r="BLI341" s="1"/>
      <c r="BLJ341" s="1"/>
      <c r="BLK341" s="1"/>
      <c r="BLL341" s="1"/>
      <c r="BLM341" s="1"/>
      <c r="BLN341" s="1"/>
      <c r="BLO341" s="1"/>
      <c r="BLP341" s="1"/>
      <c r="BLQ341" s="1"/>
      <c r="BLR341" s="1"/>
      <c r="BLS341" s="1"/>
      <c r="BLT341" s="1"/>
      <c r="BLU341" s="1"/>
      <c r="BLV341" s="1"/>
      <c r="BLW341" s="1"/>
      <c r="BLX341" s="1"/>
      <c r="BLY341" s="1"/>
      <c r="BLZ341" s="1"/>
      <c r="BMA341" s="1"/>
      <c r="BMB341" s="1"/>
      <c r="BMC341" s="1"/>
      <c r="BMD341" s="1"/>
      <c r="BME341" s="1"/>
      <c r="BMF341" s="1"/>
      <c r="BMG341" s="1"/>
      <c r="BMH341" s="1"/>
      <c r="BMI341" s="1"/>
      <c r="BMJ341" s="1"/>
      <c r="BMK341" s="1"/>
      <c r="BML341" s="1"/>
      <c r="BMM341" s="1"/>
      <c r="BMN341" s="1"/>
      <c r="BMO341" s="1"/>
      <c r="BMP341" s="1"/>
      <c r="BMQ341" s="1"/>
      <c r="BMR341" s="1"/>
      <c r="BMS341" s="1"/>
      <c r="BMT341" s="1"/>
      <c r="BMU341" s="1"/>
      <c r="BMV341" s="1"/>
      <c r="BMW341" s="1"/>
      <c r="BMX341" s="1"/>
      <c r="BMY341" s="1"/>
      <c r="BMZ341" s="1"/>
      <c r="BNA341" s="1"/>
      <c r="BNB341" s="1"/>
      <c r="BNC341" s="1"/>
      <c r="BND341" s="1"/>
      <c r="BNE341" s="1"/>
      <c r="BNF341" s="1"/>
      <c r="BNG341" s="1"/>
      <c r="BNH341" s="1"/>
      <c r="BNI341" s="1"/>
      <c r="BNJ341" s="1"/>
      <c r="BNK341" s="1"/>
      <c r="BNL341" s="1"/>
      <c r="BNM341" s="1"/>
      <c r="BNN341" s="1"/>
      <c r="BNO341" s="1"/>
      <c r="BNP341" s="1"/>
      <c r="BNQ341" s="1"/>
      <c r="BNR341" s="1"/>
      <c r="BNS341" s="1"/>
      <c r="BNT341" s="1"/>
      <c r="BNU341" s="1"/>
      <c r="BNV341" s="1"/>
      <c r="BNW341" s="1"/>
      <c r="BNX341" s="1"/>
      <c r="BNY341" s="1"/>
      <c r="BNZ341" s="1"/>
      <c r="BOA341" s="1"/>
      <c r="BOB341" s="1"/>
      <c r="BOC341" s="1"/>
      <c r="BOD341" s="1"/>
      <c r="BOE341" s="1"/>
      <c r="BOF341" s="1"/>
      <c r="BOG341" s="1"/>
      <c r="BOH341" s="1"/>
      <c r="BOI341" s="1"/>
      <c r="BOJ341" s="1"/>
      <c r="BOK341" s="1"/>
      <c r="BOL341" s="1"/>
      <c r="BOM341" s="1"/>
      <c r="BON341" s="1"/>
      <c r="BOO341" s="1"/>
      <c r="BOP341" s="1"/>
      <c r="BOQ341" s="1"/>
      <c r="BOR341" s="1"/>
      <c r="BOS341" s="1"/>
      <c r="BOT341" s="1"/>
      <c r="BOU341" s="1"/>
      <c r="BOV341" s="1"/>
      <c r="BOW341" s="1"/>
      <c r="BOX341" s="1"/>
      <c r="BOY341" s="1"/>
      <c r="BOZ341" s="1"/>
      <c r="BPA341" s="1"/>
      <c r="BPB341" s="1"/>
      <c r="BPC341" s="1"/>
      <c r="BPD341" s="1"/>
      <c r="BPE341" s="1"/>
      <c r="BPF341" s="1"/>
      <c r="BPG341" s="1"/>
      <c r="BPH341" s="1"/>
      <c r="BPI341" s="1"/>
      <c r="BPJ341" s="1"/>
      <c r="BPK341" s="1"/>
      <c r="BPL341" s="1"/>
      <c r="BPM341" s="1"/>
      <c r="BPN341" s="1"/>
      <c r="BPO341" s="1"/>
      <c r="BPP341" s="1"/>
      <c r="BPQ341" s="1"/>
      <c r="BPR341" s="1"/>
      <c r="BPS341" s="1"/>
      <c r="BPT341" s="1"/>
      <c r="BPU341" s="1"/>
      <c r="BPV341" s="1"/>
      <c r="BPW341" s="1"/>
      <c r="BPX341" s="1"/>
      <c r="BPY341" s="1"/>
      <c r="BPZ341" s="1"/>
      <c r="BQA341" s="1"/>
      <c r="BQB341" s="1"/>
      <c r="BQC341" s="1"/>
      <c r="BQD341" s="1"/>
      <c r="BQE341" s="1"/>
      <c r="BQF341" s="1"/>
      <c r="BQG341" s="1"/>
      <c r="BQH341" s="1"/>
      <c r="BQI341" s="1"/>
      <c r="BQJ341" s="1"/>
      <c r="BQK341" s="1"/>
      <c r="BQL341" s="1"/>
      <c r="BQM341" s="1"/>
      <c r="BQN341" s="1"/>
      <c r="BQO341" s="1"/>
      <c r="BQP341" s="1"/>
      <c r="BQQ341" s="1"/>
      <c r="BQR341" s="1"/>
      <c r="BQS341" s="1"/>
      <c r="BQT341" s="1"/>
      <c r="BQU341" s="1"/>
      <c r="BQV341" s="1"/>
      <c r="BQW341" s="1"/>
      <c r="BQX341" s="1"/>
      <c r="BQY341" s="1"/>
      <c r="BQZ341" s="1"/>
      <c r="BRA341" s="1"/>
      <c r="BRB341" s="1"/>
      <c r="BRC341" s="1"/>
      <c r="BRD341" s="1"/>
      <c r="BRE341" s="1"/>
      <c r="BRF341" s="1"/>
      <c r="BRG341" s="1"/>
      <c r="BRH341" s="1"/>
      <c r="BRI341" s="1"/>
      <c r="BRJ341" s="1"/>
      <c r="BRK341" s="1"/>
      <c r="BRL341" s="1"/>
      <c r="BRM341" s="1"/>
      <c r="BRN341" s="1"/>
      <c r="BRO341" s="1"/>
      <c r="BRP341" s="1"/>
      <c r="BRQ341" s="1"/>
      <c r="BRR341" s="1"/>
      <c r="BRS341" s="1"/>
      <c r="BRT341" s="1"/>
      <c r="BRU341" s="1"/>
      <c r="BRV341" s="1"/>
      <c r="BRW341" s="1"/>
      <c r="BRX341" s="1"/>
      <c r="BRY341" s="1"/>
      <c r="BRZ341" s="1"/>
      <c r="BSA341" s="1"/>
      <c r="BSB341" s="1"/>
      <c r="BSC341" s="1"/>
      <c r="BSD341" s="1"/>
      <c r="BSE341" s="1"/>
      <c r="BSF341" s="1"/>
      <c r="BSG341" s="1"/>
      <c r="BSH341" s="1"/>
      <c r="BSI341" s="1"/>
      <c r="BSJ341" s="1"/>
      <c r="BSK341" s="1"/>
      <c r="BSL341" s="1"/>
      <c r="BSM341" s="1"/>
      <c r="BSN341" s="1"/>
      <c r="BSO341" s="1"/>
      <c r="BSP341" s="1"/>
      <c r="BSQ341" s="1"/>
      <c r="BSR341" s="1"/>
      <c r="BSS341" s="1"/>
      <c r="BST341" s="1"/>
      <c r="BSU341" s="1"/>
      <c r="BSV341" s="1"/>
      <c r="BSW341" s="1"/>
      <c r="BSX341" s="1"/>
      <c r="BSY341" s="1"/>
      <c r="BSZ341" s="1"/>
      <c r="BTA341" s="1"/>
      <c r="BTB341" s="1"/>
      <c r="BTC341" s="1"/>
      <c r="BTD341" s="1"/>
      <c r="BTE341" s="1"/>
      <c r="BTF341" s="1"/>
      <c r="BTG341" s="1"/>
      <c r="BTH341" s="1"/>
      <c r="BTI341" s="1"/>
      <c r="BTJ341" s="1"/>
      <c r="BTK341" s="1"/>
      <c r="BTL341" s="1"/>
      <c r="BTM341" s="1"/>
      <c r="BTN341" s="1"/>
      <c r="BTO341" s="1"/>
      <c r="BTP341" s="1"/>
      <c r="BTQ341" s="1"/>
      <c r="BTR341" s="1"/>
      <c r="BTS341" s="1"/>
      <c r="BTT341" s="1"/>
      <c r="BTU341" s="1"/>
      <c r="BTV341" s="1"/>
      <c r="BTW341" s="1"/>
      <c r="BTX341" s="1"/>
      <c r="BTY341" s="1"/>
      <c r="BTZ341" s="1"/>
      <c r="BUA341" s="1"/>
      <c r="BUB341" s="1"/>
      <c r="BUC341" s="1"/>
      <c r="BUD341" s="1"/>
      <c r="BUE341" s="1"/>
      <c r="BUF341" s="1"/>
      <c r="BUG341" s="1"/>
      <c r="BUH341" s="1"/>
      <c r="BUI341" s="1"/>
      <c r="BUJ341" s="1"/>
      <c r="BUK341" s="1"/>
      <c r="BUL341" s="1"/>
      <c r="BUM341" s="1"/>
      <c r="BUN341" s="1"/>
      <c r="BUO341" s="1"/>
      <c r="BUP341" s="1"/>
      <c r="BUQ341" s="1"/>
      <c r="BUR341" s="1"/>
      <c r="BUS341" s="1"/>
      <c r="BUT341" s="1"/>
      <c r="BUU341" s="1"/>
      <c r="BUV341" s="1"/>
      <c r="BUW341" s="1"/>
      <c r="BUX341" s="1"/>
      <c r="BUY341" s="1"/>
      <c r="BUZ341" s="1"/>
      <c r="BVA341" s="1"/>
      <c r="BVB341" s="1"/>
      <c r="BVC341" s="1"/>
      <c r="BVD341" s="1"/>
      <c r="BVE341" s="1"/>
      <c r="BVF341" s="1"/>
      <c r="BVG341" s="1"/>
      <c r="BVH341" s="1"/>
      <c r="BVI341" s="1"/>
      <c r="BVJ341" s="1"/>
      <c r="BVK341" s="1"/>
      <c r="BVL341" s="1"/>
      <c r="BVM341" s="1"/>
      <c r="BVN341" s="1"/>
      <c r="BVO341" s="1"/>
      <c r="BVP341" s="1"/>
      <c r="BVQ341" s="1"/>
      <c r="BVR341" s="1"/>
      <c r="BVS341" s="1"/>
      <c r="BVT341" s="1"/>
      <c r="BVU341" s="1"/>
      <c r="BVV341" s="1"/>
      <c r="BVW341" s="1"/>
      <c r="BVX341" s="1"/>
      <c r="BVY341" s="1"/>
      <c r="BVZ341" s="1"/>
      <c r="BWA341" s="1"/>
      <c r="BWB341" s="1"/>
      <c r="BWC341" s="1"/>
      <c r="BWD341" s="1"/>
      <c r="BWE341" s="1"/>
      <c r="BWF341" s="1"/>
      <c r="BWG341" s="1"/>
      <c r="BWH341" s="1"/>
      <c r="BWI341" s="1"/>
      <c r="BWJ341" s="1"/>
      <c r="BWK341" s="1"/>
      <c r="BWL341" s="1"/>
      <c r="BWM341" s="1"/>
      <c r="BWN341" s="1"/>
      <c r="BWO341" s="1"/>
      <c r="BWP341" s="1"/>
      <c r="BWQ341" s="1"/>
      <c r="BWR341" s="1"/>
      <c r="BWS341" s="1"/>
      <c r="BWT341" s="1"/>
      <c r="BWU341" s="1"/>
      <c r="BWV341" s="1"/>
      <c r="BWW341" s="1"/>
      <c r="BWX341" s="1"/>
      <c r="BWY341" s="1"/>
      <c r="BWZ341" s="1"/>
      <c r="BXA341" s="1"/>
      <c r="BXB341" s="1"/>
      <c r="BXC341" s="1"/>
      <c r="BXD341" s="1"/>
      <c r="BXE341" s="1"/>
      <c r="BXF341" s="1"/>
      <c r="BXG341" s="1"/>
      <c r="BXH341" s="1"/>
      <c r="BXI341" s="1"/>
      <c r="BXJ341" s="1"/>
      <c r="BXK341" s="1"/>
      <c r="BXL341" s="1"/>
      <c r="BXM341" s="1"/>
      <c r="BXN341" s="1"/>
      <c r="BXO341" s="1"/>
      <c r="BXP341" s="1"/>
      <c r="BXQ341" s="1"/>
      <c r="BXR341" s="1"/>
      <c r="BXS341" s="1"/>
      <c r="BXT341" s="1"/>
      <c r="BXU341" s="1"/>
      <c r="BXV341" s="1"/>
      <c r="BXW341" s="1"/>
      <c r="BXX341" s="1"/>
      <c r="BXY341" s="1"/>
      <c r="BXZ341" s="1"/>
      <c r="BYA341" s="1"/>
      <c r="BYB341" s="1"/>
      <c r="BYC341" s="1"/>
      <c r="BYD341" s="1"/>
      <c r="BYE341" s="1"/>
      <c r="BYF341" s="1"/>
      <c r="BYG341" s="1"/>
      <c r="BYH341" s="1"/>
      <c r="BYI341" s="1"/>
      <c r="BYJ341" s="1"/>
      <c r="BYK341" s="1"/>
      <c r="BYL341" s="1"/>
      <c r="BYM341" s="1"/>
      <c r="BYN341" s="1"/>
      <c r="BYO341" s="1"/>
      <c r="BYP341" s="1"/>
      <c r="BYQ341" s="1"/>
      <c r="BYR341" s="1"/>
      <c r="BYS341" s="1"/>
      <c r="BYT341" s="1"/>
      <c r="BYU341" s="1"/>
      <c r="BYV341" s="1"/>
      <c r="BYW341" s="1"/>
      <c r="BYX341" s="1"/>
      <c r="BYY341" s="1"/>
      <c r="BYZ341" s="1"/>
      <c r="BZA341" s="1"/>
      <c r="BZB341" s="1"/>
      <c r="BZC341" s="1"/>
      <c r="BZD341" s="1"/>
      <c r="BZE341" s="1"/>
      <c r="BZF341" s="1"/>
      <c r="BZG341" s="1"/>
      <c r="BZH341" s="1"/>
      <c r="BZI341" s="1"/>
      <c r="BZJ341" s="1"/>
      <c r="BZK341" s="1"/>
      <c r="BZL341" s="1"/>
      <c r="BZM341" s="1"/>
      <c r="BZN341" s="1"/>
      <c r="BZO341" s="1"/>
      <c r="BZP341" s="1"/>
      <c r="BZQ341" s="1"/>
      <c r="BZR341" s="1"/>
      <c r="BZS341" s="1"/>
      <c r="BZT341" s="1"/>
      <c r="BZU341" s="1"/>
      <c r="BZV341" s="1"/>
      <c r="BZW341" s="1"/>
      <c r="BZX341" s="1"/>
      <c r="BZY341" s="1"/>
      <c r="BZZ341" s="1"/>
      <c r="CAA341" s="1"/>
      <c r="CAB341" s="1"/>
      <c r="CAC341" s="1"/>
      <c r="CAD341" s="1"/>
      <c r="CAE341" s="1"/>
      <c r="CAF341" s="1"/>
      <c r="CAG341" s="1"/>
      <c r="CAH341" s="1"/>
      <c r="CAI341" s="1"/>
      <c r="CAJ341" s="1"/>
      <c r="CAK341" s="1"/>
      <c r="CAL341" s="1"/>
      <c r="CAM341" s="1"/>
      <c r="CAN341" s="1"/>
      <c r="CAO341" s="1"/>
      <c r="CAP341" s="1"/>
      <c r="CAQ341" s="1"/>
      <c r="CAR341" s="1"/>
      <c r="CAS341" s="1"/>
      <c r="CAT341" s="1"/>
      <c r="CAU341" s="1"/>
      <c r="CAV341" s="1"/>
      <c r="CAW341" s="1"/>
      <c r="CAX341" s="1"/>
      <c r="CAY341" s="1"/>
      <c r="CAZ341" s="1"/>
      <c r="CBA341" s="1"/>
      <c r="CBB341" s="1"/>
      <c r="CBC341" s="1"/>
      <c r="CBD341" s="1"/>
      <c r="CBE341" s="1"/>
      <c r="CBF341" s="1"/>
      <c r="CBG341" s="1"/>
      <c r="CBH341" s="1"/>
      <c r="CBI341" s="1"/>
      <c r="CBJ341" s="1"/>
      <c r="CBK341" s="1"/>
      <c r="CBL341" s="1"/>
      <c r="CBM341" s="1"/>
      <c r="CBN341" s="1"/>
      <c r="CBO341" s="1"/>
      <c r="CBP341" s="1"/>
      <c r="CBQ341" s="1"/>
      <c r="CBR341" s="1"/>
      <c r="CBS341" s="1"/>
      <c r="CBT341" s="1"/>
      <c r="CBU341" s="1"/>
      <c r="CBV341" s="1"/>
      <c r="CBW341" s="1"/>
      <c r="CBX341" s="1"/>
      <c r="CBY341" s="1"/>
      <c r="CBZ341" s="1"/>
      <c r="CCA341" s="1"/>
      <c r="CCB341" s="1"/>
      <c r="CCC341" s="1"/>
      <c r="CCD341" s="1"/>
      <c r="CCE341" s="1"/>
      <c r="CCF341" s="1"/>
      <c r="CCG341" s="1"/>
      <c r="CCH341" s="1"/>
      <c r="CCI341" s="1"/>
      <c r="CCJ341" s="1"/>
      <c r="CCK341" s="1"/>
      <c r="CCL341" s="1"/>
      <c r="CCM341" s="1"/>
      <c r="CCN341" s="1"/>
      <c r="CCO341" s="1"/>
      <c r="CCP341" s="1"/>
      <c r="CCQ341" s="1"/>
      <c r="CCR341" s="1"/>
      <c r="CCS341" s="1"/>
      <c r="CCT341" s="1"/>
      <c r="CCU341" s="1"/>
      <c r="CCV341" s="1"/>
      <c r="CCW341" s="1"/>
      <c r="CCX341" s="1"/>
      <c r="CCY341" s="1"/>
      <c r="CCZ341" s="1"/>
      <c r="CDA341" s="1"/>
      <c r="CDB341" s="1"/>
      <c r="CDC341" s="1"/>
      <c r="CDD341" s="1"/>
      <c r="CDE341" s="1"/>
      <c r="CDF341" s="1"/>
      <c r="CDG341" s="1"/>
      <c r="CDH341" s="1"/>
      <c r="CDI341" s="1"/>
      <c r="CDJ341" s="1"/>
      <c r="CDK341" s="1"/>
      <c r="CDL341" s="1"/>
      <c r="CDM341" s="1"/>
      <c r="CDN341" s="1"/>
      <c r="CDO341" s="1"/>
      <c r="CDP341" s="1"/>
      <c r="CDQ341" s="1"/>
      <c r="CDR341" s="1"/>
      <c r="CDS341" s="1"/>
      <c r="CDT341" s="1"/>
      <c r="CDU341" s="1"/>
      <c r="CDV341" s="1"/>
      <c r="CDW341" s="1"/>
      <c r="CDX341" s="1"/>
      <c r="CDY341" s="1"/>
      <c r="CDZ341" s="1"/>
      <c r="CEA341" s="1"/>
      <c r="CEB341" s="1"/>
      <c r="CEC341" s="1"/>
      <c r="CED341" s="1"/>
      <c r="CEE341" s="1"/>
      <c r="CEF341" s="1"/>
      <c r="CEG341" s="1"/>
      <c r="CEH341" s="1"/>
      <c r="CEI341" s="1"/>
      <c r="CEJ341" s="1"/>
      <c r="CEK341" s="1"/>
      <c r="CEL341" s="1"/>
      <c r="CEM341" s="1"/>
      <c r="CEN341" s="1"/>
      <c r="CEO341" s="1"/>
      <c r="CEP341" s="1"/>
      <c r="CEQ341" s="1"/>
      <c r="CER341" s="1"/>
      <c r="CES341" s="1"/>
      <c r="CET341" s="1"/>
      <c r="CEU341" s="1"/>
      <c r="CEV341" s="1"/>
      <c r="CEW341" s="1"/>
      <c r="CEX341" s="1"/>
      <c r="CEY341" s="1"/>
      <c r="CEZ341" s="1"/>
      <c r="CFA341" s="1"/>
      <c r="CFB341" s="1"/>
      <c r="CFC341" s="1"/>
      <c r="CFD341" s="1"/>
      <c r="CFE341" s="1"/>
      <c r="CFF341" s="1"/>
      <c r="CFG341" s="1"/>
      <c r="CFH341" s="1"/>
      <c r="CFI341" s="1"/>
      <c r="CFJ341" s="1"/>
      <c r="CFK341" s="1"/>
      <c r="CFL341" s="1"/>
      <c r="CFM341" s="1"/>
      <c r="CFN341" s="1"/>
      <c r="CFO341" s="1"/>
      <c r="CFP341" s="1"/>
      <c r="CFQ341" s="1"/>
      <c r="CFR341" s="1"/>
      <c r="CFS341" s="1"/>
      <c r="CFT341" s="1"/>
      <c r="CFU341" s="1"/>
      <c r="CFV341" s="1"/>
      <c r="CFW341" s="1"/>
      <c r="CFX341" s="1"/>
      <c r="CFY341" s="1"/>
      <c r="CFZ341" s="1"/>
      <c r="CGA341" s="1"/>
      <c r="CGB341" s="1"/>
      <c r="CGC341" s="1"/>
      <c r="CGD341" s="1"/>
      <c r="CGE341" s="1"/>
      <c r="CGF341" s="1"/>
      <c r="CGG341" s="1"/>
      <c r="CGH341" s="1"/>
      <c r="CGI341" s="1"/>
      <c r="CGJ341" s="1"/>
      <c r="CGK341" s="1"/>
      <c r="CGL341" s="1"/>
      <c r="CGM341" s="1"/>
      <c r="CGN341" s="1"/>
      <c r="CGO341" s="1"/>
      <c r="CGP341" s="1"/>
      <c r="CGQ341" s="1"/>
      <c r="CGR341" s="1"/>
      <c r="CGS341" s="1"/>
      <c r="CGT341" s="1"/>
      <c r="CGU341" s="1"/>
      <c r="CGV341" s="1"/>
      <c r="CGW341" s="1"/>
      <c r="CGX341" s="1"/>
      <c r="CGY341" s="1"/>
      <c r="CGZ341" s="1"/>
      <c r="CHA341" s="1"/>
      <c r="CHB341" s="1"/>
      <c r="CHC341" s="1"/>
      <c r="CHD341" s="1"/>
      <c r="CHE341" s="1"/>
      <c r="CHF341" s="1"/>
      <c r="CHG341" s="1"/>
      <c r="CHH341" s="1"/>
      <c r="CHI341" s="1"/>
      <c r="CHJ341" s="1"/>
      <c r="CHK341" s="1"/>
      <c r="CHL341" s="1"/>
      <c r="CHM341" s="1"/>
      <c r="CHN341" s="1"/>
      <c r="CHO341" s="1"/>
      <c r="CHP341" s="1"/>
      <c r="CHQ341" s="1"/>
      <c r="CHR341" s="1"/>
      <c r="CHS341" s="1"/>
      <c r="CHT341" s="1"/>
      <c r="CHU341" s="1"/>
      <c r="CHV341" s="1"/>
      <c r="CHW341" s="1"/>
      <c r="CHX341" s="1"/>
      <c r="CHY341" s="1"/>
      <c r="CHZ341" s="1"/>
      <c r="CIA341" s="1"/>
      <c r="CIB341" s="1"/>
      <c r="CIC341" s="1"/>
      <c r="CID341" s="1"/>
      <c r="CIE341" s="1"/>
      <c r="CIF341" s="1"/>
      <c r="CIG341" s="1"/>
      <c r="CIH341" s="1"/>
      <c r="CII341" s="1"/>
      <c r="CIJ341" s="1"/>
      <c r="CIK341" s="1"/>
      <c r="CIL341" s="1"/>
      <c r="CIM341" s="1"/>
      <c r="CIN341" s="1"/>
      <c r="CIO341" s="1"/>
      <c r="CIP341" s="1"/>
      <c r="CIQ341" s="1"/>
      <c r="CIR341" s="1"/>
      <c r="CIS341" s="1"/>
      <c r="CIT341" s="1"/>
      <c r="CIU341" s="1"/>
      <c r="CIV341" s="1"/>
      <c r="CIW341" s="1"/>
      <c r="CIX341" s="1"/>
      <c r="CIY341" s="1"/>
      <c r="CIZ341" s="1"/>
      <c r="CJA341" s="1"/>
      <c r="CJB341" s="1"/>
      <c r="CJC341" s="1"/>
      <c r="CJD341" s="1"/>
      <c r="CJE341" s="1"/>
      <c r="CJF341" s="1"/>
      <c r="CJG341" s="1"/>
      <c r="CJH341" s="1"/>
      <c r="CJI341" s="1"/>
      <c r="CJJ341" s="1"/>
      <c r="CJK341" s="1"/>
      <c r="CJL341" s="1"/>
      <c r="CJM341" s="1"/>
      <c r="CJN341" s="1"/>
      <c r="CJO341" s="1"/>
      <c r="CJP341" s="1"/>
      <c r="CJQ341" s="1"/>
      <c r="CJR341" s="1"/>
      <c r="CJS341" s="1"/>
      <c r="CJT341" s="1"/>
      <c r="CJU341" s="1"/>
      <c r="CJV341" s="1"/>
      <c r="CJW341" s="1"/>
      <c r="CJX341" s="1"/>
      <c r="CJY341" s="1"/>
      <c r="CJZ341" s="1"/>
      <c r="CKA341" s="1"/>
      <c r="CKB341" s="1"/>
      <c r="CKC341" s="1"/>
      <c r="CKD341" s="1"/>
      <c r="CKE341" s="1"/>
      <c r="CKF341" s="1"/>
      <c r="CKG341" s="1"/>
      <c r="CKH341" s="1"/>
      <c r="CKI341" s="1"/>
      <c r="CKJ341" s="1"/>
      <c r="CKK341" s="1"/>
      <c r="CKL341" s="1"/>
      <c r="CKM341" s="1"/>
      <c r="CKN341" s="1"/>
      <c r="CKO341" s="1"/>
      <c r="CKP341" s="1"/>
      <c r="CKQ341" s="1"/>
      <c r="CKR341" s="1"/>
      <c r="CKS341" s="1"/>
      <c r="CKT341" s="1"/>
      <c r="CKU341" s="1"/>
      <c r="CKV341" s="1"/>
      <c r="CKW341" s="1"/>
      <c r="CKX341" s="1"/>
      <c r="CKY341" s="1"/>
      <c r="CKZ341" s="1"/>
      <c r="CLA341" s="1"/>
      <c r="CLB341" s="1"/>
      <c r="CLC341" s="1"/>
      <c r="CLD341" s="1"/>
      <c r="CLE341" s="1"/>
      <c r="CLF341" s="1"/>
      <c r="CLG341" s="1"/>
      <c r="CLH341" s="1"/>
      <c r="CLI341" s="1"/>
      <c r="CLJ341" s="1"/>
      <c r="CLK341" s="1"/>
      <c r="CLL341" s="1"/>
      <c r="CLM341" s="1"/>
      <c r="CLN341" s="1"/>
      <c r="CLO341" s="1"/>
      <c r="CLP341" s="1"/>
      <c r="CLQ341" s="1"/>
      <c r="CLR341" s="1"/>
      <c r="CLS341" s="1"/>
      <c r="CLT341" s="1"/>
      <c r="CLU341" s="1"/>
      <c r="CLV341" s="1"/>
      <c r="CLW341" s="1"/>
      <c r="CLX341" s="1"/>
      <c r="CLY341" s="1"/>
      <c r="CLZ341" s="1"/>
      <c r="CMA341" s="1"/>
      <c r="CMB341" s="1"/>
      <c r="CMC341" s="1"/>
      <c r="CMD341" s="1"/>
      <c r="CME341" s="1"/>
      <c r="CMF341" s="1"/>
      <c r="CMG341" s="1"/>
      <c r="CMH341" s="1"/>
      <c r="CMI341" s="1"/>
      <c r="CMJ341" s="1"/>
      <c r="CMK341" s="1"/>
      <c r="CML341" s="1"/>
      <c r="CMM341" s="1"/>
      <c r="CMN341" s="1"/>
      <c r="CMO341" s="1"/>
      <c r="CMP341" s="1"/>
      <c r="CMQ341" s="1"/>
      <c r="CMR341" s="1"/>
      <c r="CMS341" s="1"/>
      <c r="CMT341" s="1"/>
      <c r="CMU341" s="1"/>
      <c r="CMV341" s="1"/>
      <c r="CMW341" s="1"/>
      <c r="CMX341" s="1"/>
      <c r="CMY341" s="1"/>
      <c r="CMZ341" s="1"/>
      <c r="CNA341" s="1"/>
      <c r="CNB341" s="1"/>
      <c r="CNC341" s="1"/>
      <c r="CND341" s="1"/>
      <c r="CNE341" s="1"/>
      <c r="CNF341" s="1"/>
      <c r="CNG341" s="1"/>
      <c r="CNH341" s="1"/>
      <c r="CNI341" s="1"/>
      <c r="CNJ341" s="1"/>
      <c r="CNK341" s="1"/>
      <c r="CNL341" s="1"/>
      <c r="CNM341" s="1"/>
      <c r="CNN341" s="1"/>
      <c r="CNO341" s="1"/>
      <c r="CNP341" s="1"/>
      <c r="CNQ341" s="1"/>
      <c r="CNR341" s="1"/>
      <c r="CNS341" s="1"/>
      <c r="CNT341" s="1"/>
      <c r="CNU341" s="1"/>
      <c r="CNV341" s="1"/>
      <c r="CNW341" s="1"/>
      <c r="CNX341" s="1"/>
      <c r="CNY341" s="1"/>
      <c r="CNZ341" s="1"/>
      <c r="COA341" s="1"/>
      <c r="COB341" s="1"/>
      <c r="COC341" s="1"/>
      <c r="COD341" s="1"/>
      <c r="COE341" s="1"/>
      <c r="COF341" s="1"/>
      <c r="COG341" s="1"/>
      <c r="COH341" s="1"/>
      <c r="COI341" s="1"/>
      <c r="COJ341" s="1"/>
      <c r="COK341" s="1"/>
      <c r="COL341" s="1"/>
      <c r="COM341" s="1"/>
      <c r="CON341" s="1"/>
      <c r="COO341" s="1"/>
      <c r="COP341" s="1"/>
      <c r="COQ341" s="1"/>
      <c r="COR341" s="1"/>
      <c r="COS341" s="1"/>
      <c r="COT341" s="1"/>
      <c r="COU341" s="1"/>
      <c r="COV341" s="1"/>
      <c r="COW341" s="1"/>
      <c r="COX341" s="1"/>
      <c r="COY341" s="1"/>
      <c r="COZ341" s="1"/>
      <c r="CPA341" s="1"/>
      <c r="CPB341" s="1"/>
      <c r="CPC341" s="1"/>
      <c r="CPD341" s="1"/>
      <c r="CPE341" s="1"/>
      <c r="CPF341" s="1"/>
      <c r="CPG341" s="1"/>
      <c r="CPH341" s="1"/>
      <c r="CPI341" s="1"/>
      <c r="CPJ341" s="1"/>
      <c r="CPK341" s="1"/>
      <c r="CPL341" s="1"/>
      <c r="CPM341" s="1"/>
      <c r="CPN341" s="1"/>
      <c r="CPO341" s="1"/>
      <c r="CPP341" s="1"/>
      <c r="CPQ341" s="1"/>
      <c r="CPR341" s="1"/>
      <c r="CPS341" s="1"/>
      <c r="CPT341" s="1"/>
      <c r="CPU341" s="1"/>
      <c r="CPV341" s="1"/>
      <c r="CPW341" s="1"/>
      <c r="CPX341" s="1"/>
      <c r="CPY341" s="1"/>
      <c r="CPZ341" s="1"/>
      <c r="CQA341" s="1"/>
      <c r="CQB341" s="1"/>
      <c r="CQC341" s="1"/>
      <c r="CQD341" s="1"/>
      <c r="CQE341" s="1"/>
      <c r="CQF341" s="1"/>
      <c r="CQG341" s="1"/>
      <c r="CQH341" s="1"/>
      <c r="CQI341" s="1"/>
      <c r="CQJ341" s="1"/>
      <c r="CQK341" s="1"/>
      <c r="CQL341" s="1"/>
      <c r="CQM341" s="1"/>
      <c r="CQN341" s="1"/>
      <c r="CQO341" s="1"/>
      <c r="CQP341" s="1"/>
      <c r="CQQ341" s="1"/>
      <c r="CQR341" s="1"/>
      <c r="CQS341" s="1"/>
      <c r="CQT341" s="1"/>
      <c r="CQU341" s="1"/>
      <c r="CQV341" s="1"/>
      <c r="CQW341" s="1"/>
      <c r="CQX341" s="1"/>
      <c r="CQY341" s="1"/>
      <c r="CQZ341" s="1"/>
      <c r="CRA341" s="1"/>
      <c r="CRB341" s="1"/>
      <c r="CRC341" s="1"/>
      <c r="CRD341" s="1"/>
      <c r="CRE341" s="1"/>
      <c r="CRF341" s="1"/>
      <c r="CRG341" s="1"/>
      <c r="CRH341" s="1"/>
      <c r="CRI341" s="1"/>
      <c r="CRJ341" s="1"/>
      <c r="CRK341" s="1"/>
      <c r="CRL341" s="1"/>
      <c r="CRM341" s="1"/>
      <c r="CRN341" s="1"/>
      <c r="CRO341" s="1"/>
      <c r="CRP341" s="1"/>
      <c r="CRQ341" s="1"/>
      <c r="CRR341" s="1"/>
      <c r="CRS341" s="1"/>
      <c r="CRT341" s="1"/>
      <c r="CRU341" s="1"/>
      <c r="CRV341" s="1"/>
      <c r="CRW341" s="1"/>
      <c r="CRX341" s="1"/>
      <c r="CRY341" s="1"/>
      <c r="CRZ341" s="1"/>
      <c r="CSA341" s="1"/>
      <c r="CSB341" s="1"/>
      <c r="CSC341" s="1"/>
      <c r="CSD341" s="1"/>
      <c r="CSE341" s="1"/>
      <c r="CSF341" s="1"/>
      <c r="CSG341" s="1"/>
      <c r="CSH341" s="1"/>
      <c r="CSI341" s="1"/>
      <c r="CSJ341" s="1"/>
      <c r="CSK341" s="1"/>
      <c r="CSL341" s="1"/>
      <c r="CSM341" s="1"/>
      <c r="CSN341" s="1"/>
      <c r="CSO341" s="1"/>
      <c r="CSP341" s="1"/>
      <c r="CSQ341" s="1"/>
      <c r="CSR341" s="1"/>
      <c r="CSS341" s="1"/>
      <c r="CST341" s="1"/>
      <c r="CSU341" s="1"/>
      <c r="CSV341" s="1"/>
      <c r="CSW341" s="1"/>
      <c r="CSX341" s="1"/>
      <c r="CSY341" s="1"/>
      <c r="CSZ341" s="1"/>
      <c r="CTA341" s="1"/>
      <c r="CTB341" s="1"/>
      <c r="CTC341" s="1"/>
      <c r="CTD341" s="1"/>
      <c r="CTE341" s="1"/>
      <c r="CTF341" s="1"/>
      <c r="CTG341" s="1"/>
      <c r="CTH341" s="1"/>
      <c r="CTI341" s="1"/>
      <c r="CTJ341" s="1"/>
      <c r="CTK341" s="1"/>
      <c r="CTL341" s="1"/>
      <c r="CTM341" s="1"/>
      <c r="CTN341" s="1"/>
      <c r="CTO341" s="1"/>
      <c r="CTP341" s="1"/>
      <c r="CTQ341" s="1"/>
      <c r="CTR341" s="1"/>
      <c r="CTS341" s="1"/>
      <c r="CTT341" s="1"/>
      <c r="CTU341" s="1"/>
      <c r="CTV341" s="1"/>
      <c r="CTW341" s="1"/>
      <c r="CTX341" s="1"/>
      <c r="CTY341" s="1"/>
      <c r="CTZ341" s="1"/>
      <c r="CUA341" s="1"/>
      <c r="CUB341" s="1"/>
      <c r="CUC341" s="1"/>
      <c r="CUD341" s="1"/>
      <c r="CUE341" s="1"/>
      <c r="CUF341" s="1"/>
      <c r="CUG341" s="1"/>
      <c r="CUH341" s="1"/>
      <c r="CUI341" s="1"/>
      <c r="CUJ341" s="1"/>
      <c r="CUK341" s="1"/>
      <c r="CUL341" s="1"/>
      <c r="CUM341" s="1"/>
      <c r="CUN341" s="1"/>
      <c r="CUO341" s="1"/>
      <c r="CUP341" s="1"/>
      <c r="CUQ341" s="1"/>
      <c r="CUR341" s="1"/>
      <c r="CUS341" s="1"/>
      <c r="CUT341" s="1"/>
      <c r="CUU341" s="1"/>
      <c r="CUV341" s="1"/>
      <c r="CUW341" s="1"/>
      <c r="CUX341" s="1"/>
      <c r="CUY341" s="1"/>
      <c r="CUZ341" s="1"/>
      <c r="CVA341" s="1"/>
      <c r="CVB341" s="1"/>
      <c r="CVC341" s="1"/>
      <c r="CVD341" s="1"/>
      <c r="CVE341" s="1"/>
      <c r="CVF341" s="1"/>
      <c r="CVG341" s="1"/>
      <c r="CVH341" s="1"/>
      <c r="CVI341" s="1"/>
      <c r="CVJ341" s="1"/>
      <c r="CVK341" s="1"/>
      <c r="CVL341" s="1"/>
      <c r="CVM341" s="1"/>
      <c r="CVN341" s="1"/>
      <c r="CVO341" s="1"/>
      <c r="CVP341" s="1"/>
      <c r="CVQ341" s="1"/>
      <c r="CVR341" s="1"/>
      <c r="CVS341" s="1"/>
      <c r="CVT341" s="1"/>
      <c r="CVU341" s="1"/>
      <c r="CVV341" s="1"/>
      <c r="CVW341" s="1"/>
      <c r="CVX341" s="1"/>
      <c r="CVY341" s="1"/>
      <c r="CVZ341" s="1"/>
      <c r="CWA341" s="1"/>
      <c r="CWB341" s="1"/>
      <c r="CWC341" s="1"/>
      <c r="CWD341" s="1"/>
      <c r="CWE341" s="1"/>
      <c r="CWF341" s="1"/>
      <c r="CWG341" s="1"/>
      <c r="CWH341" s="1"/>
      <c r="CWI341" s="1"/>
      <c r="CWJ341" s="1"/>
      <c r="CWK341" s="1"/>
      <c r="CWL341" s="1"/>
      <c r="CWM341" s="1"/>
      <c r="CWN341" s="1"/>
      <c r="CWO341" s="1"/>
      <c r="CWP341" s="1"/>
      <c r="CWQ341" s="1"/>
      <c r="CWR341" s="1"/>
      <c r="CWS341" s="1"/>
      <c r="CWT341" s="1"/>
      <c r="CWU341" s="1"/>
      <c r="CWV341" s="1"/>
      <c r="CWW341" s="1"/>
      <c r="CWX341" s="1"/>
      <c r="CWY341" s="1"/>
      <c r="CWZ341" s="1"/>
      <c r="CXA341" s="1"/>
      <c r="CXB341" s="1"/>
      <c r="CXC341" s="1"/>
      <c r="CXD341" s="1"/>
      <c r="CXE341" s="1"/>
      <c r="CXF341" s="1"/>
      <c r="CXG341" s="1"/>
      <c r="CXH341" s="1"/>
      <c r="CXI341" s="1"/>
      <c r="CXJ341" s="1"/>
      <c r="CXK341" s="1"/>
      <c r="CXL341" s="1"/>
      <c r="CXM341" s="1"/>
      <c r="CXN341" s="1"/>
      <c r="CXO341" s="1"/>
      <c r="CXP341" s="1"/>
      <c r="CXQ341" s="1"/>
      <c r="CXR341" s="1"/>
      <c r="CXS341" s="1"/>
      <c r="CXT341" s="1"/>
      <c r="CXU341" s="1"/>
      <c r="CXV341" s="1"/>
      <c r="CXW341" s="1"/>
      <c r="CXX341" s="1"/>
      <c r="CXY341" s="1"/>
      <c r="CXZ341" s="1"/>
      <c r="CYA341" s="1"/>
      <c r="CYB341" s="1"/>
      <c r="CYC341" s="1"/>
      <c r="CYD341" s="1"/>
      <c r="CYE341" s="1"/>
      <c r="CYF341" s="1"/>
      <c r="CYG341" s="1"/>
      <c r="CYH341" s="1"/>
      <c r="CYI341" s="1"/>
      <c r="CYJ341" s="1"/>
      <c r="CYK341" s="1"/>
      <c r="CYL341" s="1"/>
      <c r="CYM341" s="1"/>
      <c r="CYN341" s="1"/>
      <c r="CYO341" s="1"/>
      <c r="CYP341" s="1"/>
      <c r="CYQ341" s="1"/>
      <c r="CYR341" s="1"/>
      <c r="CYS341" s="1"/>
      <c r="CYT341" s="1"/>
      <c r="CYU341" s="1"/>
      <c r="CYV341" s="1"/>
      <c r="CYW341" s="1"/>
      <c r="CYX341" s="1"/>
      <c r="CYY341" s="1"/>
      <c r="CYZ341" s="1"/>
      <c r="CZA341" s="1"/>
      <c r="CZB341" s="1"/>
      <c r="CZC341" s="1"/>
      <c r="CZD341" s="1"/>
      <c r="CZE341" s="1"/>
      <c r="CZF341" s="1"/>
      <c r="CZG341" s="1"/>
      <c r="CZH341" s="1"/>
      <c r="CZI341" s="1"/>
      <c r="CZJ341" s="1"/>
      <c r="CZK341" s="1"/>
      <c r="CZL341" s="1"/>
      <c r="CZM341" s="1"/>
      <c r="CZN341" s="1"/>
      <c r="CZO341" s="1"/>
      <c r="CZP341" s="1"/>
      <c r="CZQ341" s="1"/>
      <c r="CZR341" s="1"/>
      <c r="CZS341" s="1"/>
      <c r="CZT341" s="1"/>
      <c r="CZU341" s="1"/>
      <c r="CZV341" s="1"/>
      <c r="CZW341" s="1"/>
      <c r="CZX341" s="1"/>
      <c r="CZY341" s="1"/>
      <c r="CZZ341" s="1"/>
      <c r="DAA341" s="1"/>
      <c r="DAB341" s="1"/>
      <c r="DAC341" s="1"/>
      <c r="DAD341" s="1"/>
      <c r="DAE341" s="1"/>
      <c r="DAF341" s="1"/>
      <c r="DAG341" s="1"/>
      <c r="DAH341" s="1"/>
      <c r="DAI341" s="1"/>
      <c r="DAJ341" s="1"/>
      <c r="DAK341" s="1"/>
      <c r="DAL341" s="1"/>
      <c r="DAM341" s="1"/>
      <c r="DAN341" s="1"/>
      <c r="DAO341" s="1"/>
      <c r="DAP341" s="1"/>
      <c r="DAQ341" s="1"/>
      <c r="DAR341" s="1"/>
      <c r="DAS341" s="1"/>
      <c r="DAT341" s="1"/>
      <c r="DAU341" s="1"/>
      <c r="DAV341" s="1"/>
      <c r="DAW341" s="1"/>
      <c r="DAX341" s="1"/>
      <c r="DAY341" s="1"/>
      <c r="DAZ341" s="1"/>
      <c r="DBA341" s="1"/>
      <c r="DBB341" s="1"/>
      <c r="DBC341" s="1"/>
      <c r="DBD341" s="1"/>
      <c r="DBE341" s="1"/>
      <c r="DBF341" s="1"/>
      <c r="DBG341" s="1"/>
      <c r="DBH341" s="1"/>
      <c r="DBI341" s="1"/>
      <c r="DBJ341" s="1"/>
      <c r="DBK341" s="1"/>
      <c r="DBL341" s="1"/>
      <c r="DBM341" s="1"/>
      <c r="DBN341" s="1"/>
      <c r="DBO341" s="1"/>
      <c r="DBP341" s="1"/>
      <c r="DBQ341" s="1"/>
      <c r="DBR341" s="1"/>
      <c r="DBS341" s="1"/>
      <c r="DBT341" s="1"/>
      <c r="DBU341" s="1"/>
      <c r="DBV341" s="1"/>
      <c r="DBW341" s="1"/>
      <c r="DBX341" s="1"/>
      <c r="DBY341" s="1"/>
      <c r="DBZ341" s="1"/>
      <c r="DCA341" s="1"/>
      <c r="DCB341" s="1"/>
      <c r="DCC341" s="1"/>
      <c r="DCD341" s="1"/>
      <c r="DCE341" s="1"/>
      <c r="DCF341" s="1"/>
      <c r="DCG341" s="1"/>
      <c r="DCH341" s="1"/>
      <c r="DCI341" s="1"/>
      <c r="DCJ341" s="1"/>
      <c r="DCK341" s="1"/>
      <c r="DCL341" s="1"/>
      <c r="DCM341" s="1"/>
      <c r="DCN341" s="1"/>
      <c r="DCO341" s="1"/>
      <c r="DCP341" s="1"/>
      <c r="DCQ341" s="1"/>
      <c r="DCR341" s="1"/>
      <c r="DCS341" s="1"/>
      <c r="DCT341" s="1"/>
      <c r="DCU341" s="1"/>
      <c r="DCV341" s="1"/>
      <c r="DCW341" s="1"/>
      <c r="DCX341" s="1"/>
      <c r="DCY341" s="1"/>
      <c r="DCZ341" s="1"/>
      <c r="DDA341" s="1"/>
      <c r="DDB341" s="1"/>
      <c r="DDC341" s="1"/>
      <c r="DDD341" s="1"/>
      <c r="DDE341" s="1"/>
      <c r="DDF341" s="1"/>
      <c r="DDG341" s="1"/>
      <c r="DDH341" s="1"/>
      <c r="DDI341" s="1"/>
      <c r="DDJ341" s="1"/>
      <c r="DDK341" s="1"/>
      <c r="DDL341" s="1"/>
      <c r="DDM341" s="1"/>
      <c r="DDN341" s="1"/>
      <c r="DDO341" s="1"/>
      <c r="DDP341" s="1"/>
      <c r="DDQ341" s="1"/>
      <c r="DDR341" s="1"/>
      <c r="DDS341" s="1"/>
      <c r="DDT341" s="1"/>
      <c r="DDU341" s="1"/>
      <c r="DDV341" s="1"/>
      <c r="DDW341" s="1"/>
      <c r="DDX341" s="1"/>
      <c r="DDY341" s="1"/>
      <c r="DDZ341" s="1"/>
      <c r="DEA341" s="1"/>
      <c r="DEB341" s="1"/>
      <c r="DEC341" s="1"/>
      <c r="DED341" s="1"/>
      <c r="DEE341" s="1"/>
      <c r="DEF341" s="1"/>
      <c r="DEG341" s="1"/>
      <c r="DEH341" s="1"/>
      <c r="DEI341" s="1"/>
      <c r="DEJ341" s="1"/>
      <c r="DEK341" s="1"/>
      <c r="DEL341" s="1"/>
      <c r="DEM341" s="1"/>
      <c r="DEN341" s="1"/>
      <c r="DEO341" s="1"/>
      <c r="DEP341" s="1"/>
      <c r="DEQ341" s="1"/>
      <c r="DER341" s="1"/>
      <c r="DES341" s="1"/>
      <c r="DET341" s="1"/>
      <c r="DEU341" s="1"/>
      <c r="DEV341" s="1"/>
      <c r="DEW341" s="1"/>
      <c r="DEX341" s="1"/>
      <c r="DEY341" s="1"/>
      <c r="DEZ341" s="1"/>
      <c r="DFA341" s="1"/>
      <c r="DFB341" s="1"/>
      <c r="DFC341" s="1"/>
      <c r="DFD341" s="1"/>
      <c r="DFE341" s="1"/>
      <c r="DFF341" s="1"/>
      <c r="DFG341" s="1"/>
      <c r="DFH341" s="1"/>
      <c r="DFI341" s="1"/>
      <c r="DFJ341" s="1"/>
      <c r="DFK341" s="1"/>
      <c r="DFL341" s="1"/>
      <c r="DFM341" s="1"/>
      <c r="DFN341" s="1"/>
      <c r="DFO341" s="1"/>
      <c r="DFP341" s="1"/>
      <c r="DFQ341" s="1"/>
      <c r="DFR341" s="1"/>
      <c r="DFS341" s="1"/>
      <c r="DFT341" s="1"/>
      <c r="DFU341" s="1"/>
      <c r="DFV341" s="1"/>
      <c r="DFW341" s="1"/>
      <c r="DFX341" s="1"/>
      <c r="DFY341" s="1"/>
      <c r="DFZ341" s="1"/>
      <c r="DGA341" s="1"/>
      <c r="DGB341" s="1"/>
      <c r="DGC341" s="1"/>
      <c r="DGD341" s="1"/>
      <c r="DGE341" s="1"/>
      <c r="DGF341" s="1"/>
      <c r="DGG341" s="1"/>
      <c r="DGH341" s="1"/>
      <c r="DGI341" s="1"/>
      <c r="DGJ341" s="1"/>
      <c r="DGK341" s="1"/>
      <c r="DGL341" s="1"/>
      <c r="DGM341" s="1"/>
      <c r="DGN341" s="1"/>
      <c r="DGO341" s="1"/>
      <c r="DGP341" s="1"/>
      <c r="DGQ341" s="1"/>
      <c r="DGR341" s="1"/>
      <c r="DGS341" s="1"/>
      <c r="DGT341" s="1"/>
      <c r="DGU341" s="1"/>
      <c r="DGV341" s="1"/>
      <c r="DGW341" s="1"/>
      <c r="DGX341" s="1"/>
      <c r="DGY341" s="1"/>
      <c r="DGZ341" s="1"/>
      <c r="DHA341" s="1"/>
      <c r="DHB341" s="1"/>
      <c r="DHC341" s="1"/>
      <c r="DHD341" s="1"/>
      <c r="DHE341" s="1"/>
      <c r="DHF341" s="1"/>
      <c r="DHG341" s="1"/>
      <c r="DHH341" s="1"/>
      <c r="DHI341" s="1"/>
      <c r="DHJ341" s="1"/>
      <c r="DHK341" s="1"/>
      <c r="DHL341" s="1"/>
      <c r="DHM341" s="1"/>
      <c r="DHN341" s="1"/>
      <c r="DHO341" s="1"/>
      <c r="DHP341" s="1"/>
      <c r="DHQ341" s="1"/>
      <c r="DHR341" s="1"/>
      <c r="DHS341" s="1"/>
      <c r="DHT341" s="1"/>
      <c r="DHU341" s="1"/>
      <c r="DHV341" s="1"/>
      <c r="DHW341" s="1"/>
      <c r="DHX341" s="1"/>
      <c r="DHY341" s="1"/>
      <c r="DHZ341" s="1"/>
      <c r="DIA341" s="1"/>
      <c r="DIB341" s="1"/>
      <c r="DIC341" s="1"/>
      <c r="DID341" s="1"/>
      <c r="DIE341" s="1"/>
      <c r="DIF341" s="1"/>
      <c r="DIG341" s="1"/>
      <c r="DIH341" s="1"/>
      <c r="DII341" s="1"/>
      <c r="DIJ341" s="1"/>
      <c r="DIK341" s="1"/>
      <c r="DIL341" s="1"/>
      <c r="DIM341" s="1"/>
      <c r="DIN341" s="1"/>
      <c r="DIO341" s="1"/>
      <c r="DIP341" s="1"/>
      <c r="DIQ341" s="1"/>
      <c r="DIR341" s="1"/>
      <c r="DIS341" s="1"/>
      <c r="DIT341" s="1"/>
      <c r="DIU341" s="1"/>
      <c r="DIV341" s="1"/>
      <c r="DIW341" s="1"/>
      <c r="DIX341" s="1"/>
      <c r="DIY341" s="1"/>
      <c r="DIZ341" s="1"/>
      <c r="DJA341" s="1"/>
      <c r="DJB341" s="1"/>
      <c r="DJC341" s="1"/>
      <c r="DJD341" s="1"/>
      <c r="DJE341" s="1"/>
      <c r="DJF341" s="1"/>
      <c r="DJG341" s="1"/>
      <c r="DJH341" s="1"/>
      <c r="DJI341" s="1"/>
      <c r="DJJ341" s="1"/>
      <c r="DJK341" s="1"/>
      <c r="DJL341" s="1"/>
      <c r="DJM341" s="1"/>
      <c r="DJN341" s="1"/>
      <c r="DJO341" s="1"/>
      <c r="DJP341" s="1"/>
      <c r="DJQ341" s="1"/>
      <c r="DJR341" s="1"/>
      <c r="DJS341" s="1"/>
      <c r="DJT341" s="1"/>
      <c r="DJU341" s="1"/>
      <c r="DJV341" s="1"/>
      <c r="DJW341" s="1"/>
      <c r="DJX341" s="1"/>
      <c r="DJY341" s="1"/>
      <c r="DJZ341" s="1"/>
      <c r="DKA341" s="1"/>
      <c r="DKB341" s="1"/>
      <c r="DKC341" s="1"/>
      <c r="DKD341" s="1"/>
      <c r="DKE341" s="1"/>
      <c r="DKF341" s="1"/>
      <c r="DKG341" s="1"/>
      <c r="DKH341" s="1"/>
      <c r="DKI341" s="1"/>
      <c r="DKJ341" s="1"/>
      <c r="DKK341" s="1"/>
      <c r="DKL341" s="1"/>
      <c r="DKM341" s="1"/>
      <c r="DKN341" s="1"/>
      <c r="DKO341" s="1"/>
      <c r="DKP341" s="1"/>
      <c r="DKQ341" s="1"/>
      <c r="DKR341" s="1"/>
      <c r="DKS341" s="1"/>
      <c r="DKT341" s="1"/>
      <c r="DKU341" s="1"/>
      <c r="DKV341" s="1"/>
      <c r="DKW341" s="1"/>
      <c r="DKX341" s="1"/>
      <c r="DKY341" s="1"/>
      <c r="DKZ341" s="1"/>
      <c r="DLA341" s="1"/>
      <c r="DLB341" s="1"/>
      <c r="DLC341" s="1"/>
      <c r="DLD341" s="1"/>
      <c r="DLE341" s="1"/>
      <c r="DLF341" s="1"/>
      <c r="DLG341" s="1"/>
      <c r="DLH341" s="1"/>
      <c r="DLI341" s="1"/>
      <c r="DLJ341" s="1"/>
      <c r="DLK341" s="1"/>
      <c r="DLL341" s="1"/>
      <c r="DLM341" s="1"/>
      <c r="DLN341" s="1"/>
      <c r="DLO341" s="1"/>
      <c r="DLP341" s="1"/>
      <c r="DLQ341" s="1"/>
      <c r="DLR341" s="1"/>
      <c r="DLS341" s="1"/>
      <c r="DLT341" s="1"/>
      <c r="DLU341" s="1"/>
      <c r="DLV341" s="1"/>
      <c r="DLW341" s="1"/>
      <c r="DLX341" s="1"/>
      <c r="DLY341" s="1"/>
      <c r="DLZ341" s="1"/>
      <c r="DMA341" s="1"/>
      <c r="DMB341" s="1"/>
      <c r="DMC341" s="1"/>
      <c r="DMD341" s="1"/>
      <c r="DME341" s="1"/>
      <c r="DMF341" s="1"/>
      <c r="DMG341" s="1"/>
      <c r="DMH341" s="1"/>
      <c r="DMI341" s="1"/>
      <c r="DMJ341" s="1"/>
      <c r="DMK341" s="1"/>
      <c r="DML341" s="1"/>
      <c r="DMM341" s="1"/>
      <c r="DMN341" s="1"/>
      <c r="DMO341" s="1"/>
      <c r="DMP341" s="1"/>
      <c r="DMQ341" s="1"/>
      <c r="DMR341" s="1"/>
      <c r="DMS341" s="1"/>
      <c r="DMT341" s="1"/>
      <c r="DMU341" s="1"/>
      <c r="DMV341" s="1"/>
      <c r="DMW341" s="1"/>
      <c r="DMX341" s="1"/>
      <c r="DMY341" s="1"/>
      <c r="DMZ341" s="1"/>
      <c r="DNA341" s="1"/>
      <c r="DNB341" s="1"/>
      <c r="DNC341" s="1"/>
      <c r="DND341" s="1"/>
      <c r="DNE341" s="1"/>
      <c r="DNF341" s="1"/>
      <c r="DNG341" s="1"/>
      <c r="DNH341" s="1"/>
      <c r="DNI341" s="1"/>
      <c r="DNJ341" s="1"/>
      <c r="DNK341" s="1"/>
      <c r="DNL341" s="1"/>
      <c r="DNM341" s="1"/>
      <c r="DNN341" s="1"/>
      <c r="DNO341" s="1"/>
      <c r="DNP341" s="1"/>
      <c r="DNQ341" s="1"/>
      <c r="DNR341" s="1"/>
      <c r="DNS341" s="1"/>
      <c r="DNT341" s="1"/>
      <c r="DNU341" s="1"/>
      <c r="DNV341" s="1"/>
      <c r="DNW341" s="1"/>
      <c r="DNX341" s="1"/>
      <c r="DNY341" s="1"/>
      <c r="DNZ341" s="1"/>
      <c r="DOA341" s="1"/>
      <c r="DOB341" s="1"/>
      <c r="DOC341" s="1"/>
      <c r="DOD341" s="1"/>
      <c r="DOE341" s="1"/>
      <c r="DOF341" s="1"/>
      <c r="DOG341" s="1"/>
      <c r="DOH341" s="1"/>
      <c r="DOI341" s="1"/>
      <c r="DOJ341" s="1"/>
      <c r="DOK341" s="1"/>
      <c r="DOL341" s="1"/>
      <c r="DOM341" s="1"/>
      <c r="DON341" s="1"/>
      <c r="DOO341" s="1"/>
      <c r="DOP341" s="1"/>
      <c r="DOQ341" s="1"/>
      <c r="DOR341" s="1"/>
      <c r="DOS341" s="1"/>
      <c r="DOT341" s="1"/>
      <c r="DOU341" s="1"/>
      <c r="DOV341" s="1"/>
      <c r="DOW341" s="1"/>
      <c r="DOX341" s="1"/>
      <c r="DOY341" s="1"/>
      <c r="DOZ341" s="1"/>
      <c r="DPA341" s="1"/>
      <c r="DPB341" s="1"/>
      <c r="DPC341" s="1"/>
      <c r="DPD341" s="1"/>
      <c r="DPE341" s="1"/>
      <c r="DPF341" s="1"/>
      <c r="DPG341" s="1"/>
      <c r="DPH341" s="1"/>
      <c r="DPI341" s="1"/>
      <c r="DPJ341" s="1"/>
      <c r="DPK341" s="1"/>
      <c r="DPL341" s="1"/>
      <c r="DPM341" s="1"/>
      <c r="DPN341" s="1"/>
      <c r="DPO341" s="1"/>
      <c r="DPP341" s="1"/>
      <c r="DPQ341" s="1"/>
      <c r="DPR341" s="1"/>
      <c r="DPS341" s="1"/>
      <c r="DPT341" s="1"/>
      <c r="DPU341" s="1"/>
      <c r="DPV341" s="1"/>
      <c r="DPW341" s="1"/>
      <c r="DPX341" s="1"/>
      <c r="DPY341" s="1"/>
      <c r="DPZ341" s="1"/>
      <c r="DQA341" s="1"/>
      <c r="DQB341" s="1"/>
      <c r="DQC341" s="1"/>
      <c r="DQD341" s="1"/>
      <c r="DQE341" s="1"/>
      <c r="DQF341" s="1"/>
      <c r="DQG341" s="1"/>
      <c r="DQH341" s="1"/>
      <c r="DQI341" s="1"/>
      <c r="DQJ341" s="1"/>
      <c r="DQK341" s="1"/>
      <c r="DQL341" s="1"/>
      <c r="DQM341" s="1"/>
      <c r="DQN341" s="1"/>
      <c r="DQO341" s="1"/>
      <c r="DQP341" s="1"/>
      <c r="DQQ341" s="1"/>
      <c r="DQR341" s="1"/>
      <c r="DQS341" s="1"/>
      <c r="DQT341" s="1"/>
      <c r="DQU341" s="1"/>
      <c r="DQV341" s="1"/>
      <c r="DQW341" s="1"/>
      <c r="DQX341" s="1"/>
      <c r="DQY341" s="1"/>
      <c r="DQZ341" s="1"/>
      <c r="DRA341" s="1"/>
      <c r="DRB341" s="1"/>
      <c r="DRC341" s="1"/>
      <c r="DRD341" s="1"/>
      <c r="DRE341" s="1"/>
      <c r="DRF341" s="1"/>
      <c r="DRG341" s="1"/>
      <c r="DRH341" s="1"/>
      <c r="DRI341" s="1"/>
      <c r="DRJ341" s="1"/>
      <c r="DRK341" s="1"/>
      <c r="DRL341" s="1"/>
      <c r="DRM341" s="1"/>
      <c r="DRN341" s="1"/>
      <c r="DRO341" s="1"/>
      <c r="DRP341" s="1"/>
      <c r="DRQ341" s="1"/>
      <c r="DRR341" s="1"/>
      <c r="DRS341" s="1"/>
      <c r="DRT341" s="1"/>
      <c r="DRU341" s="1"/>
      <c r="DRV341" s="1"/>
      <c r="DRW341" s="1"/>
      <c r="DRX341" s="1"/>
      <c r="DRY341" s="1"/>
      <c r="DRZ341" s="1"/>
      <c r="DSA341" s="1"/>
      <c r="DSB341" s="1"/>
      <c r="DSC341" s="1"/>
      <c r="DSD341" s="1"/>
      <c r="DSE341" s="1"/>
      <c r="DSF341" s="1"/>
      <c r="DSG341" s="1"/>
      <c r="DSH341" s="1"/>
      <c r="DSI341" s="1"/>
      <c r="DSJ341" s="1"/>
      <c r="DSK341" s="1"/>
      <c r="DSL341" s="1"/>
      <c r="DSM341" s="1"/>
      <c r="DSN341" s="1"/>
      <c r="DSO341" s="1"/>
      <c r="DSP341" s="1"/>
      <c r="DSQ341" s="1"/>
      <c r="DSR341" s="1"/>
      <c r="DSS341" s="1"/>
      <c r="DST341" s="1"/>
      <c r="DSU341" s="1"/>
      <c r="DSV341" s="1"/>
      <c r="DSW341" s="1"/>
      <c r="DSX341" s="1"/>
      <c r="DSY341" s="1"/>
      <c r="DSZ341" s="1"/>
      <c r="DTA341" s="1"/>
      <c r="DTB341" s="1"/>
      <c r="DTC341" s="1"/>
      <c r="DTD341" s="1"/>
      <c r="DTE341" s="1"/>
      <c r="DTF341" s="1"/>
      <c r="DTG341" s="1"/>
      <c r="DTH341" s="1"/>
      <c r="DTI341" s="1"/>
      <c r="DTJ341" s="1"/>
      <c r="DTK341" s="1"/>
      <c r="DTL341" s="1"/>
      <c r="DTM341" s="1"/>
      <c r="DTN341" s="1"/>
      <c r="DTO341" s="1"/>
      <c r="DTP341" s="1"/>
      <c r="DTQ341" s="1"/>
      <c r="DTR341" s="1"/>
      <c r="DTS341" s="1"/>
      <c r="DTT341" s="1"/>
      <c r="DTU341" s="1"/>
      <c r="DTV341" s="1"/>
      <c r="DTW341" s="1"/>
      <c r="DTX341" s="1"/>
      <c r="DTY341" s="1"/>
      <c r="DTZ341" s="1"/>
      <c r="DUA341" s="1"/>
      <c r="DUB341" s="1"/>
      <c r="DUC341" s="1"/>
      <c r="DUD341" s="1"/>
      <c r="DUE341" s="1"/>
      <c r="DUF341" s="1"/>
      <c r="DUG341" s="1"/>
      <c r="DUH341" s="1"/>
      <c r="DUI341" s="1"/>
      <c r="DUJ341" s="1"/>
      <c r="DUK341" s="1"/>
      <c r="DUL341" s="1"/>
      <c r="DUM341" s="1"/>
      <c r="DUN341" s="1"/>
      <c r="DUO341" s="1"/>
      <c r="DUP341" s="1"/>
      <c r="DUQ341" s="1"/>
      <c r="DUR341" s="1"/>
      <c r="DUS341" s="1"/>
      <c r="DUT341" s="1"/>
      <c r="DUU341" s="1"/>
      <c r="DUV341" s="1"/>
      <c r="DUW341" s="1"/>
      <c r="DUX341" s="1"/>
      <c r="DUY341" s="1"/>
      <c r="DUZ341" s="1"/>
      <c r="DVA341" s="1"/>
      <c r="DVB341" s="1"/>
      <c r="DVC341" s="1"/>
      <c r="DVD341" s="1"/>
      <c r="DVE341" s="1"/>
      <c r="DVF341" s="1"/>
      <c r="DVG341" s="1"/>
      <c r="DVH341" s="1"/>
      <c r="DVI341" s="1"/>
      <c r="DVJ341" s="1"/>
      <c r="DVK341" s="1"/>
      <c r="DVL341" s="1"/>
      <c r="DVM341" s="1"/>
      <c r="DVN341" s="1"/>
      <c r="DVO341" s="1"/>
      <c r="DVP341" s="1"/>
      <c r="DVQ341" s="1"/>
      <c r="DVR341" s="1"/>
      <c r="DVS341" s="1"/>
      <c r="DVT341" s="1"/>
      <c r="DVU341" s="1"/>
      <c r="DVV341" s="1"/>
      <c r="DVW341" s="1"/>
      <c r="DVX341" s="1"/>
      <c r="DVY341" s="1"/>
      <c r="DVZ341" s="1"/>
      <c r="DWA341" s="1"/>
      <c r="DWB341" s="1"/>
      <c r="DWC341" s="1"/>
      <c r="DWD341" s="1"/>
      <c r="DWE341" s="1"/>
      <c r="DWF341" s="1"/>
      <c r="DWG341" s="1"/>
      <c r="DWH341" s="1"/>
      <c r="DWI341" s="1"/>
      <c r="DWJ341" s="1"/>
      <c r="DWK341" s="1"/>
      <c r="DWL341" s="1"/>
      <c r="DWM341" s="1"/>
      <c r="DWN341" s="1"/>
      <c r="DWO341" s="1"/>
      <c r="DWP341" s="1"/>
      <c r="DWQ341" s="1"/>
      <c r="DWR341" s="1"/>
      <c r="DWS341" s="1"/>
      <c r="DWT341" s="1"/>
      <c r="DWU341" s="1"/>
      <c r="DWV341" s="1"/>
      <c r="DWW341" s="1"/>
      <c r="DWX341" s="1"/>
      <c r="DWY341" s="1"/>
      <c r="DWZ341" s="1"/>
      <c r="DXA341" s="1"/>
      <c r="DXB341" s="1"/>
      <c r="DXC341" s="1"/>
      <c r="DXD341" s="1"/>
      <c r="DXE341" s="1"/>
      <c r="DXF341" s="1"/>
      <c r="DXG341" s="1"/>
      <c r="DXH341" s="1"/>
      <c r="DXI341" s="1"/>
      <c r="DXJ341" s="1"/>
      <c r="DXK341" s="1"/>
      <c r="DXL341" s="1"/>
      <c r="DXM341" s="1"/>
      <c r="DXN341" s="1"/>
      <c r="DXO341" s="1"/>
      <c r="DXP341" s="1"/>
      <c r="DXQ341" s="1"/>
      <c r="DXR341" s="1"/>
      <c r="DXS341" s="1"/>
      <c r="DXT341" s="1"/>
      <c r="DXU341" s="1"/>
      <c r="DXV341" s="1"/>
      <c r="DXW341" s="1"/>
      <c r="DXX341" s="1"/>
      <c r="DXY341" s="1"/>
      <c r="DXZ341" s="1"/>
      <c r="DYA341" s="1"/>
      <c r="DYB341" s="1"/>
      <c r="DYC341" s="1"/>
      <c r="DYD341" s="1"/>
      <c r="DYE341" s="1"/>
      <c r="DYF341" s="1"/>
      <c r="DYG341" s="1"/>
      <c r="DYH341" s="1"/>
      <c r="DYI341" s="1"/>
      <c r="DYJ341" s="1"/>
      <c r="DYK341" s="1"/>
      <c r="DYL341" s="1"/>
      <c r="DYM341" s="1"/>
      <c r="DYN341" s="1"/>
      <c r="DYO341" s="1"/>
      <c r="DYP341" s="1"/>
      <c r="DYQ341" s="1"/>
      <c r="DYR341" s="1"/>
      <c r="DYS341" s="1"/>
      <c r="DYT341" s="1"/>
      <c r="DYU341" s="1"/>
      <c r="DYV341" s="1"/>
      <c r="DYW341" s="1"/>
      <c r="DYX341" s="1"/>
      <c r="DYY341" s="1"/>
      <c r="DYZ341" s="1"/>
      <c r="DZA341" s="1"/>
      <c r="DZB341" s="1"/>
      <c r="DZC341" s="1"/>
      <c r="DZD341" s="1"/>
      <c r="DZE341" s="1"/>
      <c r="DZF341" s="1"/>
      <c r="DZG341" s="1"/>
      <c r="DZH341" s="1"/>
      <c r="DZI341" s="1"/>
      <c r="DZJ341" s="1"/>
      <c r="DZK341" s="1"/>
      <c r="DZL341" s="1"/>
      <c r="DZM341" s="1"/>
      <c r="DZN341" s="1"/>
      <c r="DZO341" s="1"/>
      <c r="DZP341" s="1"/>
      <c r="DZQ341" s="1"/>
      <c r="DZR341" s="1"/>
      <c r="DZS341" s="1"/>
      <c r="DZT341" s="1"/>
      <c r="DZU341" s="1"/>
      <c r="DZV341" s="1"/>
      <c r="DZW341" s="1"/>
      <c r="DZX341" s="1"/>
      <c r="DZY341" s="1"/>
      <c r="DZZ341" s="1"/>
      <c r="EAA341" s="1"/>
      <c r="EAB341" s="1"/>
      <c r="EAC341" s="1"/>
      <c r="EAD341" s="1"/>
      <c r="EAE341" s="1"/>
      <c r="EAF341" s="1"/>
      <c r="EAG341" s="1"/>
      <c r="EAH341" s="1"/>
      <c r="EAI341" s="1"/>
      <c r="EAJ341" s="1"/>
      <c r="EAK341" s="1"/>
      <c r="EAL341" s="1"/>
      <c r="EAM341" s="1"/>
      <c r="EAN341" s="1"/>
      <c r="EAO341" s="1"/>
      <c r="EAP341" s="1"/>
      <c r="EAQ341" s="1"/>
      <c r="EAR341" s="1"/>
      <c r="EAS341" s="1"/>
      <c r="EAT341" s="1"/>
      <c r="EAU341" s="1"/>
      <c r="EAV341" s="1"/>
      <c r="EAW341" s="1"/>
      <c r="EAX341" s="1"/>
      <c r="EAY341" s="1"/>
      <c r="EAZ341" s="1"/>
      <c r="EBA341" s="1"/>
      <c r="EBB341" s="1"/>
      <c r="EBC341" s="1"/>
      <c r="EBD341" s="1"/>
      <c r="EBE341" s="1"/>
      <c r="EBF341" s="1"/>
      <c r="EBG341" s="1"/>
      <c r="EBH341" s="1"/>
      <c r="EBI341" s="1"/>
      <c r="EBJ341" s="1"/>
      <c r="EBK341" s="1"/>
      <c r="EBL341" s="1"/>
      <c r="EBM341" s="1"/>
      <c r="EBN341" s="1"/>
      <c r="EBO341" s="1"/>
      <c r="EBP341" s="1"/>
      <c r="EBQ341" s="1"/>
      <c r="EBR341" s="1"/>
      <c r="EBS341" s="1"/>
      <c r="EBT341" s="1"/>
      <c r="EBU341" s="1"/>
      <c r="EBV341" s="1"/>
      <c r="EBW341" s="1"/>
      <c r="EBX341" s="1"/>
      <c r="EBY341" s="1"/>
      <c r="EBZ341" s="1"/>
      <c r="ECA341" s="1"/>
      <c r="ECB341" s="1"/>
      <c r="ECC341" s="1"/>
      <c r="ECD341" s="1"/>
      <c r="ECE341" s="1"/>
      <c r="ECF341" s="1"/>
      <c r="ECG341" s="1"/>
      <c r="ECH341" s="1"/>
      <c r="ECI341" s="1"/>
      <c r="ECJ341" s="1"/>
      <c r="ECK341" s="1"/>
      <c r="ECL341" s="1"/>
      <c r="ECM341" s="1"/>
      <c r="ECN341" s="1"/>
      <c r="ECO341" s="1"/>
      <c r="ECP341" s="1"/>
      <c r="ECQ341" s="1"/>
      <c r="ECR341" s="1"/>
      <c r="ECS341" s="1"/>
      <c r="ECT341" s="1"/>
      <c r="ECU341" s="1"/>
      <c r="ECV341" s="1"/>
      <c r="ECW341" s="1"/>
      <c r="ECX341" s="1"/>
      <c r="ECY341" s="1"/>
      <c r="ECZ341" s="1"/>
      <c r="EDA341" s="1"/>
      <c r="EDB341" s="1"/>
      <c r="EDC341" s="1"/>
      <c r="EDD341" s="1"/>
      <c r="EDE341" s="1"/>
      <c r="EDF341" s="1"/>
      <c r="EDG341" s="1"/>
      <c r="EDH341" s="1"/>
      <c r="EDI341" s="1"/>
      <c r="EDJ341" s="1"/>
      <c r="EDK341" s="1"/>
      <c r="EDL341" s="1"/>
      <c r="EDM341" s="1"/>
      <c r="EDN341" s="1"/>
      <c r="EDO341" s="1"/>
      <c r="EDP341" s="1"/>
      <c r="EDQ341" s="1"/>
      <c r="EDR341" s="1"/>
      <c r="EDS341" s="1"/>
      <c r="EDT341" s="1"/>
      <c r="EDU341" s="1"/>
      <c r="EDV341" s="1"/>
      <c r="EDW341" s="1"/>
      <c r="EDX341" s="1"/>
      <c r="EDY341" s="1"/>
      <c r="EDZ341" s="1"/>
      <c r="EEA341" s="1"/>
      <c r="EEB341" s="1"/>
      <c r="EEC341" s="1"/>
      <c r="EED341" s="1"/>
      <c r="EEE341" s="1"/>
      <c r="EEF341" s="1"/>
      <c r="EEG341" s="1"/>
      <c r="EEH341" s="1"/>
      <c r="EEI341" s="1"/>
      <c r="EEJ341" s="1"/>
      <c r="EEK341" s="1"/>
      <c r="EEL341" s="1"/>
      <c r="EEM341" s="1"/>
      <c r="EEN341" s="1"/>
      <c r="EEO341" s="1"/>
      <c r="EEP341" s="1"/>
      <c r="EEQ341" s="1"/>
      <c r="EER341" s="1"/>
      <c r="EES341" s="1"/>
      <c r="EET341" s="1"/>
      <c r="EEU341" s="1"/>
      <c r="EEV341" s="1"/>
      <c r="EEW341" s="1"/>
      <c r="EEX341" s="1"/>
      <c r="EEY341" s="1"/>
      <c r="EEZ341" s="1"/>
      <c r="EFA341" s="1"/>
      <c r="EFB341" s="1"/>
      <c r="EFC341" s="1"/>
      <c r="EFD341" s="1"/>
      <c r="EFE341" s="1"/>
      <c r="EFF341" s="1"/>
      <c r="EFG341" s="1"/>
      <c r="EFH341" s="1"/>
      <c r="EFI341" s="1"/>
      <c r="EFJ341" s="1"/>
      <c r="EFK341" s="1"/>
      <c r="EFL341" s="1"/>
      <c r="EFM341" s="1"/>
      <c r="EFN341" s="1"/>
      <c r="EFO341" s="1"/>
      <c r="EFP341" s="1"/>
      <c r="EFQ341" s="1"/>
      <c r="EFR341" s="1"/>
      <c r="EFS341" s="1"/>
      <c r="EFT341" s="1"/>
      <c r="EFU341" s="1"/>
      <c r="EFV341" s="1"/>
      <c r="EFW341" s="1"/>
      <c r="EFX341" s="1"/>
      <c r="EFY341" s="1"/>
      <c r="EFZ341" s="1"/>
      <c r="EGA341" s="1"/>
      <c r="EGB341" s="1"/>
      <c r="EGC341" s="1"/>
      <c r="EGD341" s="1"/>
      <c r="EGE341" s="1"/>
      <c r="EGF341" s="1"/>
      <c r="EGG341" s="1"/>
      <c r="EGH341" s="1"/>
      <c r="EGI341" s="1"/>
      <c r="EGJ341" s="1"/>
      <c r="EGK341" s="1"/>
      <c r="EGL341" s="1"/>
      <c r="EGM341" s="1"/>
      <c r="EGN341" s="1"/>
      <c r="EGO341" s="1"/>
      <c r="EGP341" s="1"/>
      <c r="EGQ341" s="1"/>
      <c r="EGR341" s="1"/>
      <c r="EGS341" s="1"/>
      <c r="EGT341" s="1"/>
      <c r="EGU341" s="1"/>
      <c r="EGV341" s="1"/>
      <c r="EGW341" s="1"/>
      <c r="EGX341" s="1"/>
      <c r="EGY341" s="1"/>
      <c r="EGZ341" s="1"/>
      <c r="EHA341" s="1"/>
      <c r="EHB341" s="1"/>
      <c r="EHC341" s="1"/>
      <c r="EHD341" s="1"/>
      <c r="EHE341" s="1"/>
      <c r="EHF341" s="1"/>
      <c r="EHG341" s="1"/>
      <c r="EHH341" s="1"/>
      <c r="EHI341" s="1"/>
      <c r="EHJ341" s="1"/>
      <c r="EHK341" s="1"/>
      <c r="EHL341" s="1"/>
      <c r="EHM341" s="1"/>
      <c r="EHN341" s="1"/>
      <c r="EHO341" s="1"/>
      <c r="EHP341" s="1"/>
      <c r="EHQ341" s="1"/>
      <c r="EHR341" s="1"/>
      <c r="EHS341" s="1"/>
      <c r="EHT341" s="1"/>
      <c r="EHU341" s="1"/>
      <c r="EHV341" s="1"/>
      <c r="EHW341" s="1"/>
      <c r="EHX341" s="1"/>
      <c r="EHY341" s="1"/>
      <c r="EHZ341" s="1"/>
      <c r="EIA341" s="1"/>
      <c r="EIB341" s="1"/>
      <c r="EIC341" s="1"/>
      <c r="EID341" s="1"/>
      <c r="EIE341" s="1"/>
      <c r="EIF341" s="1"/>
      <c r="EIG341" s="1"/>
      <c r="EIH341" s="1"/>
      <c r="EII341" s="1"/>
      <c r="EIJ341" s="1"/>
      <c r="EIK341" s="1"/>
      <c r="EIL341" s="1"/>
      <c r="EIM341" s="1"/>
      <c r="EIN341" s="1"/>
      <c r="EIO341" s="1"/>
      <c r="EIP341" s="1"/>
      <c r="EIQ341" s="1"/>
      <c r="EIR341" s="1"/>
      <c r="EIS341" s="1"/>
      <c r="EIT341" s="1"/>
      <c r="EIU341" s="1"/>
      <c r="EIV341" s="1"/>
      <c r="EIW341" s="1"/>
      <c r="EIX341" s="1"/>
      <c r="EIY341" s="1"/>
      <c r="EIZ341" s="1"/>
      <c r="EJA341" s="1"/>
      <c r="EJB341" s="1"/>
      <c r="EJC341" s="1"/>
      <c r="EJD341" s="1"/>
      <c r="EJE341" s="1"/>
      <c r="EJF341" s="1"/>
      <c r="EJG341" s="1"/>
      <c r="EJH341" s="1"/>
      <c r="EJI341" s="1"/>
      <c r="EJJ341" s="1"/>
      <c r="EJK341" s="1"/>
      <c r="EJL341" s="1"/>
      <c r="EJM341" s="1"/>
      <c r="EJN341" s="1"/>
      <c r="EJO341" s="1"/>
      <c r="EJP341" s="1"/>
      <c r="EJQ341" s="1"/>
      <c r="EJR341" s="1"/>
      <c r="EJS341" s="1"/>
      <c r="EJT341" s="1"/>
      <c r="EJU341" s="1"/>
      <c r="EJV341" s="1"/>
      <c r="EJW341" s="1"/>
      <c r="EJX341" s="1"/>
      <c r="EJY341" s="1"/>
      <c r="EJZ341" s="1"/>
      <c r="EKA341" s="1"/>
      <c r="EKB341" s="1"/>
      <c r="EKC341" s="1"/>
      <c r="EKD341" s="1"/>
      <c r="EKE341" s="1"/>
      <c r="EKF341" s="1"/>
      <c r="EKG341" s="1"/>
      <c r="EKH341" s="1"/>
      <c r="EKI341" s="1"/>
      <c r="EKJ341" s="1"/>
      <c r="EKK341" s="1"/>
      <c r="EKL341" s="1"/>
      <c r="EKM341" s="1"/>
      <c r="EKN341" s="1"/>
      <c r="EKO341" s="1"/>
      <c r="EKP341" s="1"/>
      <c r="EKQ341" s="1"/>
      <c r="EKR341" s="1"/>
      <c r="EKS341" s="1"/>
      <c r="EKT341" s="1"/>
      <c r="EKU341" s="1"/>
      <c r="EKV341" s="1"/>
      <c r="EKW341" s="1"/>
      <c r="EKX341" s="1"/>
      <c r="EKY341" s="1"/>
      <c r="EKZ341" s="1"/>
      <c r="ELA341" s="1"/>
      <c r="ELB341" s="1"/>
      <c r="ELC341" s="1"/>
      <c r="ELD341" s="1"/>
      <c r="ELE341" s="1"/>
      <c r="ELF341" s="1"/>
      <c r="ELG341" s="1"/>
      <c r="ELH341" s="1"/>
      <c r="ELI341" s="1"/>
      <c r="ELJ341" s="1"/>
      <c r="ELK341" s="1"/>
      <c r="ELL341" s="1"/>
      <c r="ELM341" s="1"/>
      <c r="ELN341" s="1"/>
      <c r="ELO341" s="1"/>
      <c r="ELP341" s="1"/>
      <c r="ELQ341" s="1"/>
      <c r="ELR341" s="1"/>
      <c r="ELS341" s="1"/>
      <c r="ELT341" s="1"/>
      <c r="ELU341" s="1"/>
      <c r="ELV341" s="1"/>
      <c r="ELW341" s="1"/>
      <c r="ELX341" s="1"/>
      <c r="ELY341" s="1"/>
      <c r="ELZ341" s="1"/>
      <c r="EMA341" s="1"/>
      <c r="EMB341" s="1"/>
      <c r="EMC341" s="1"/>
      <c r="EMD341" s="1"/>
      <c r="EME341" s="1"/>
      <c r="EMF341" s="1"/>
      <c r="EMG341" s="1"/>
      <c r="EMH341" s="1"/>
      <c r="EMI341" s="1"/>
      <c r="EMJ341" s="1"/>
      <c r="EMK341" s="1"/>
      <c r="EML341" s="1"/>
      <c r="EMM341" s="1"/>
      <c r="EMN341" s="1"/>
      <c r="EMO341" s="1"/>
      <c r="EMP341" s="1"/>
      <c r="EMQ341" s="1"/>
      <c r="EMR341" s="1"/>
      <c r="EMS341" s="1"/>
      <c r="EMT341" s="1"/>
      <c r="EMU341" s="1"/>
      <c r="EMV341" s="1"/>
      <c r="EMW341" s="1"/>
      <c r="EMX341" s="1"/>
      <c r="EMY341" s="1"/>
      <c r="EMZ341" s="1"/>
      <c r="ENA341" s="1"/>
      <c r="ENB341" s="1"/>
      <c r="ENC341" s="1"/>
      <c r="END341" s="1"/>
      <c r="ENE341" s="1"/>
      <c r="ENF341" s="1"/>
      <c r="ENG341" s="1"/>
      <c r="ENH341" s="1"/>
      <c r="ENI341" s="1"/>
      <c r="ENJ341" s="1"/>
      <c r="ENK341" s="1"/>
      <c r="ENL341" s="1"/>
      <c r="ENM341" s="1"/>
      <c r="ENN341" s="1"/>
      <c r="ENO341" s="1"/>
      <c r="ENP341" s="1"/>
      <c r="ENQ341" s="1"/>
      <c r="ENR341" s="1"/>
      <c r="ENS341" s="1"/>
      <c r="ENT341" s="1"/>
      <c r="ENU341" s="1"/>
      <c r="ENV341" s="1"/>
      <c r="ENW341" s="1"/>
      <c r="ENX341" s="1"/>
      <c r="ENY341" s="1"/>
      <c r="ENZ341" s="1"/>
      <c r="EOA341" s="1"/>
      <c r="EOB341" s="1"/>
      <c r="EOC341" s="1"/>
      <c r="EOD341" s="1"/>
      <c r="EOE341" s="1"/>
      <c r="EOF341" s="1"/>
      <c r="EOG341" s="1"/>
      <c r="EOH341" s="1"/>
      <c r="EOI341" s="1"/>
      <c r="EOJ341" s="1"/>
      <c r="EOK341" s="1"/>
      <c r="EOL341" s="1"/>
      <c r="EOM341" s="1"/>
      <c r="EON341" s="1"/>
      <c r="EOO341" s="1"/>
      <c r="EOP341" s="1"/>
      <c r="EOQ341" s="1"/>
      <c r="EOR341" s="1"/>
      <c r="EOS341" s="1"/>
      <c r="EOT341" s="1"/>
      <c r="EOU341" s="1"/>
      <c r="EOV341" s="1"/>
      <c r="EOW341" s="1"/>
      <c r="EOX341" s="1"/>
      <c r="EOY341" s="1"/>
      <c r="EOZ341" s="1"/>
      <c r="EPA341" s="1"/>
      <c r="EPB341" s="1"/>
      <c r="EPC341" s="1"/>
      <c r="EPD341" s="1"/>
      <c r="EPE341" s="1"/>
      <c r="EPF341" s="1"/>
      <c r="EPG341" s="1"/>
      <c r="EPH341" s="1"/>
      <c r="EPI341" s="1"/>
      <c r="EPJ341" s="1"/>
      <c r="EPK341" s="1"/>
      <c r="EPL341" s="1"/>
      <c r="EPM341" s="1"/>
      <c r="EPN341" s="1"/>
      <c r="EPO341" s="1"/>
      <c r="EPP341" s="1"/>
      <c r="EPQ341" s="1"/>
      <c r="EPR341" s="1"/>
      <c r="EPS341" s="1"/>
      <c r="EPT341" s="1"/>
      <c r="EPU341" s="1"/>
      <c r="EPV341" s="1"/>
      <c r="EPW341" s="1"/>
      <c r="EPX341" s="1"/>
      <c r="EPY341" s="1"/>
      <c r="EPZ341" s="1"/>
      <c r="EQA341" s="1"/>
      <c r="EQB341" s="1"/>
      <c r="EQC341" s="1"/>
      <c r="EQD341" s="1"/>
      <c r="EQE341" s="1"/>
      <c r="EQF341" s="1"/>
      <c r="EQG341" s="1"/>
      <c r="EQH341" s="1"/>
      <c r="EQI341" s="1"/>
      <c r="EQJ341" s="1"/>
      <c r="EQK341" s="1"/>
      <c r="EQL341" s="1"/>
      <c r="EQM341" s="1"/>
      <c r="EQN341" s="1"/>
      <c r="EQO341" s="1"/>
      <c r="EQP341" s="1"/>
      <c r="EQQ341" s="1"/>
      <c r="EQR341" s="1"/>
      <c r="EQS341" s="1"/>
      <c r="EQT341" s="1"/>
      <c r="EQU341" s="1"/>
      <c r="EQV341" s="1"/>
      <c r="EQW341" s="1"/>
      <c r="EQX341" s="1"/>
      <c r="EQY341" s="1"/>
      <c r="EQZ341" s="1"/>
      <c r="ERA341" s="1"/>
      <c r="ERB341" s="1"/>
      <c r="ERC341" s="1"/>
      <c r="ERD341" s="1"/>
      <c r="ERE341" s="1"/>
      <c r="ERF341" s="1"/>
      <c r="ERG341" s="1"/>
      <c r="ERH341" s="1"/>
      <c r="ERI341" s="1"/>
      <c r="ERJ341" s="1"/>
      <c r="ERK341" s="1"/>
      <c r="ERL341" s="1"/>
      <c r="ERM341" s="1"/>
      <c r="ERN341" s="1"/>
      <c r="ERO341" s="1"/>
      <c r="ERP341" s="1"/>
      <c r="ERQ341" s="1"/>
      <c r="ERR341" s="1"/>
      <c r="ERS341" s="1"/>
      <c r="ERT341" s="1"/>
      <c r="ERU341" s="1"/>
      <c r="ERV341" s="1"/>
      <c r="ERW341" s="1"/>
      <c r="ERX341" s="1"/>
      <c r="ERY341" s="1"/>
      <c r="ERZ341" s="1"/>
      <c r="ESA341" s="1"/>
      <c r="ESB341" s="1"/>
      <c r="ESC341" s="1"/>
      <c r="ESD341" s="1"/>
      <c r="ESE341" s="1"/>
      <c r="ESF341" s="1"/>
      <c r="ESG341" s="1"/>
      <c r="ESH341" s="1"/>
      <c r="ESI341" s="1"/>
      <c r="ESJ341" s="1"/>
      <c r="ESK341" s="1"/>
      <c r="ESL341" s="1"/>
      <c r="ESM341" s="1"/>
      <c r="ESN341" s="1"/>
      <c r="ESO341" s="1"/>
      <c r="ESP341" s="1"/>
      <c r="ESQ341" s="1"/>
      <c r="ESR341" s="1"/>
      <c r="ESS341" s="1"/>
      <c r="EST341" s="1"/>
      <c r="ESU341" s="1"/>
      <c r="ESV341" s="1"/>
      <c r="ESW341" s="1"/>
      <c r="ESX341" s="1"/>
      <c r="ESY341" s="1"/>
      <c r="ESZ341" s="1"/>
      <c r="ETA341" s="1"/>
      <c r="ETB341" s="1"/>
      <c r="ETC341" s="1"/>
      <c r="ETD341" s="1"/>
      <c r="ETE341" s="1"/>
      <c r="ETF341" s="1"/>
      <c r="ETG341" s="1"/>
      <c r="ETH341" s="1"/>
      <c r="ETI341" s="1"/>
      <c r="ETJ341" s="1"/>
      <c r="ETK341" s="1"/>
      <c r="ETL341" s="1"/>
      <c r="ETM341" s="1"/>
      <c r="ETN341" s="1"/>
      <c r="ETO341" s="1"/>
      <c r="ETP341" s="1"/>
      <c r="ETQ341" s="1"/>
      <c r="ETR341" s="1"/>
      <c r="ETS341" s="1"/>
      <c r="ETT341" s="1"/>
      <c r="ETU341" s="1"/>
      <c r="ETV341" s="1"/>
      <c r="ETW341" s="1"/>
      <c r="ETX341" s="1"/>
      <c r="ETY341" s="1"/>
      <c r="ETZ341" s="1"/>
      <c r="EUA341" s="1"/>
      <c r="EUB341" s="1"/>
      <c r="EUC341" s="1"/>
      <c r="EUD341" s="1"/>
      <c r="EUE341" s="1"/>
      <c r="EUF341" s="1"/>
      <c r="EUG341" s="1"/>
      <c r="EUH341" s="1"/>
      <c r="EUI341" s="1"/>
      <c r="EUJ341" s="1"/>
      <c r="EUK341" s="1"/>
      <c r="EUL341" s="1"/>
      <c r="EUM341" s="1"/>
      <c r="EUN341" s="1"/>
      <c r="EUO341" s="1"/>
      <c r="EUP341" s="1"/>
      <c r="EUQ341" s="1"/>
      <c r="EUR341" s="1"/>
      <c r="EUS341" s="1"/>
      <c r="EUT341" s="1"/>
      <c r="EUU341" s="1"/>
      <c r="EUV341" s="1"/>
      <c r="EUW341" s="1"/>
      <c r="EUX341" s="1"/>
      <c r="EUY341" s="1"/>
      <c r="EUZ341" s="1"/>
      <c r="EVA341" s="1"/>
      <c r="EVB341" s="1"/>
      <c r="EVC341" s="1"/>
      <c r="EVD341" s="1"/>
      <c r="EVE341" s="1"/>
      <c r="EVF341" s="1"/>
      <c r="EVG341" s="1"/>
      <c r="EVH341" s="1"/>
      <c r="EVI341" s="1"/>
      <c r="EVJ341" s="1"/>
      <c r="EVK341" s="1"/>
      <c r="EVL341" s="1"/>
      <c r="EVM341" s="1"/>
      <c r="EVN341" s="1"/>
      <c r="EVO341" s="1"/>
      <c r="EVP341" s="1"/>
      <c r="EVQ341" s="1"/>
      <c r="EVR341" s="1"/>
      <c r="EVS341" s="1"/>
      <c r="EVT341" s="1"/>
      <c r="EVU341" s="1"/>
      <c r="EVV341" s="1"/>
      <c r="EVW341" s="1"/>
      <c r="EVX341" s="1"/>
      <c r="EVY341" s="1"/>
      <c r="EVZ341" s="1"/>
      <c r="EWA341" s="1"/>
      <c r="EWB341" s="1"/>
      <c r="EWC341" s="1"/>
      <c r="EWD341" s="1"/>
      <c r="EWE341" s="1"/>
      <c r="EWF341" s="1"/>
      <c r="EWG341" s="1"/>
      <c r="EWH341" s="1"/>
      <c r="EWI341" s="1"/>
      <c r="EWJ341" s="1"/>
      <c r="EWK341" s="1"/>
      <c r="EWL341" s="1"/>
      <c r="EWM341" s="1"/>
      <c r="EWN341" s="1"/>
      <c r="EWO341" s="1"/>
      <c r="EWP341" s="1"/>
      <c r="EWQ341" s="1"/>
      <c r="EWR341" s="1"/>
      <c r="EWS341" s="1"/>
      <c r="EWT341" s="1"/>
      <c r="EWU341" s="1"/>
      <c r="EWV341" s="1"/>
      <c r="EWW341" s="1"/>
      <c r="EWX341" s="1"/>
      <c r="EWY341" s="1"/>
      <c r="EWZ341" s="1"/>
      <c r="EXA341" s="1"/>
      <c r="EXB341" s="1"/>
      <c r="EXC341" s="1"/>
      <c r="EXD341" s="1"/>
      <c r="EXE341" s="1"/>
      <c r="EXF341" s="1"/>
      <c r="EXG341" s="1"/>
      <c r="EXH341" s="1"/>
      <c r="EXI341" s="1"/>
      <c r="EXJ341" s="1"/>
      <c r="EXK341" s="1"/>
      <c r="EXL341" s="1"/>
      <c r="EXM341" s="1"/>
      <c r="EXN341" s="1"/>
      <c r="EXO341" s="1"/>
      <c r="EXP341" s="1"/>
      <c r="EXQ341" s="1"/>
      <c r="EXR341" s="1"/>
      <c r="EXS341" s="1"/>
      <c r="EXT341" s="1"/>
      <c r="EXU341" s="1"/>
      <c r="EXV341" s="1"/>
      <c r="EXW341" s="1"/>
      <c r="EXX341" s="1"/>
      <c r="EXY341" s="1"/>
      <c r="EXZ341" s="1"/>
      <c r="EYA341" s="1"/>
      <c r="EYB341" s="1"/>
      <c r="EYC341" s="1"/>
      <c r="EYD341" s="1"/>
      <c r="EYE341" s="1"/>
      <c r="EYF341" s="1"/>
      <c r="EYG341" s="1"/>
      <c r="EYH341" s="1"/>
      <c r="EYI341" s="1"/>
      <c r="EYJ341" s="1"/>
      <c r="EYK341" s="1"/>
      <c r="EYL341" s="1"/>
      <c r="EYM341" s="1"/>
      <c r="EYN341" s="1"/>
      <c r="EYO341" s="1"/>
      <c r="EYP341" s="1"/>
      <c r="EYQ341" s="1"/>
      <c r="EYR341" s="1"/>
      <c r="EYS341" s="1"/>
      <c r="EYT341" s="1"/>
      <c r="EYU341" s="1"/>
      <c r="EYV341" s="1"/>
      <c r="EYW341" s="1"/>
      <c r="EYX341" s="1"/>
      <c r="EYY341" s="1"/>
      <c r="EYZ341" s="1"/>
      <c r="EZA341" s="1"/>
      <c r="EZB341" s="1"/>
      <c r="EZC341" s="1"/>
      <c r="EZD341" s="1"/>
      <c r="EZE341" s="1"/>
      <c r="EZF341" s="1"/>
      <c r="EZG341" s="1"/>
      <c r="EZH341" s="1"/>
      <c r="EZI341" s="1"/>
      <c r="EZJ341" s="1"/>
      <c r="EZK341" s="1"/>
      <c r="EZL341" s="1"/>
      <c r="EZM341" s="1"/>
      <c r="EZN341" s="1"/>
      <c r="EZO341" s="1"/>
      <c r="EZP341" s="1"/>
      <c r="EZQ341" s="1"/>
      <c r="EZR341" s="1"/>
      <c r="EZS341" s="1"/>
      <c r="EZT341" s="1"/>
      <c r="EZU341" s="1"/>
      <c r="EZV341" s="1"/>
      <c r="EZW341" s="1"/>
      <c r="EZX341" s="1"/>
      <c r="EZY341" s="1"/>
      <c r="EZZ341" s="1"/>
      <c r="FAA341" s="1"/>
      <c r="FAB341" s="1"/>
      <c r="FAC341" s="1"/>
      <c r="FAD341" s="1"/>
      <c r="FAE341" s="1"/>
      <c r="FAF341" s="1"/>
      <c r="FAG341" s="1"/>
      <c r="FAH341" s="1"/>
      <c r="FAI341" s="1"/>
      <c r="FAJ341" s="1"/>
      <c r="FAK341" s="1"/>
      <c r="FAL341" s="1"/>
      <c r="FAM341" s="1"/>
      <c r="FAN341" s="1"/>
      <c r="FAO341" s="1"/>
      <c r="FAP341" s="1"/>
      <c r="FAQ341" s="1"/>
      <c r="FAR341" s="1"/>
      <c r="FAS341" s="1"/>
      <c r="FAT341" s="1"/>
      <c r="FAU341" s="1"/>
      <c r="FAV341" s="1"/>
      <c r="FAW341" s="1"/>
      <c r="FAX341" s="1"/>
      <c r="FAY341" s="1"/>
      <c r="FAZ341" s="1"/>
      <c r="FBA341" s="1"/>
      <c r="FBB341" s="1"/>
      <c r="FBC341" s="1"/>
      <c r="FBD341" s="1"/>
      <c r="FBE341" s="1"/>
      <c r="FBF341" s="1"/>
      <c r="FBG341" s="1"/>
      <c r="FBH341" s="1"/>
      <c r="FBI341" s="1"/>
      <c r="FBJ341" s="1"/>
      <c r="FBK341" s="1"/>
      <c r="FBL341" s="1"/>
      <c r="FBM341" s="1"/>
      <c r="FBN341" s="1"/>
      <c r="FBO341" s="1"/>
      <c r="FBP341" s="1"/>
      <c r="FBQ341" s="1"/>
      <c r="FBR341" s="1"/>
      <c r="FBS341" s="1"/>
      <c r="FBT341" s="1"/>
      <c r="FBU341" s="1"/>
      <c r="FBV341" s="1"/>
      <c r="FBW341" s="1"/>
      <c r="FBX341" s="1"/>
      <c r="FBY341" s="1"/>
      <c r="FBZ341" s="1"/>
      <c r="FCA341" s="1"/>
      <c r="FCB341" s="1"/>
      <c r="FCC341" s="1"/>
      <c r="FCD341" s="1"/>
      <c r="FCE341" s="1"/>
      <c r="FCF341" s="1"/>
      <c r="FCG341" s="1"/>
      <c r="FCH341" s="1"/>
      <c r="FCI341" s="1"/>
      <c r="FCJ341" s="1"/>
      <c r="FCK341" s="1"/>
      <c r="FCL341" s="1"/>
      <c r="FCM341" s="1"/>
      <c r="FCN341" s="1"/>
      <c r="FCO341" s="1"/>
      <c r="FCP341" s="1"/>
      <c r="FCQ341" s="1"/>
      <c r="FCR341" s="1"/>
      <c r="FCS341" s="1"/>
      <c r="FCT341" s="1"/>
      <c r="FCU341" s="1"/>
      <c r="FCV341" s="1"/>
      <c r="FCW341" s="1"/>
      <c r="FCX341" s="1"/>
      <c r="FCY341" s="1"/>
      <c r="FCZ341" s="1"/>
      <c r="FDA341" s="1"/>
      <c r="FDB341" s="1"/>
      <c r="FDC341" s="1"/>
      <c r="FDD341" s="1"/>
      <c r="FDE341" s="1"/>
      <c r="FDF341" s="1"/>
      <c r="FDG341" s="1"/>
      <c r="FDH341" s="1"/>
      <c r="FDI341" s="1"/>
      <c r="FDJ341" s="1"/>
      <c r="FDK341" s="1"/>
      <c r="FDL341" s="1"/>
      <c r="FDM341" s="1"/>
      <c r="FDN341" s="1"/>
      <c r="FDO341" s="1"/>
      <c r="FDP341" s="1"/>
      <c r="FDQ341" s="1"/>
      <c r="FDR341" s="1"/>
      <c r="FDS341" s="1"/>
      <c r="FDT341" s="1"/>
      <c r="FDU341" s="1"/>
      <c r="FDV341" s="1"/>
      <c r="FDW341" s="1"/>
      <c r="FDX341" s="1"/>
      <c r="FDY341" s="1"/>
      <c r="FDZ341" s="1"/>
      <c r="FEA341" s="1"/>
      <c r="FEB341" s="1"/>
      <c r="FEC341" s="1"/>
      <c r="FED341" s="1"/>
      <c r="FEE341" s="1"/>
      <c r="FEF341" s="1"/>
      <c r="FEG341" s="1"/>
      <c r="FEH341" s="1"/>
      <c r="FEI341" s="1"/>
      <c r="FEJ341" s="1"/>
      <c r="FEK341" s="1"/>
      <c r="FEL341" s="1"/>
      <c r="FEM341" s="1"/>
      <c r="FEN341" s="1"/>
      <c r="FEO341" s="1"/>
      <c r="FEP341" s="1"/>
      <c r="FEQ341" s="1"/>
      <c r="FER341" s="1"/>
      <c r="FES341" s="1"/>
      <c r="FET341" s="1"/>
      <c r="FEU341" s="1"/>
      <c r="FEV341" s="1"/>
      <c r="FEW341" s="1"/>
      <c r="FEX341" s="1"/>
      <c r="FEY341" s="1"/>
      <c r="FEZ341" s="1"/>
      <c r="FFA341" s="1"/>
      <c r="FFB341" s="1"/>
      <c r="FFC341" s="1"/>
      <c r="FFD341" s="1"/>
      <c r="FFE341" s="1"/>
      <c r="FFF341" s="1"/>
      <c r="FFG341" s="1"/>
      <c r="FFH341" s="1"/>
      <c r="FFI341" s="1"/>
      <c r="FFJ341" s="1"/>
      <c r="FFK341" s="1"/>
      <c r="FFL341" s="1"/>
      <c r="FFM341" s="1"/>
      <c r="FFN341" s="1"/>
      <c r="FFO341" s="1"/>
      <c r="FFP341" s="1"/>
      <c r="FFQ341" s="1"/>
      <c r="FFR341" s="1"/>
      <c r="FFS341" s="1"/>
      <c r="FFT341" s="1"/>
      <c r="FFU341" s="1"/>
      <c r="FFV341" s="1"/>
      <c r="FFW341" s="1"/>
      <c r="FFX341" s="1"/>
      <c r="FFY341" s="1"/>
      <c r="FFZ341" s="1"/>
      <c r="FGA341" s="1"/>
      <c r="FGB341" s="1"/>
      <c r="FGC341" s="1"/>
      <c r="FGD341" s="1"/>
      <c r="FGE341" s="1"/>
      <c r="FGF341" s="1"/>
      <c r="FGG341" s="1"/>
      <c r="FGH341" s="1"/>
      <c r="FGI341" s="1"/>
      <c r="FGJ341" s="1"/>
      <c r="FGK341" s="1"/>
      <c r="FGL341" s="1"/>
      <c r="FGM341" s="1"/>
      <c r="FGN341" s="1"/>
      <c r="FGO341" s="1"/>
      <c r="FGP341" s="1"/>
      <c r="FGQ341" s="1"/>
      <c r="FGR341" s="1"/>
      <c r="FGS341" s="1"/>
      <c r="FGT341" s="1"/>
      <c r="FGU341" s="1"/>
      <c r="FGV341" s="1"/>
      <c r="FGW341" s="1"/>
      <c r="FGX341" s="1"/>
      <c r="FGY341" s="1"/>
      <c r="FGZ341" s="1"/>
      <c r="FHA341" s="1"/>
      <c r="FHB341" s="1"/>
      <c r="FHC341" s="1"/>
      <c r="FHD341" s="1"/>
      <c r="FHE341" s="1"/>
      <c r="FHF341" s="1"/>
      <c r="FHG341" s="1"/>
      <c r="FHH341" s="1"/>
      <c r="FHI341" s="1"/>
      <c r="FHJ341" s="1"/>
      <c r="FHK341" s="1"/>
      <c r="FHL341" s="1"/>
      <c r="FHM341" s="1"/>
      <c r="FHN341" s="1"/>
      <c r="FHO341" s="1"/>
      <c r="FHP341" s="1"/>
      <c r="FHQ341" s="1"/>
      <c r="FHR341" s="1"/>
      <c r="FHS341" s="1"/>
      <c r="FHT341" s="1"/>
      <c r="FHU341" s="1"/>
      <c r="FHV341" s="1"/>
      <c r="FHW341" s="1"/>
      <c r="FHX341" s="1"/>
      <c r="FHY341" s="1"/>
      <c r="FHZ341" s="1"/>
      <c r="FIA341" s="1"/>
      <c r="FIB341" s="1"/>
      <c r="FIC341" s="1"/>
      <c r="FID341" s="1"/>
      <c r="FIE341" s="1"/>
      <c r="FIF341" s="1"/>
      <c r="FIG341" s="1"/>
      <c r="FIH341" s="1"/>
      <c r="FII341" s="1"/>
      <c r="FIJ341" s="1"/>
      <c r="FIK341" s="1"/>
      <c r="FIL341" s="1"/>
      <c r="FIM341" s="1"/>
      <c r="FIN341" s="1"/>
      <c r="FIO341" s="1"/>
      <c r="FIP341" s="1"/>
      <c r="FIQ341" s="1"/>
      <c r="FIR341" s="1"/>
      <c r="FIS341" s="1"/>
      <c r="FIT341" s="1"/>
      <c r="FIU341" s="1"/>
      <c r="FIV341" s="1"/>
      <c r="FIW341" s="1"/>
      <c r="FIX341" s="1"/>
      <c r="FIY341" s="1"/>
      <c r="FIZ341" s="1"/>
      <c r="FJA341" s="1"/>
      <c r="FJB341" s="1"/>
      <c r="FJC341" s="1"/>
      <c r="FJD341" s="1"/>
      <c r="FJE341" s="1"/>
      <c r="FJF341" s="1"/>
      <c r="FJG341" s="1"/>
      <c r="FJH341" s="1"/>
      <c r="FJI341" s="1"/>
      <c r="FJJ341" s="1"/>
      <c r="FJK341" s="1"/>
      <c r="FJL341" s="1"/>
      <c r="FJM341" s="1"/>
      <c r="FJN341" s="1"/>
      <c r="FJO341" s="1"/>
      <c r="FJP341" s="1"/>
      <c r="FJQ341" s="1"/>
      <c r="FJR341" s="1"/>
      <c r="FJS341" s="1"/>
      <c r="FJT341" s="1"/>
      <c r="FJU341" s="1"/>
      <c r="FJV341" s="1"/>
      <c r="FJW341" s="1"/>
      <c r="FJX341" s="1"/>
      <c r="FJY341" s="1"/>
      <c r="FJZ341" s="1"/>
      <c r="FKA341" s="1"/>
      <c r="FKB341" s="1"/>
      <c r="FKC341" s="1"/>
      <c r="FKD341" s="1"/>
      <c r="FKE341" s="1"/>
      <c r="FKF341" s="1"/>
      <c r="FKG341" s="1"/>
      <c r="FKH341" s="1"/>
      <c r="FKI341" s="1"/>
      <c r="FKJ341" s="1"/>
      <c r="FKK341" s="1"/>
      <c r="FKL341" s="1"/>
      <c r="FKM341" s="1"/>
      <c r="FKN341" s="1"/>
      <c r="FKO341" s="1"/>
      <c r="FKP341" s="1"/>
      <c r="FKQ341" s="1"/>
      <c r="FKR341" s="1"/>
      <c r="FKS341" s="1"/>
      <c r="FKT341" s="1"/>
      <c r="FKU341" s="1"/>
      <c r="FKV341" s="1"/>
      <c r="FKW341" s="1"/>
      <c r="FKX341" s="1"/>
      <c r="FKY341" s="1"/>
      <c r="FKZ341" s="1"/>
      <c r="FLA341" s="1"/>
      <c r="FLB341" s="1"/>
      <c r="FLC341" s="1"/>
      <c r="FLD341" s="1"/>
      <c r="FLE341" s="1"/>
      <c r="FLF341" s="1"/>
      <c r="FLG341" s="1"/>
      <c r="FLH341" s="1"/>
      <c r="FLI341" s="1"/>
      <c r="FLJ341" s="1"/>
      <c r="FLK341" s="1"/>
      <c r="FLL341" s="1"/>
      <c r="FLM341" s="1"/>
      <c r="FLN341" s="1"/>
      <c r="FLO341" s="1"/>
      <c r="FLP341" s="1"/>
      <c r="FLQ341" s="1"/>
      <c r="FLR341" s="1"/>
      <c r="FLS341" s="1"/>
      <c r="FLT341" s="1"/>
      <c r="FLU341" s="1"/>
      <c r="FLV341" s="1"/>
      <c r="FLW341" s="1"/>
      <c r="FLX341" s="1"/>
      <c r="FLY341" s="1"/>
      <c r="FLZ341" s="1"/>
      <c r="FMA341" s="1"/>
      <c r="FMB341" s="1"/>
      <c r="FMC341" s="1"/>
      <c r="FMD341" s="1"/>
      <c r="FME341" s="1"/>
      <c r="FMF341" s="1"/>
      <c r="FMG341" s="1"/>
      <c r="FMH341" s="1"/>
      <c r="FMI341" s="1"/>
      <c r="FMJ341" s="1"/>
      <c r="FMK341" s="1"/>
      <c r="FML341" s="1"/>
      <c r="FMM341" s="1"/>
      <c r="FMN341" s="1"/>
      <c r="FMO341" s="1"/>
      <c r="FMP341" s="1"/>
      <c r="FMQ341" s="1"/>
      <c r="FMR341" s="1"/>
      <c r="FMS341" s="1"/>
      <c r="FMT341" s="1"/>
      <c r="FMU341" s="1"/>
      <c r="FMV341" s="1"/>
      <c r="FMW341" s="1"/>
      <c r="FMX341" s="1"/>
      <c r="FMY341" s="1"/>
      <c r="FMZ341" s="1"/>
      <c r="FNA341" s="1"/>
      <c r="FNB341" s="1"/>
      <c r="FNC341" s="1"/>
      <c r="FND341" s="1"/>
      <c r="FNE341" s="1"/>
      <c r="FNF341" s="1"/>
      <c r="FNG341" s="1"/>
      <c r="FNH341" s="1"/>
      <c r="FNI341" s="1"/>
      <c r="FNJ341" s="1"/>
      <c r="FNK341" s="1"/>
      <c r="FNL341" s="1"/>
      <c r="FNM341" s="1"/>
      <c r="FNN341" s="1"/>
      <c r="FNO341" s="1"/>
      <c r="FNP341" s="1"/>
      <c r="FNQ341" s="1"/>
      <c r="FNR341" s="1"/>
      <c r="FNS341" s="1"/>
      <c r="FNT341" s="1"/>
      <c r="FNU341" s="1"/>
      <c r="FNV341" s="1"/>
      <c r="FNW341" s="1"/>
      <c r="FNX341" s="1"/>
      <c r="FNY341" s="1"/>
      <c r="FNZ341" s="1"/>
      <c r="FOA341" s="1"/>
      <c r="FOB341" s="1"/>
      <c r="FOC341" s="1"/>
      <c r="FOD341" s="1"/>
      <c r="FOE341" s="1"/>
      <c r="FOF341" s="1"/>
      <c r="FOG341" s="1"/>
      <c r="FOH341" s="1"/>
      <c r="FOI341" s="1"/>
      <c r="FOJ341" s="1"/>
      <c r="FOK341" s="1"/>
      <c r="FOL341" s="1"/>
      <c r="FOM341" s="1"/>
      <c r="FON341" s="1"/>
      <c r="FOO341" s="1"/>
      <c r="FOP341" s="1"/>
      <c r="FOQ341" s="1"/>
      <c r="FOR341" s="1"/>
      <c r="FOS341" s="1"/>
      <c r="FOT341" s="1"/>
      <c r="FOU341" s="1"/>
      <c r="FOV341" s="1"/>
      <c r="FOW341" s="1"/>
      <c r="FOX341" s="1"/>
      <c r="FOY341" s="1"/>
      <c r="FOZ341" s="1"/>
      <c r="FPA341" s="1"/>
      <c r="FPB341" s="1"/>
      <c r="FPC341" s="1"/>
      <c r="FPD341" s="1"/>
      <c r="FPE341" s="1"/>
      <c r="FPF341" s="1"/>
      <c r="FPG341" s="1"/>
      <c r="FPH341" s="1"/>
      <c r="FPI341" s="1"/>
      <c r="FPJ341" s="1"/>
      <c r="FPK341" s="1"/>
      <c r="FPL341" s="1"/>
      <c r="FPM341" s="1"/>
      <c r="FPN341" s="1"/>
      <c r="FPO341" s="1"/>
      <c r="FPP341" s="1"/>
      <c r="FPQ341" s="1"/>
      <c r="FPR341" s="1"/>
      <c r="FPS341" s="1"/>
      <c r="FPT341" s="1"/>
      <c r="FPU341" s="1"/>
      <c r="FPV341" s="1"/>
      <c r="FPW341" s="1"/>
      <c r="FPX341" s="1"/>
      <c r="FPY341" s="1"/>
      <c r="FPZ341" s="1"/>
      <c r="FQA341" s="1"/>
      <c r="FQB341" s="1"/>
      <c r="FQC341" s="1"/>
      <c r="FQD341" s="1"/>
      <c r="FQE341" s="1"/>
      <c r="FQF341" s="1"/>
      <c r="FQG341" s="1"/>
      <c r="FQH341" s="1"/>
      <c r="FQI341" s="1"/>
      <c r="FQJ341" s="1"/>
      <c r="FQK341" s="1"/>
      <c r="FQL341" s="1"/>
      <c r="FQM341" s="1"/>
      <c r="FQN341" s="1"/>
      <c r="FQO341" s="1"/>
      <c r="FQP341" s="1"/>
      <c r="FQQ341" s="1"/>
      <c r="FQR341" s="1"/>
      <c r="FQS341" s="1"/>
      <c r="FQT341" s="1"/>
      <c r="FQU341" s="1"/>
      <c r="FQV341" s="1"/>
      <c r="FQW341" s="1"/>
      <c r="FQX341" s="1"/>
      <c r="FQY341" s="1"/>
      <c r="FQZ341" s="1"/>
      <c r="FRA341" s="1"/>
      <c r="FRB341" s="1"/>
      <c r="FRC341" s="1"/>
      <c r="FRD341" s="1"/>
      <c r="FRE341" s="1"/>
      <c r="FRF341" s="1"/>
      <c r="FRG341" s="1"/>
      <c r="FRH341" s="1"/>
      <c r="FRI341" s="1"/>
      <c r="FRJ341" s="1"/>
      <c r="FRK341" s="1"/>
      <c r="FRL341" s="1"/>
      <c r="FRM341" s="1"/>
      <c r="FRN341" s="1"/>
      <c r="FRO341" s="1"/>
      <c r="FRP341" s="1"/>
      <c r="FRQ341" s="1"/>
      <c r="FRR341" s="1"/>
      <c r="FRS341" s="1"/>
      <c r="FRT341" s="1"/>
      <c r="FRU341" s="1"/>
      <c r="FRV341" s="1"/>
      <c r="FRW341" s="1"/>
      <c r="FRX341" s="1"/>
      <c r="FRY341" s="1"/>
      <c r="FRZ341" s="1"/>
      <c r="FSA341" s="1"/>
      <c r="FSB341" s="1"/>
      <c r="FSC341" s="1"/>
      <c r="FSD341" s="1"/>
      <c r="FSE341" s="1"/>
      <c r="FSF341" s="1"/>
      <c r="FSG341" s="1"/>
      <c r="FSH341" s="1"/>
      <c r="FSI341" s="1"/>
      <c r="FSJ341" s="1"/>
      <c r="FSK341" s="1"/>
      <c r="FSL341" s="1"/>
      <c r="FSM341" s="1"/>
      <c r="FSN341" s="1"/>
      <c r="FSO341" s="1"/>
      <c r="FSP341" s="1"/>
      <c r="FSQ341" s="1"/>
      <c r="FSR341" s="1"/>
      <c r="FSS341" s="1"/>
      <c r="FST341" s="1"/>
      <c r="FSU341" s="1"/>
      <c r="FSV341" s="1"/>
      <c r="FSW341" s="1"/>
      <c r="FSX341" s="1"/>
      <c r="FSY341" s="1"/>
      <c r="FSZ341" s="1"/>
      <c r="FTA341" s="1"/>
      <c r="FTB341" s="1"/>
      <c r="FTC341" s="1"/>
      <c r="FTD341" s="1"/>
      <c r="FTE341" s="1"/>
      <c r="FTF341" s="1"/>
      <c r="FTG341" s="1"/>
      <c r="FTH341" s="1"/>
      <c r="FTI341" s="1"/>
      <c r="FTJ341" s="1"/>
      <c r="FTK341" s="1"/>
      <c r="FTL341" s="1"/>
      <c r="FTM341" s="1"/>
      <c r="FTN341" s="1"/>
      <c r="FTO341" s="1"/>
      <c r="FTP341" s="1"/>
      <c r="FTQ341" s="1"/>
      <c r="FTR341" s="1"/>
      <c r="FTS341" s="1"/>
      <c r="FTT341" s="1"/>
      <c r="FTU341" s="1"/>
      <c r="FTV341" s="1"/>
      <c r="FTW341" s="1"/>
      <c r="FTX341" s="1"/>
      <c r="FTY341" s="1"/>
      <c r="FTZ341" s="1"/>
      <c r="FUA341" s="1"/>
      <c r="FUB341" s="1"/>
      <c r="FUC341" s="1"/>
      <c r="FUD341" s="1"/>
      <c r="FUE341" s="1"/>
      <c r="FUF341" s="1"/>
      <c r="FUG341" s="1"/>
      <c r="FUH341" s="1"/>
      <c r="FUI341" s="1"/>
      <c r="FUJ341" s="1"/>
      <c r="FUK341" s="1"/>
      <c r="FUL341" s="1"/>
      <c r="FUM341" s="1"/>
      <c r="FUN341" s="1"/>
      <c r="FUO341" s="1"/>
      <c r="FUP341" s="1"/>
      <c r="FUQ341" s="1"/>
      <c r="FUR341" s="1"/>
      <c r="FUS341" s="1"/>
      <c r="FUT341" s="1"/>
      <c r="FUU341" s="1"/>
      <c r="FUV341" s="1"/>
      <c r="FUW341" s="1"/>
      <c r="FUX341" s="1"/>
      <c r="FUY341" s="1"/>
      <c r="FUZ341" s="1"/>
      <c r="FVA341" s="1"/>
      <c r="FVB341" s="1"/>
      <c r="FVC341" s="1"/>
      <c r="FVD341" s="1"/>
      <c r="FVE341" s="1"/>
      <c r="FVF341" s="1"/>
      <c r="FVG341" s="1"/>
      <c r="FVH341" s="1"/>
      <c r="FVI341" s="1"/>
      <c r="FVJ341" s="1"/>
      <c r="FVK341" s="1"/>
      <c r="FVL341" s="1"/>
      <c r="FVM341" s="1"/>
      <c r="FVN341" s="1"/>
      <c r="FVO341" s="1"/>
      <c r="FVP341" s="1"/>
      <c r="FVQ341" s="1"/>
      <c r="FVR341" s="1"/>
      <c r="FVS341" s="1"/>
      <c r="FVT341" s="1"/>
      <c r="FVU341" s="1"/>
      <c r="FVV341" s="1"/>
      <c r="FVW341" s="1"/>
      <c r="FVX341" s="1"/>
      <c r="FVY341" s="1"/>
      <c r="FVZ341" s="1"/>
      <c r="FWA341" s="1"/>
      <c r="FWB341" s="1"/>
      <c r="FWC341" s="1"/>
      <c r="FWD341" s="1"/>
      <c r="FWE341" s="1"/>
      <c r="FWF341" s="1"/>
      <c r="FWG341" s="1"/>
      <c r="FWH341" s="1"/>
      <c r="FWI341" s="1"/>
      <c r="FWJ341" s="1"/>
      <c r="FWK341" s="1"/>
      <c r="FWL341" s="1"/>
      <c r="FWM341" s="1"/>
      <c r="FWN341" s="1"/>
      <c r="FWO341" s="1"/>
      <c r="FWP341" s="1"/>
      <c r="FWQ341" s="1"/>
      <c r="FWR341" s="1"/>
      <c r="FWS341" s="1"/>
      <c r="FWT341" s="1"/>
      <c r="FWU341" s="1"/>
      <c r="FWV341" s="1"/>
      <c r="FWW341" s="1"/>
      <c r="FWX341" s="1"/>
      <c r="FWY341" s="1"/>
      <c r="FWZ341" s="1"/>
      <c r="FXA341" s="1"/>
      <c r="FXB341" s="1"/>
      <c r="FXC341" s="1"/>
      <c r="FXD341" s="1"/>
      <c r="FXE341" s="1"/>
      <c r="FXF341" s="1"/>
      <c r="FXG341" s="1"/>
      <c r="FXH341" s="1"/>
      <c r="FXI341" s="1"/>
      <c r="FXJ341" s="1"/>
      <c r="FXK341" s="1"/>
      <c r="FXL341" s="1"/>
      <c r="FXM341" s="1"/>
      <c r="FXN341" s="1"/>
      <c r="FXO341" s="1"/>
      <c r="FXP341" s="1"/>
      <c r="FXQ341" s="1"/>
      <c r="FXR341" s="1"/>
      <c r="FXS341" s="1"/>
      <c r="FXT341" s="1"/>
      <c r="FXU341" s="1"/>
      <c r="FXV341" s="1"/>
      <c r="FXW341" s="1"/>
      <c r="FXX341" s="1"/>
      <c r="FXY341" s="1"/>
      <c r="FXZ341" s="1"/>
      <c r="FYA341" s="1"/>
      <c r="FYB341" s="1"/>
      <c r="FYC341" s="1"/>
      <c r="FYD341" s="1"/>
      <c r="FYE341" s="1"/>
      <c r="FYF341" s="1"/>
      <c r="FYG341" s="1"/>
      <c r="FYH341" s="1"/>
      <c r="FYI341" s="1"/>
      <c r="FYJ341" s="1"/>
      <c r="FYK341" s="1"/>
      <c r="FYL341" s="1"/>
      <c r="FYM341" s="1"/>
      <c r="FYN341" s="1"/>
      <c r="FYO341" s="1"/>
      <c r="FYP341" s="1"/>
      <c r="FYQ341" s="1"/>
      <c r="FYR341" s="1"/>
      <c r="FYS341" s="1"/>
      <c r="FYT341" s="1"/>
      <c r="FYU341" s="1"/>
      <c r="FYV341" s="1"/>
      <c r="FYW341" s="1"/>
      <c r="FYX341" s="1"/>
      <c r="FYY341" s="1"/>
      <c r="FYZ341" s="1"/>
      <c r="FZA341" s="1"/>
      <c r="FZB341" s="1"/>
      <c r="FZC341" s="1"/>
      <c r="FZD341" s="1"/>
      <c r="FZE341" s="1"/>
      <c r="FZF341" s="1"/>
      <c r="FZG341" s="1"/>
      <c r="FZH341" s="1"/>
      <c r="FZI341" s="1"/>
      <c r="FZJ341" s="1"/>
      <c r="FZK341" s="1"/>
      <c r="FZL341" s="1"/>
      <c r="FZM341" s="1"/>
      <c r="FZN341" s="1"/>
      <c r="FZO341" s="1"/>
      <c r="FZP341" s="1"/>
      <c r="FZQ341" s="1"/>
      <c r="FZR341" s="1"/>
      <c r="FZS341" s="1"/>
      <c r="FZT341" s="1"/>
      <c r="FZU341" s="1"/>
      <c r="FZV341" s="1"/>
      <c r="FZW341" s="1"/>
      <c r="FZX341" s="1"/>
      <c r="FZY341" s="1"/>
      <c r="FZZ341" s="1"/>
      <c r="GAA341" s="1"/>
      <c r="GAB341" s="1"/>
      <c r="GAC341" s="1"/>
      <c r="GAD341" s="1"/>
      <c r="GAE341" s="1"/>
      <c r="GAF341" s="1"/>
      <c r="GAG341" s="1"/>
      <c r="GAH341" s="1"/>
      <c r="GAI341" s="1"/>
      <c r="GAJ341" s="1"/>
      <c r="GAK341" s="1"/>
      <c r="GAL341" s="1"/>
      <c r="GAM341" s="1"/>
      <c r="GAN341" s="1"/>
      <c r="GAO341" s="1"/>
      <c r="GAP341" s="1"/>
      <c r="GAQ341" s="1"/>
      <c r="GAR341" s="1"/>
      <c r="GAS341" s="1"/>
      <c r="GAT341" s="1"/>
      <c r="GAU341" s="1"/>
      <c r="GAV341" s="1"/>
      <c r="GAW341" s="1"/>
      <c r="GAX341" s="1"/>
      <c r="GAY341" s="1"/>
      <c r="GAZ341" s="1"/>
      <c r="GBA341" s="1"/>
      <c r="GBB341" s="1"/>
      <c r="GBC341" s="1"/>
      <c r="GBD341" s="1"/>
      <c r="GBE341" s="1"/>
      <c r="GBF341" s="1"/>
      <c r="GBG341" s="1"/>
      <c r="GBH341" s="1"/>
      <c r="GBI341" s="1"/>
      <c r="GBJ341" s="1"/>
      <c r="GBK341" s="1"/>
      <c r="GBL341" s="1"/>
      <c r="GBM341" s="1"/>
      <c r="GBN341" s="1"/>
      <c r="GBO341" s="1"/>
      <c r="GBP341" s="1"/>
      <c r="GBQ341" s="1"/>
      <c r="GBR341" s="1"/>
      <c r="GBS341" s="1"/>
      <c r="GBT341" s="1"/>
      <c r="GBU341" s="1"/>
      <c r="GBV341" s="1"/>
      <c r="GBW341" s="1"/>
      <c r="GBX341" s="1"/>
      <c r="GBY341" s="1"/>
      <c r="GBZ341" s="1"/>
      <c r="GCA341" s="1"/>
      <c r="GCB341" s="1"/>
      <c r="GCC341" s="1"/>
      <c r="GCD341" s="1"/>
      <c r="GCE341" s="1"/>
      <c r="GCF341" s="1"/>
      <c r="GCG341" s="1"/>
      <c r="GCH341" s="1"/>
      <c r="GCI341" s="1"/>
      <c r="GCJ341" s="1"/>
      <c r="GCK341" s="1"/>
      <c r="GCL341" s="1"/>
      <c r="GCM341" s="1"/>
      <c r="GCN341" s="1"/>
      <c r="GCO341" s="1"/>
      <c r="GCP341" s="1"/>
      <c r="GCQ341" s="1"/>
      <c r="GCR341" s="1"/>
      <c r="GCS341" s="1"/>
      <c r="GCT341" s="1"/>
      <c r="GCU341" s="1"/>
      <c r="GCV341" s="1"/>
      <c r="GCW341" s="1"/>
      <c r="GCX341" s="1"/>
      <c r="GCY341" s="1"/>
      <c r="GCZ341" s="1"/>
      <c r="GDA341" s="1"/>
      <c r="GDB341" s="1"/>
      <c r="GDC341" s="1"/>
      <c r="GDD341" s="1"/>
      <c r="GDE341" s="1"/>
      <c r="GDF341" s="1"/>
      <c r="GDG341" s="1"/>
      <c r="GDH341" s="1"/>
      <c r="GDI341" s="1"/>
      <c r="GDJ341" s="1"/>
      <c r="GDK341" s="1"/>
      <c r="GDL341" s="1"/>
      <c r="GDM341" s="1"/>
      <c r="GDN341" s="1"/>
      <c r="GDO341" s="1"/>
      <c r="GDP341" s="1"/>
      <c r="GDQ341" s="1"/>
      <c r="GDR341" s="1"/>
      <c r="GDS341" s="1"/>
      <c r="GDT341" s="1"/>
      <c r="GDU341" s="1"/>
      <c r="GDV341" s="1"/>
      <c r="GDW341" s="1"/>
      <c r="GDX341" s="1"/>
      <c r="GDY341" s="1"/>
      <c r="GDZ341" s="1"/>
      <c r="GEA341" s="1"/>
      <c r="GEB341" s="1"/>
      <c r="GEC341" s="1"/>
      <c r="GED341" s="1"/>
      <c r="GEE341" s="1"/>
      <c r="GEF341" s="1"/>
      <c r="GEG341" s="1"/>
      <c r="GEH341" s="1"/>
      <c r="GEI341" s="1"/>
      <c r="GEJ341" s="1"/>
      <c r="GEK341" s="1"/>
      <c r="GEL341" s="1"/>
      <c r="GEM341" s="1"/>
      <c r="GEN341" s="1"/>
      <c r="GEO341" s="1"/>
      <c r="GEP341" s="1"/>
      <c r="GEQ341" s="1"/>
      <c r="GER341" s="1"/>
      <c r="GES341" s="1"/>
      <c r="GET341" s="1"/>
      <c r="GEU341" s="1"/>
      <c r="GEV341" s="1"/>
      <c r="GEW341" s="1"/>
      <c r="GEX341" s="1"/>
      <c r="GEY341" s="1"/>
      <c r="GEZ341" s="1"/>
      <c r="GFA341" s="1"/>
      <c r="GFB341" s="1"/>
      <c r="GFC341" s="1"/>
      <c r="GFD341" s="1"/>
      <c r="GFE341" s="1"/>
      <c r="GFF341" s="1"/>
      <c r="GFG341" s="1"/>
      <c r="GFH341" s="1"/>
      <c r="GFI341" s="1"/>
      <c r="GFJ341" s="1"/>
      <c r="GFK341" s="1"/>
      <c r="GFL341" s="1"/>
      <c r="GFM341" s="1"/>
      <c r="GFN341" s="1"/>
      <c r="GFO341" s="1"/>
      <c r="GFP341" s="1"/>
      <c r="GFQ341" s="1"/>
      <c r="GFR341" s="1"/>
      <c r="GFS341" s="1"/>
      <c r="GFT341" s="1"/>
      <c r="GFU341" s="1"/>
      <c r="GFV341" s="1"/>
      <c r="GFW341" s="1"/>
      <c r="GFX341" s="1"/>
      <c r="GFY341" s="1"/>
      <c r="GFZ341" s="1"/>
      <c r="GGA341" s="1"/>
      <c r="GGB341" s="1"/>
      <c r="GGC341" s="1"/>
      <c r="GGD341" s="1"/>
      <c r="GGE341" s="1"/>
      <c r="GGF341" s="1"/>
      <c r="GGG341" s="1"/>
      <c r="GGH341" s="1"/>
      <c r="GGI341" s="1"/>
      <c r="GGJ341" s="1"/>
      <c r="GGK341" s="1"/>
      <c r="GGL341" s="1"/>
      <c r="GGM341" s="1"/>
      <c r="GGN341" s="1"/>
      <c r="GGO341" s="1"/>
      <c r="GGP341" s="1"/>
      <c r="GGQ341" s="1"/>
      <c r="GGR341" s="1"/>
      <c r="GGS341" s="1"/>
      <c r="GGT341" s="1"/>
      <c r="GGU341" s="1"/>
      <c r="GGV341" s="1"/>
      <c r="GGW341" s="1"/>
      <c r="GGX341" s="1"/>
      <c r="GGY341" s="1"/>
      <c r="GGZ341" s="1"/>
      <c r="GHA341" s="1"/>
      <c r="GHB341" s="1"/>
      <c r="GHC341" s="1"/>
      <c r="GHD341" s="1"/>
      <c r="GHE341" s="1"/>
      <c r="GHF341" s="1"/>
      <c r="GHG341" s="1"/>
      <c r="GHH341" s="1"/>
      <c r="GHI341" s="1"/>
      <c r="GHJ341" s="1"/>
      <c r="GHK341" s="1"/>
      <c r="GHL341" s="1"/>
      <c r="GHM341" s="1"/>
      <c r="GHN341" s="1"/>
      <c r="GHO341" s="1"/>
      <c r="GHP341" s="1"/>
      <c r="GHQ341" s="1"/>
      <c r="GHR341" s="1"/>
      <c r="GHS341" s="1"/>
      <c r="GHT341" s="1"/>
      <c r="GHU341" s="1"/>
      <c r="GHV341" s="1"/>
      <c r="GHW341" s="1"/>
      <c r="GHX341" s="1"/>
      <c r="GHY341" s="1"/>
      <c r="GHZ341" s="1"/>
      <c r="GIA341" s="1"/>
      <c r="GIB341" s="1"/>
      <c r="GIC341" s="1"/>
      <c r="GID341" s="1"/>
      <c r="GIE341" s="1"/>
      <c r="GIF341" s="1"/>
      <c r="GIG341" s="1"/>
      <c r="GIH341" s="1"/>
      <c r="GII341" s="1"/>
      <c r="GIJ341" s="1"/>
      <c r="GIK341" s="1"/>
      <c r="GIL341" s="1"/>
      <c r="GIM341" s="1"/>
      <c r="GIN341" s="1"/>
      <c r="GIO341" s="1"/>
      <c r="GIP341" s="1"/>
      <c r="GIQ341" s="1"/>
      <c r="GIR341" s="1"/>
      <c r="GIS341" s="1"/>
      <c r="GIT341" s="1"/>
      <c r="GIU341" s="1"/>
      <c r="GIV341" s="1"/>
      <c r="GIW341" s="1"/>
      <c r="GIX341" s="1"/>
      <c r="GIY341" s="1"/>
      <c r="GIZ341" s="1"/>
      <c r="GJA341" s="1"/>
      <c r="GJB341" s="1"/>
      <c r="GJC341" s="1"/>
      <c r="GJD341" s="1"/>
      <c r="GJE341" s="1"/>
      <c r="GJF341" s="1"/>
      <c r="GJG341" s="1"/>
      <c r="GJH341" s="1"/>
      <c r="GJI341" s="1"/>
      <c r="GJJ341" s="1"/>
      <c r="GJK341" s="1"/>
      <c r="GJL341" s="1"/>
      <c r="GJM341" s="1"/>
      <c r="GJN341" s="1"/>
      <c r="GJO341" s="1"/>
      <c r="GJP341" s="1"/>
      <c r="GJQ341" s="1"/>
      <c r="GJR341" s="1"/>
      <c r="GJS341" s="1"/>
      <c r="GJT341" s="1"/>
      <c r="GJU341" s="1"/>
      <c r="GJV341" s="1"/>
      <c r="GJW341" s="1"/>
      <c r="GJX341" s="1"/>
      <c r="GJY341" s="1"/>
      <c r="GJZ341" s="1"/>
      <c r="GKA341" s="1"/>
      <c r="GKB341" s="1"/>
      <c r="GKC341" s="1"/>
      <c r="GKD341" s="1"/>
      <c r="GKE341" s="1"/>
      <c r="GKF341" s="1"/>
      <c r="GKG341" s="1"/>
      <c r="GKH341" s="1"/>
      <c r="GKI341" s="1"/>
      <c r="GKJ341" s="1"/>
      <c r="GKK341" s="1"/>
      <c r="GKL341" s="1"/>
      <c r="GKM341" s="1"/>
      <c r="GKN341" s="1"/>
      <c r="GKO341" s="1"/>
      <c r="GKP341" s="1"/>
      <c r="GKQ341" s="1"/>
      <c r="GKR341" s="1"/>
      <c r="GKS341" s="1"/>
      <c r="GKT341" s="1"/>
      <c r="GKU341" s="1"/>
      <c r="GKV341" s="1"/>
      <c r="GKW341" s="1"/>
      <c r="GKX341" s="1"/>
      <c r="GKY341" s="1"/>
      <c r="GKZ341" s="1"/>
      <c r="GLA341" s="1"/>
      <c r="GLB341" s="1"/>
      <c r="GLC341" s="1"/>
      <c r="GLD341" s="1"/>
      <c r="GLE341" s="1"/>
      <c r="GLF341" s="1"/>
      <c r="GLG341" s="1"/>
      <c r="GLH341" s="1"/>
      <c r="GLI341" s="1"/>
      <c r="GLJ341" s="1"/>
      <c r="GLK341" s="1"/>
      <c r="GLL341" s="1"/>
      <c r="GLM341" s="1"/>
      <c r="GLN341" s="1"/>
      <c r="GLO341" s="1"/>
      <c r="GLP341" s="1"/>
      <c r="GLQ341" s="1"/>
      <c r="GLR341" s="1"/>
      <c r="GLS341" s="1"/>
      <c r="GLT341" s="1"/>
      <c r="GLU341" s="1"/>
      <c r="GLV341" s="1"/>
      <c r="GLW341" s="1"/>
      <c r="GLX341" s="1"/>
      <c r="GLY341" s="1"/>
      <c r="GLZ341" s="1"/>
      <c r="GMA341" s="1"/>
      <c r="GMB341" s="1"/>
      <c r="GMC341" s="1"/>
      <c r="GMD341" s="1"/>
      <c r="GME341" s="1"/>
      <c r="GMF341" s="1"/>
      <c r="GMG341" s="1"/>
      <c r="GMH341" s="1"/>
      <c r="GMI341" s="1"/>
      <c r="GMJ341" s="1"/>
      <c r="GMK341" s="1"/>
      <c r="GML341" s="1"/>
      <c r="GMM341" s="1"/>
      <c r="GMN341" s="1"/>
      <c r="GMO341" s="1"/>
      <c r="GMP341" s="1"/>
      <c r="GMQ341" s="1"/>
      <c r="GMR341" s="1"/>
      <c r="GMS341" s="1"/>
      <c r="GMT341" s="1"/>
      <c r="GMU341" s="1"/>
      <c r="GMV341" s="1"/>
      <c r="GMW341" s="1"/>
      <c r="GMX341" s="1"/>
      <c r="GMY341" s="1"/>
      <c r="GMZ341" s="1"/>
      <c r="GNA341" s="1"/>
      <c r="GNB341" s="1"/>
      <c r="GNC341" s="1"/>
      <c r="GND341" s="1"/>
      <c r="GNE341" s="1"/>
      <c r="GNF341" s="1"/>
      <c r="GNG341" s="1"/>
      <c r="GNH341" s="1"/>
      <c r="GNI341" s="1"/>
      <c r="GNJ341" s="1"/>
      <c r="GNK341" s="1"/>
      <c r="GNL341" s="1"/>
      <c r="GNM341" s="1"/>
      <c r="GNN341" s="1"/>
      <c r="GNO341" s="1"/>
      <c r="GNP341" s="1"/>
      <c r="GNQ341" s="1"/>
      <c r="GNR341" s="1"/>
      <c r="GNS341" s="1"/>
      <c r="GNT341" s="1"/>
      <c r="GNU341" s="1"/>
      <c r="GNV341" s="1"/>
      <c r="GNW341" s="1"/>
      <c r="GNX341" s="1"/>
      <c r="GNY341" s="1"/>
      <c r="GNZ341" s="1"/>
      <c r="GOA341" s="1"/>
      <c r="GOB341" s="1"/>
      <c r="GOC341" s="1"/>
      <c r="GOD341" s="1"/>
      <c r="GOE341" s="1"/>
      <c r="GOF341" s="1"/>
      <c r="GOG341" s="1"/>
      <c r="GOH341" s="1"/>
      <c r="GOI341" s="1"/>
      <c r="GOJ341" s="1"/>
      <c r="GOK341" s="1"/>
      <c r="GOL341" s="1"/>
      <c r="GOM341" s="1"/>
      <c r="GON341" s="1"/>
      <c r="GOO341" s="1"/>
      <c r="GOP341" s="1"/>
      <c r="GOQ341" s="1"/>
      <c r="GOR341" s="1"/>
      <c r="GOS341" s="1"/>
      <c r="GOT341" s="1"/>
      <c r="GOU341" s="1"/>
      <c r="GOV341" s="1"/>
      <c r="GOW341" s="1"/>
      <c r="GOX341" s="1"/>
      <c r="GOY341" s="1"/>
      <c r="GOZ341" s="1"/>
      <c r="GPA341" s="1"/>
      <c r="GPB341" s="1"/>
      <c r="GPC341" s="1"/>
      <c r="GPD341" s="1"/>
      <c r="GPE341" s="1"/>
      <c r="GPF341" s="1"/>
      <c r="GPG341" s="1"/>
      <c r="GPH341" s="1"/>
      <c r="GPI341" s="1"/>
      <c r="GPJ341" s="1"/>
      <c r="GPK341" s="1"/>
      <c r="GPL341" s="1"/>
      <c r="GPM341" s="1"/>
      <c r="GPN341" s="1"/>
      <c r="GPO341" s="1"/>
      <c r="GPP341" s="1"/>
      <c r="GPQ341" s="1"/>
      <c r="GPR341" s="1"/>
      <c r="GPS341" s="1"/>
      <c r="GPT341" s="1"/>
      <c r="GPU341" s="1"/>
      <c r="GPV341" s="1"/>
      <c r="GPW341" s="1"/>
      <c r="GPX341" s="1"/>
      <c r="GPY341" s="1"/>
      <c r="GPZ341" s="1"/>
      <c r="GQA341" s="1"/>
      <c r="GQB341" s="1"/>
      <c r="GQC341" s="1"/>
      <c r="GQD341" s="1"/>
      <c r="GQE341" s="1"/>
      <c r="GQF341" s="1"/>
      <c r="GQG341" s="1"/>
      <c r="GQH341" s="1"/>
      <c r="GQI341" s="1"/>
      <c r="GQJ341" s="1"/>
      <c r="GQK341" s="1"/>
      <c r="GQL341" s="1"/>
      <c r="GQM341" s="1"/>
      <c r="GQN341" s="1"/>
      <c r="GQO341" s="1"/>
      <c r="GQP341" s="1"/>
      <c r="GQQ341" s="1"/>
      <c r="GQR341" s="1"/>
      <c r="GQS341" s="1"/>
      <c r="GQT341" s="1"/>
      <c r="GQU341" s="1"/>
      <c r="GQV341" s="1"/>
      <c r="GQW341" s="1"/>
      <c r="GQX341" s="1"/>
      <c r="GQY341" s="1"/>
      <c r="GQZ341" s="1"/>
      <c r="GRA341" s="1"/>
      <c r="GRB341" s="1"/>
      <c r="GRC341" s="1"/>
      <c r="GRD341" s="1"/>
      <c r="GRE341" s="1"/>
      <c r="GRF341" s="1"/>
      <c r="GRG341" s="1"/>
      <c r="GRH341" s="1"/>
      <c r="GRI341" s="1"/>
      <c r="GRJ341" s="1"/>
      <c r="GRK341" s="1"/>
      <c r="GRL341" s="1"/>
      <c r="GRM341" s="1"/>
      <c r="GRN341" s="1"/>
      <c r="GRO341" s="1"/>
      <c r="GRP341" s="1"/>
      <c r="GRQ341" s="1"/>
      <c r="GRR341" s="1"/>
      <c r="GRS341" s="1"/>
      <c r="GRT341" s="1"/>
      <c r="GRU341" s="1"/>
      <c r="GRV341" s="1"/>
      <c r="GRW341" s="1"/>
      <c r="GRX341" s="1"/>
      <c r="GRY341" s="1"/>
      <c r="GRZ341" s="1"/>
      <c r="GSA341" s="1"/>
      <c r="GSB341" s="1"/>
      <c r="GSC341" s="1"/>
      <c r="GSD341" s="1"/>
      <c r="GSE341" s="1"/>
      <c r="GSF341" s="1"/>
      <c r="GSG341" s="1"/>
      <c r="GSH341" s="1"/>
      <c r="GSI341" s="1"/>
      <c r="GSJ341" s="1"/>
      <c r="GSK341" s="1"/>
      <c r="GSL341" s="1"/>
      <c r="GSM341" s="1"/>
      <c r="GSN341" s="1"/>
      <c r="GSO341" s="1"/>
      <c r="GSP341" s="1"/>
      <c r="GSQ341" s="1"/>
      <c r="GSR341" s="1"/>
      <c r="GSS341" s="1"/>
      <c r="GST341" s="1"/>
      <c r="GSU341" s="1"/>
      <c r="GSV341" s="1"/>
      <c r="GSW341" s="1"/>
      <c r="GSX341" s="1"/>
      <c r="GSY341" s="1"/>
      <c r="GSZ341" s="1"/>
      <c r="GTA341" s="1"/>
      <c r="GTB341" s="1"/>
      <c r="GTC341" s="1"/>
      <c r="GTD341" s="1"/>
      <c r="GTE341" s="1"/>
      <c r="GTF341" s="1"/>
      <c r="GTG341" s="1"/>
      <c r="GTH341" s="1"/>
      <c r="GTI341" s="1"/>
      <c r="GTJ341" s="1"/>
      <c r="GTK341" s="1"/>
      <c r="GTL341" s="1"/>
      <c r="GTM341" s="1"/>
      <c r="GTN341" s="1"/>
      <c r="GTO341" s="1"/>
      <c r="GTP341" s="1"/>
      <c r="GTQ341" s="1"/>
      <c r="GTR341" s="1"/>
      <c r="GTS341" s="1"/>
      <c r="GTT341" s="1"/>
      <c r="GTU341" s="1"/>
      <c r="GTV341" s="1"/>
      <c r="GTW341" s="1"/>
      <c r="GTX341" s="1"/>
      <c r="GTY341" s="1"/>
      <c r="GTZ341" s="1"/>
      <c r="GUA341" s="1"/>
      <c r="GUB341" s="1"/>
      <c r="GUC341" s="1"/>
      <c r="GUD341" s="1"/>
      <c r="GUE341" s="1"/>
      <c r="GUF341" s="1"/>
      <c r="GUG341" s="1"/>
      <c r="GUH341" s="1"/>
      <c r="GUI341" s="1"/>
      <c r="GUJ341" s="1"/>
      <c r="GUK341" s="1"/>
      <c r="GUL341" s="1"/>
      <c r="GUM341" s="1"/>
      <c r="GUN341" s="1"/>
      <c r="GUO341" s="1"/>
      <c r="GUP341" s="1"/>
      <c r="GUQ341" s="1"/>
      <c r="GUR341" s="1"/>
      <c r="GUS341" s="1"/>
      <c r="GUT341" s="1"/>
      <c r="GUU341" s="1"/>
      <c r="GUV341" s="1"/>
      <c r="GUW341" s="1"/>
      <c r="GUX341" s="1"/>
      <c r="GUY341" s="1"/>
      <c r="GUZ341" s="1"/>
      <c r="GVA341" s="1"/>
      <c r="GVB341" s="1"/>
      <c r="GVC341" s="1"/>
      <c r="GVD341" s="1"/>
      <c r="GVE341" s="1"/>
      <c r="GVF341" s="1"/>
      <c r="GVG341" s="1"/>
      <c r="GVH341" s="1"/>
      <c r="GVI341" s="1"/>
      <c r="GVJ341" s="1"/>
      <c r="GVK341" s="1"/>
      <c r="GVL341" s="1"/>
      <c r="GVM341" s="1"/>
      <c r="GVN341" s="1"/>
      <c r="GVO341" s="1"/>
      <c r="GVP341" s="1"/>
      <c r="GVQ341" s="1"/>
      <c r="GVR341" s="1"/>
      <c r="GVS341" s="1"/>
      <c r="GVT341" s="1"/>
      <c r="GVU341" s="1"/>
      <c r="GVV341" s="1"/>
      <c r="GVW341" s="1"/>
      <c r="GVX341" s="1"/>
      <c r="GVY341" s="1"/>
      <c r="GVZ341" s="1"/>
      <c r="GWA341" s="1"/>
      <c r="GWB341" s="1"/>
      <c r="GWC341" s="1"/>
      <c r="GWD341" s="1"/>
      <c r="GWE341" s="1"/>
      <c r="GWF341" s="1"/>
      <c r="GWG341" s="1"/>
      <c r="GWH341" s="1"/>
      <c r="GWI341" s="1"/>
      <c r="GWJ341" s="1"/>
      <c r="GWK341" s="1"/>
      <c r="GWL341" s="1"/>
      <c r="GWM341" s="1"/>
      <c r="GWN341" s="1"/>
      <c r="GWO341" s="1"/>
      <c r="GWP341" s="1"/>
      <c r="GWQ341" s="1"/>
      <c r="GWR341" s="1"/>
      <c r="GWS341" s="1"/>
      <c r="GWT341" s="1"/>
      <c r="GWU341" s="1"/>
      <c r="GWV341" s="1"/>
      <c r="GWW341" s="1"/>
      <c r="GWX341" s="1"/>
      <c r="GWY341" s="1"/>
      <c r="GWZ341" s="1"/>
      <c r="GXA341" s="1"/>
      <c r="GXB341" s="1"/>
      <c r="GXC341" s="1"/>
      <c r="GXD341" s="1"/>
      <c r="GXE341" s="1"/>
      <c r="GXF341" s="1"/>
      <c r="GXG341" s="1"/>
      <c r="GXH341" s="1"/>
      <c r="GXI341" s="1"/>
      <c r="GXJ341" s="1"/>
      <c r="GXK341" s="1"/>
      <c r="GXL341" s="1"/>
      <c r="GXM341" s="1"/>
      <c r="GXN341" s="1"/>
      <c r="GXO341" s="1"/>
      <c r="GXP341" s="1"/>
      <c r="GXQ341" s="1"/>
      <c r="GXR341" s="1"/>
      <c r="GXS341" s="1"/>
      <c r="GXT341" s="1"/>
      <c r="GXU341" s="1"/>
      <c r="GXV341" s="1"/>
      <c r="GXW341" s="1"/>
      <c r="GXX341" s="1"/>
      <c r="GXY341" s="1"/>
      <c r="GXZ341" s="1"/>
      <c r="GYA341" s="1"/>
      <c r="GYB341" s="1"/>
      <c r="GYC341" s="1"/>
      <c r="GYD341" s="1"/>
      <c r="GYE341" s="1"/>
      <c r="GYF341" s="1"/>
      <c r="GYG341" s="1"/>
      <c r="GYH341" s="1"/>
      <c r="GYI341" s="1"/>
      <c r="GYJ341" s="1"/>
      <c r="GYK341" s="1"/>
      <c r="GYL341" s="1"/>
      <c r="GYM341" s="1"/>
      <c r="GYN341" s="1"/>
      <c r="GYO341" s="1"/>
      <c r="GYP341" s="1"/>
      <c r="GYQ341" s="1"/>
      <c r="GYR341" s="1"/>
      <c r="GYS341" s="1"/>
      <c r="GYT341" s="1"/>
      <c r="GYU341" s="1"/>
      <c r="GYV341" s="1"/>
      <c r="GYW341" s="1"/>
      <c r="GYX341" s="1"/>
      <c r="GYY341" s="1"/>
      <c r="GYZ341" s="1"/>
      <c r="GZA341" s="1"/>
      <c r="GZB341" s="1"/>
      <c r="GZC341" s="1"/>
      <c r="GZD341" s="1"/>
      <c r="GZE341" s="1"/>
      <c r="GZF341" s="1"/>
      <c r="GZG341" s="1"/>
      <c r="GZH341" s="1"/>
      <c r="GZI341" s="1"/>
      <c r="GZJ341" s="1"/>
      <c r="GZK341" s="1"/>
      <c r="GZL341" s="1"/>
      <c r="GZM341" s="1"/>
      <c r="GZN341" s="1"/>
      <c r="GZO341" s="1"/>
      <c r="GZP341" s="1"/>
      <c r="GZQ341" s="1"/>
      <c r="GZR341" s="1"/>
      <c r="GZS341" s="1"/>
      <c r="GZT341" s="1"/>
      <c r="GZU341" s="1"/>
      <c r="GZV341" s="1"/>
      <c r="GZW341" s="1"/>
      <c r="GZX341" s="1"/>
      <c r="GZY341" s="1"/>
      <c r="GZZ341" s="1"/>
      <c r="HAA341" s="1"/>
      <c r="HAB341" s="1"/>
      <c r="HAC341" s="1"/>
      <c r="HAD341" s="1"/>
      <c r="HAE341" s="1"/>
      <c r="HAF341" s="1"/>
      <c r="HAG341" s="1"/>
      <c r="HAH341" s="1"/>
      <c r="HAI341" s="1"/>
      <c r="HAJ341" s="1"/>
      <c r="HAK341" s="1"/>
      <c r="HAL341" s="1"/>
      <c r="HAM341" s="1"/>
      <c r="HAN341" s="1"/>
      <c r="HAO341" s="1"/>
      <c r="HAP341" s="1"/>
      <c r="HAQ341" s="1"/>
      <c r="HAR341" s="1"/>
      <c r="HAS341" s="1"/>
      <c r="HAT341" s="1"/>
      <c r="HAU341" s="1"/>
      <c r="HAV341" s="1"/>
      <c r="HAW341" s="1"/>
      <c r="HAX341" s="1"/>
      <c r="HAY341" s="1"/>
      <c r="HAZ341" s="1"/>
      <c r="HBA341" s="1"/>
      <c r="HBB341" s="1"/>
      <c r="HBC341" s="1"/>
      <c r="HBD341" s="1"/>
      <c r="HBE341" s="1"/>
      <c r="HBF341" s="1"/>
      <c r="HBG341" s="1"/>
      <c r="HBH341" s="1"/>
      <c r="HBI341" s="1"/>
      <c r="HBJ341" s="1"/>
      <c r="HBK341" s="1"/>
      <c r="HBL341" s="1"/>
      <c r="HBM341" s="1"/>
      <c r="HBN341" s="1"/>
      <c r="HBO341" s="1"/>
      <c r="HBP341" s="1"/>
      <c r="HBQ341" s="1"/>
      <c r="HBR341" s="1"/>
      <c r="HBS341" s="1"/>
      <c r="HBT341" s="1"/>
      <c r="HBU341" s="1"/>
      <c r="HBV341" s="1"/>
      <c r="HBW341" s="1"/>
      <c r="HBX341" s="1"/>
      <c r="HBY341" s="1"/>
      <c r="HBZ341" s="1"/>
      <c r="HCA341" s="1"/>
      <c r="HCB341" s="1"/>
      <c r="HCC341" s="1"/>
      <c r="HCD341" s="1"/>
      <c r="HCE341" s="1"/>
      <c r="HCF341" s="1"/>
      <c r="HCG341" s="1"/>
      <c r="HCH341" s="1"/>
      <c r="HCI341" s="1"/>
      <c r="HCJ341" s="1"/>
      <c r="HCK341" s="1"/>
      <c r="HCL341" s="1"/>
      <c r="HCM341" s="1"/>
      <c r="HCN341" s="1"/>
      <c r="HCO341" s="1"/>
      <c r="HCP341" s="1"/>
      <c r="HCQ341" s="1"/>
      <c r="HCR341" s="1"/>
      <c r="HCS341" s="1"/>
      <c r="HCT341" s="1"/>
      <c r="HCU341" s="1"/>
      <c r="HCV341" s="1"/>
      <c r="HCW341" s="1"/>
      <c r="HCX341" s="1"/>
      <c r="HCY341" s="1"/>
      <c r="HCZ341" s="1"/>
      <c r="HDA341" s="1"/>
      <c r="HDB341" s="1"/>
      <c r="HDC341" s="1"/>
      <c r="HDD341" s="1"/>
      <c r="HDE341" s="1"/>
      <c r="HDF341" s="1"/>
      <c r="HDG341" s="1"/>
      <c r="HDH341" s="1"/>
      <c r="HDI341" s="1"/>
      <c r="HDJ341" s="1"/>
      <c r="HDK341" s="1"/>
      <c r="HDL341" s="1"/>
      <c r="HDM341" s="1"/>
      <c r="HDN341" s="1"/>
      <c r="HDO341" s="1"/>
      <c r="HDP341" s="1"/>
      <c r="HDQ341" s="1"/>
      <c r="HDR341" s="1"/>
      <c r="HDS341" s="1"/>
      <c r="HDT341" s="1"/>
      <c r="HDU341" s="1"/>
      <c r="HDV341" s="1"/>
      <c r="HDW341" s="1"/>
      <c r="HDX341" s="1"/>
      <c r="HDY341" s="1"/>
      <c r="HDZ341" s="1"/>
      <c r="HEA341" s="1"/>
      <c r="HEB341" s="1"/>
      <c r="HEC341" s="1"/>
      <c r="HED341" s="1"/>
      <c r="HEE341" s="1"/>
      <c r="HEF341" s="1"/>
      <c r="HEG341" s="1"/>
      <c r="HEH341" s="1"/>
      <c r="HEI341" s="1"/>
      <c r="HEJ341" s="1"/>
      <c r="HEK341" s="1"/>
      <c r="HEL341" s="1"/>
      <c r="HEM341" s="1"/>
      <c r="HEN341" s="1"/>
      <c r="HEO341" s="1"/>
      <c r="HEP341" s="1"/>
      <c r="HEQ341" s="1"/>
      <c r="HER341" s="1"/>
      <c r="HES341" s="1"/>
      <c r="HET341" s="1"/>
      <c r="HEU341" s="1"/>
      <c r="HEV341" s="1"/>
      <c r="HEW341" s="1"/>
      <c r="HEX341" s="1"/>
      <c r="HEY341" s="1"/>
      <c r="HEZ341" s="1"/>
      <c r="HFA341" s="1"/>
      <c r="HFB341" s="1"/>
      <c r="HFC341" s="1"/>
      <c r="HFD341" s="1"/>
      <c r="HFE341" s="1"/>
      <c r="HFF341" s="1"/>
      <c r="HFG341" s="1"/>
      <c r="HFH341" s="1"/>
      <c r="HFI341" s="1"/>
      <c r="HFJ341" s="1"/>
      <c r="HFK341" s="1"/>
      <c r="HFL341" s="1"/>
      <c r="HFM341" s="1"/>
      <c r="HFN341" s="1"/>
      <c r="HFO341" s="1"/>
      <c r="HFP341" s="1"/>
      <c r="HFQ341" s="1"/>
      <c r="HFR341" s="1"/>
      <c r="HFS341" s="1"/>
      <c r="HFT341" s="1"/>
      <c r="HFU341" s="1"/>
      <c r="HFV341" s="1"/>
      <c r="HFW341" s="1"/>
      <c r="HFX341" s="1"/>
      <c r="HFY341" s="1"/>
      <c r="HFZ341" s="1"/>
      <c r="HGA341" s="1"/>
      <c r="HGB341" s="1"/>
      <c r="HGC341" s="1"/>
      <c r="HGD341" s="1"/>
      <c r="HGE341" s="1"/>
      <c r="HGF341" s="1"/>
      <c r="HGG341" s="1"/>
      <c r="HGH341" s="1"/>
      <c r="HGI341" s="1"/>
      <c r="HGJ341" s="1"/>
      <c r="HGK341" s="1"/>
      <c r="HGL341" s="1"/>
      <c r="HGM341" s="1"/>
      <c r="HGN341" s="1"/>
      <c r="HGO341" s="1"/>
      <c r="HGP341" s="1"/>
      <c r="HGQ341" s="1"/>
      <c r="HGR341" s="1"/>
      <c r="HGS341" s="1"/>
      <c r="HGT341" s="1"/>
      <c r="HGU341" s="1"/>
      <c r="HGV341" s="1"/>
      <c r="HGW341" s="1"/>
      <c r="HGX341" s="1"/>
      <c r="HGY341" s="1"/>
      <c r="HGZ341" s="1"/>
      <c r="HHA341" s="1"/>
      <c r="HHB341" s="1"/>
      <c r="HHC341" s="1"/>
      <c r="HHD341" s="1"/>
      <c r="HHE341" s="1"/>
      <c r="HHF341" s="1"/>
      <c r="HHG341" s="1"/>
      <c r="HHH341" s="1"/>
      <c r="HHI341" s="1"/>
      <c r="HHJ341" s="1"/>
      <c r="HHK341" s="1"/>
      <c r="HHL341" s="1"/>
      <c r="HHM341" s="1"/>
      <c r="HHN341" s="1"/>
      <c r="HHO341" s="1"/>
      <c r="HHP341" s="1"/>
      <c r="HHQ341" s="1"/>
      <c r="HHR341" s="1"/>
      <c r="HHS341" s="1"/>
      <c r="HHT341" s="1"/>
      <c r="HHU341" s="1"/>
      <c r="HHV341" s="1"/>
      <c r="HHW341" s="1"/>
      <c r="HHX341" s="1"/>
      <c r="HHY341" s="1"/>
      <c r="HHZ341" s="1"/>
      <c r="HIA341" s="1"/>
      <c r="HIB341" s="1"/>
      <c r="HIC341" s="1"/>
      <c r="HID341" s="1"/>
      <c r="HIE341" s="1"/>
      <c r="HIF341" s="1"/>
      <c r="HIG341" s="1"/>
      <c r="HIH341" s="1"/>
      <c r="HII341" s="1"/>
      <c r="HIJ341" s="1"/>
      <c r="HIK341" s="1"/>
      <c r="HIL341" s="1"/>
      <c r="HIM341" s="1"/>
      <c r="HIN341" s="1"/>
      <c r="HIO341" s="1"/>
      <c r="HIP341" s="1"/>
      <c r="HIQ341" s="1"/>
      <c r="HIR341" s="1"/>
      <c r="HIS341" s="1"/>
      <c r="HIT341" s="1"/>
      <c r="HIU341" s="1"/>
      <c r="HIV341" s="1"/>
      <c r="HIW341" s="1"/>
      <c r="HIX341" s="1"/>
      <c r="HIY341" s="1"/>
      <c r="HIZ341" s="1"/>
      <c r="HJA341" s="1"/>
      <c r="HJB341" s="1"/>
      <c r="HJC341" s="1"/>
      <c r="HJD341" s="1"/>
      <c r="HJE341" s="1"/>
      <c r="HJF341" s="1"/>
      <c r="HJG341" s="1"/>
      <c r="HJH341" s="1"/>
      <c r="HJI341" s="1"/>
      <c r="HJJ341" s="1"/>
      <c r="HJK341" s="1"/>
      <c r="HJL341" s="1"/>
      <c r="HJM341" s="1"/>
      <c r="HJN341" s="1"/>
      <c r="HJO341" s="1"/>
      <c r="HJP341" s="1"/>
      <c r="HJQ341" s="1"/>
      <c r="HJR341" s="1"/>
      <c r="HJS341" s="1"/>
      <c r="HJT341" s="1"/>
      <c r="HJU341" s="1"/>
      <c r="HJV341" s="1"/>
      <c r="HJW341" s="1"/>
      <c r="HJX341" s="1"/>
      <c r="HJY341" s="1"/>
      <c r="HJZ341" s="1"/>
      <c r="HKA341" s="1"/>
      <c r="HKB341" s="1"/>
      <c r="HKC341" s="1"/>
      <c r="HKD341" s="1"/>
      <c r="HKE341" s="1"/>
      <c r="HKF341" s="1"/>
      <c r="HKG341" s="1"/>
      <c r="HKH341" s="1"/>
      <c r="HKI341" s="1"/>
      <c r="HKJ341" s="1"/>
      <c r="HKK341" s="1"/>
      <c r="HKL341" s="1"/>
      <c r="HKM341" s="1"/>
      <c r="HKN341" s="1"/>
      <c r="HKO341" s="1"/>
      <c r="HKP341" s="1"/>
      <c r="HKQ341" s="1"/>
      <c r="HKR341" s="1"/>
      <c r="HKS341" s="1"/>
      <c r="HKT341" s="1"/>
      <c r="HKU341" s="1"/>
      <c r="HKV341" s="1"/>
      <c r="HKW341" s="1"/>
      <c r="HKX341" s="1"/>
      <c r="HKY341" s="1"/>
      <c r="HKZ341" s="1"/>
      <c r="HLA341" s="1"/>
      <c r="HLB341" s="1"/>
      <c r="HLC341" s="1"/>
      <c r="HLD341" s="1"/>
      <c r="HLE341" s="1"/>
      <c r="HLF341" s="1"/>
      <c r="HLG341" s="1"/>
      <c r="HLH341" s="1"/>
      <c r="HLI341" s="1"/>
      <c r="HLJ341" s="1"/>
      <c r="HLK341" s="1"/>
      <c r="HLL341" s="1"/>
      <c r="HLM341" s="1"/>
      <c r="HLN341" s="1"/>
      <c r="HLO341" s="1"/>
      <c r="HLP341" s="1"/>
      <c r="HLQ341" s="1"/>
      <c r="HLR341" s="1"/>
      <c r="HLS341" s="1"/>
      <c r="HLT341" s="1"/>
      <c r="HLU341" s="1"/>
      <c r="HLV341" s="1"/>
      <c r="HLW341" s="1"/>
      <c r="HLX341" s="1"/>
      <c r="HLY341" s="1"/>
      <c r="HLZ341" s="1"/>
      <c r="HMA341" s="1"/>
      <c r="HMB341" s="1"/>
      <c r="HMC341" s="1"/>
      <c r="HMD341" s="1"/>
      <c r="HME341" s="1"/>
      <c r="HMF341" s="1"/>
      <c r="HMG341" s="1"/>
      <c r="HMH341" s="1"/>
      <c r="HMI341" s="1"/>
      <c r="HMJ341" s="1"/>
      <c r="HMK341" s="1"/>
      <c r="HML341" s="1"/>
      <c r="HMM341" s="1"/>
      <c r="HMN341" s="1"/>
      <c r="HMO341" s="1"/>
      <c r="HMP341" s="1"/>
      <c r="HMQ341" s="1"/>
      <c r="HMR341" s="1"/>
      <c r="HMS341" s="1"/>
      <c r="HMT341" s="1"/>
      <c r="HMU341" s="1"/>
      <c r="HMV341" s="1"/>
      <c r="HMW341" s="1"/>
      <c r="HMX341" s="1"/>
      <c r="HMY341" s="1"/>
      <c r="HMZ341" s="1"/>
      <c r="HNA341" s="1"/>
      <c r="HNB341" s="1"/>
      <c r="HNC341" s="1"/>
      <c r="HND341" s="1"/>
      <c r="HNE341" s="1"/>
      <c r="HNF341" s="1"/>
      <c r="HNG341" s="1"/>
      <c r="HNH341" s="1"/>
      <c r="HNI341" s="1"/>
      <c r="HNJ341" s="1"/>
      <c r="HNK341" s="1"/>
      <c r="HNL341" s="1"/>
      <c r="HNM341" s="1"/>
      <c r="HNN341" s="1"/>
      <c r="HNO341" s="1"/>
      <c r="HNP341" s="1"/>
      <c r="HNQ341" s="1"/>
      <c r="HNR341" s="1"/>
      <c r="HNS341" s="1"/>
      <c r="HNT341" s="1"/>
      <c r="HNU341" s="1"/>
      <c r="HNV341" s="1"/>
      <c r="HNW341" s="1"/>
      <c r="HNX341" s="1"/>
      <c r="HNY341" s="1"/>
      <c r="HNZ341" s="1"/>
      <c r="HOA341" s="1"/>
      <c r="HOB341" s="1"/>
      <c r="HOC341" s="1"/>
      <c r="HOD341" s="1"/>
      <c r="HOE341" s="1"/>
      <c r="HOF341" s="1"/>
      <c r="HOG341" s="1"/>
      <c r="HOH341" s="1"/>
      <c r="HOI341" s="1"/>
      <c r="HOJ341" s="1"/>
      <c r="HOK341" s="1"/>
      <c r="HOL341" s="1"/>
      <c r="HOM341" s="1"/>
      <c r="HON341" s="1"/>
      <c r="HOO341" s="1"/>
      <c r="HOP341" s="1"/>
      <c r="HOQ341" s="1"/>
      <c r="HOR341" s="1"/>
      <c r="HOS341" s="1"/>
      <c r="HOT341" s="1"/>
      <c r="HOU341" s="1"/>
      <c r="HOV341" s="1"/>
      <c r="HOW341" s="1"/>
      <c r="HOX341" s="1"/>
      <c r="HOY341" s="1"/>
      <c r="HOZ341" s="1"/>
      <c r="HPA341" s="1"/>
      <c r="HPB341" s="1"/>
      <c r="HPC341" s="1"/>
      <c r="HPD341" s="1"/>
      <c r="HPE341" s="1"/>
      <c r="HPF341" s="1"/>
      <c r="HPG341" s="1"/>
      <c r="HPH341" s="1"/>
      <c r="HPI341" s="1"/>
      <c r="HPJ341" s="1"/>
      <c r="HPK341" s="1"/>
      <c r="HPL341" s="1"/>
      <c r="HPM341" s="1"/>
      <c r="HPN341" s="1"/>
      <c r="HPO341" s="1"/>
      <c r="HPP341" s="1"/>
      <c r="HPQ341" s="1"/>
      <c r="HPR341" s="1"/>
      <c r="HPS341" s="1"/>
      <c r="HPT341" s="1"/>
      <c r="HPU341" s="1"/>
      <c r="HPV341" s="1"/>
      <c r="HPW341" s="1"/>
      <c r="HPX341" s="1"/>
      <c r="HPY341" s="1"/>
      <c r="HPZ341" s="1"/>
      <c r="HQA341" s="1"/>
      <c r="HQB341" s="1"/>
      <c r="HQC341" s="1"/>
      <c r="HQD341" s="1"/>
      <c r="HQE341" s="1"/>
      <c r="HQF341" s="1"/>
      <c r="HQG341" s="1"/>
      <c r="HQH341" s="1"/>
      <c r="HQI341" s="1"/>
      <c r="HQJ341" s="1"/>
      <c r="HQK341" s="1"/>
      <c r="HQL341" s="1"/>
      <c r="HQM341" s="1"/>
      <c r="HQN341" s="1"/>
      <c r="HQO341" s="1"/>
      <c r="HQP341" s="1"/>
      <c r="HQQ341" s="1"/>
      <c r="HQR341" s="1"/>
      <c r="HQS341" s="1"/>
      <c r="HQT341" s="1"/>
      <c r="HQU341" s="1"/>
      <c r="HQV341" s="1"/>
      <c r="HQW341" s="1"/>
      <c r="HQX341" s="1"/>
      <c r="HQY341" s="1"/>
      <c r="HQZ341" s="1"/>
      <c r="HRA341" s="1"/>
      <c r="HRB341" s="1"/>
      <c r="HRC341" s="1"/>
      <c r="HRD341" s="1"/>
      <c r="HRE341" s="1"/>
      <c r="HRF341" s="1"/>
      <c r="HRG341" s="1"/>
      <c r="HRH341" s="1"/>
      <c r="HRI341" s="1"/>
      <c r="HRJ341" s="1"/>
      <c r="HRK341" s="1"/>
      <c r="HRL341" s="1"/>
      <c r="HRM341" s="1"/>
      <c r="HRN341" s="1"/>
      <c r="HRO341" s="1"/>
      <c r="HRP341" s="1"/>
      <c r="HRQ341" s="1"/>
      <c r="HRR341" s="1"/>
      <c r="HRS341" s="1"/>
      <c r="HRT341" s="1"/>
      <c r="HRU341" s="1"/>
      <c r="HRV341" s="1"/>
      <c r="HRW341" s="1"/>
      <c r="HRX341" s="1"/>
      <c r="HRY341" s="1"/>
      <c r="HRZ341" s="1"/>
      <c r="HSA341" s="1"/>
      <c r="HSB341" s="1"/>
      <c r="HSC341" s="1"/>
      <c r="HSD341" s="1"/>
      <c r="HSE341" s="1"/>
      <c r="HSF341" s="1"/>
      <c r="HSG341" s="1"/>
      <c r="HSH341" s="1"/>
      <c r="HSI341" s="1"/>
      <c r="HSJ341" s="1"/>
      <c r="HSK341" s="1"/>
      <c r="HSL341" s="1"/>
      <c r="HSM341" s="1"/>
      <c r="HSN341" s="1"/>
      <c r="HSO341" s="1"/>
      <c r="HSP341" s="1"/>
      <c r="HSQ341" s="1"/>
      <c r="HSR341" s="1"/>
      <c r="HSS341" s="1"/>
      <c r="HST341" s="1"/>
      <c r="HSU341" s="1"/>
      <c r="HSV341" s="1"/>
      <c r="HSW341" s="1"/>
      <c r="HSX341" s="1"/>
      <c r="HSY341" s="1"/>
      <c r="HSZ341" s="1"/>
      <c r="HTA341" s="1"/>
      <c r="HTB341" s="1"/>
      <c r="HTC341" s="1"/>
      <c r="HTD341" s="1"/>
      <c r="HTE341" s="1"/>
      <c r="HTF341" s="1"/>
      <c r="HTG341" s="1"/>
      <c r="HTH341" s="1"/>
      <c r="HTI341" s="1"/>
      <c r="HTJ341" s="1"/>
      <c r="HTK341" s="1"/>
      <c r="HTL341" s="1"/>
      <c r="HTM341" s="1"/>
      <c r="HTN341" s="1"/>
      <c r="HTO341" s="1"/>
      <c r="HTP341" s="1"/>
      <c r="HTQ341" s="1"/>
      <c r="HTR341" s="1"/>
      <c r="HTS341" s="1"/>
      <c r="HTT341" s="1"/>
      <c r="HTU341" s="1"/>
      <c r="HTV341" s="1"/>
      <c r="HTW341" s="1"/>
      <c r="HTX341" s="1"/>
      <c r="HTY341" s="1"/>
      <c r="HTZ341" s="1"/>
      <c r="HUA341" s="1"/>
      <c r="HUB341" s="1"/>
      <c r="HUC341" s="1"/>
      <c r="HUD341" s="1"/>
      <c r="HUE341" s="1"/>
      <c r="HUF341" s="1"/>
      <c r="HUG341" s="1"/>
      <c r="HUH341" s="1"/>
      <c r="HUI341" s="1"/>
      <c r="HUJ341" s="1"/>
      <c r="HUK341" s="1"/>
      <c r="HUL341" s="1"/>
      <c r="HUM341" s="1"/>
      <c r="HUN341" s="1"/>
      <c r="HUO341" s="1"/>
      <c r="HUP341" s="1"/>
      <c r="HUQ341" s="1"/>
      <c r="HUR341" s="1"/>
      <c r="HUS341" s="1"/>
      <c r="HUT341" s="1"/>
      <c r="HUU341" s="1"/>
      <c r="HUV341" s="1"/>
      <c r="HUW341" s="1"/>
      <c r="HUX341" s="1"/>
      <c r="HUY341" s="1"/>
      <c r="HUZ341" s="1"/>
      <c r="HVA341" s="1"/>
      <c r="HVB341" s="1"/>
      <c r="HVC341" s="1"/>
      <c r="HVD341" s="1"/>
      <c r="HVE341" s="1"/>
      <c r="HVF341" s="1"/>
      <c r="HVG341" s="1"/>
      <c r="HVH341" s="1"/>
      <c r="HVI341" s="1"/>
      <c r="HVJ341" s="1"/>
      <c r="HVK341" s="1"/>
      <c r="HVL341" s="1"/>
      <c r="HVM341" s="1"/>
      <c r="HVN341" s="1"/>
      <c r="HVO341" s="1"/>
      <c r="HVP341" s="1"/>
      <c r="HVQ341" s="1"/>
      <c r="HVR341" s="1"/>
      <c r="HVS341" s="1"/>
      <c r="HVT341" s="1"/>
      <c r="HVU341" s="1"/>
      <c r="HVV341" s="1"/>
      <c r="HVW341" s="1"/>
      <c r="HVX341" s="1"/>
      <c r="HVY341" s="1"/>
      <c r="HVZ341" s="1"/>
      <c r="HWA341" s="1"/>
      <c r="HWB341" s="1"/>
      <c r="HWC341" s="1"/>
      <c r="HWD341" s="1"/>
      <c r="HWE341" s="1"/>
      <c r="HWF341" s="1"/>
      <c r="HWG341" s="1"/>
      <c r="HWH341" s="1"/>
      <c r="HWI341" s="1"/>
      <c r="HWJ341" s="1"/>
      <c r="HWK341" s="1"/>
      <c r="HWL341" s="1"/>
      <c r="HWM341" s="1"/>
      <c r="HWN341" s="1"/>
      <c r="HWO341" s="1"/>
      <c r="HWP341" s="1"/>
      <c r="HWQ341" s="1"/>
      <c r="HWR341" s="1"/>
      <c r="HWS341" s="1"/>
      <c r="HWT341" s="1"/>
      <c r="HWU341" s="1"/>
      <c r="HWV341" s="1"/>
      <c r="HWW341" s="1"/>
      <c r="HWX341" s="1"/>
      <c r="HWY341" s="1"/>
      <c r="HWZ341" s="1"/>
      <c r="HXA341" s="1"/>
      <c r="HXB341" s="1"/>
      <c r="HXC341" s="1"/>
      <c r="HXD341" s="1"/>
      <c r="HXE341" s="1"/>
      <c r="HXF341" s="1"/>
      <c r="HXG341" s="1"/>
      <c r="HXH341" s="1"/>
      <c r="HXI341" s="1"/>
      <c r="HXJ341" s="1"/>
      <c r="HXK341" s="1"/>
      <c r="HXL341" s="1"/>
      <c r="HXM341" s="1"/>
      <c r="HXN341" s="1"/>
      <c r="HXO341" s="1"/>
      <c r="HXP341" s="1"/>
      <c r="HXQ341" s="1"/>
      <c r="HXR341" s="1"/>
      <c r="HXS341" s="1"/>
      <c r="HXT341" s="1"/>
      <c r="HXU341" s="1"/>
      <c r="HXV341" s="1"/>
      <c r="HXW341" s="1"/>
      <c r="HXX341" s="1"/>
      <c r="HXY341" s="1"/>
      <c r="HXZ341" s="1"/>
      <c r="HYA341" s="1"/>
      <c r="HYB341" s="1"/>
      <c r="HYC341" s="1"/>
      <c r="HYD341" s="1"/>
      <c r="HYE341" s="1"/>
      <c r="HYF341" s="1"/>
      <c r="HYG341" s="1"/>
      <c r="HYH341" s="1"/>
      <c r="HYI341" s="1"/>
      <c r="HYJ341" s="1"/>
      <c r="HYK341" s="1"/>
      <c r="HYL341" s="1"/>
      <c r="HYM341" s="1"/>
      <c r="HYN341" s="1"/>
      <c r="HYO341" s="1"/>
      <c r="HYP341" s="1"/>
      <c r="HYQ341" s="1"/>
      <c r="HYR341" s="1"/>
      <c r="HYS341" s="1"/>
      <c r="HYT341" s="1"/>
      <c r="HYU341" s="1"/>
      <c r="HYV341" s="1"/>
      <c r="HYW341" s="1"/>
      <c r="HYX341" s="1"/>
      <c r="HYY341" s="1"/>
      <c r="HYZ341" s="1"/>
      <c r="HZA341" s="1"/>
      <c r="HZB341" s="1"/>
      <c r="HZC341" s="1"/>
      <c r="HZD341" s="1"/>
      <c r="HZE341" s="1"/>
      <c r="HZF341" s="1"/>
      <c r="HZG341" s="1"/>
      <c r="HZH341" s="1"/>
      <c r="HZI341" s="1"/>
      <c r="HZJ341" s="1"/>
      <c r="HZK341" s="1"/>
      <c r="HZL341" s="1"/>
      <c r="HZM341" s="1"/>
      <c r="HZN341" s="1"/>
      <c r="HZO341" s="1"/>
      <c r="HZP341" s="1"/>
      <c r="HZQ341" s="1"/>
      <c r="HZR341" s="1"/>
      <c r="HZS341" s="1"/>
      <c r="HZT341" s="1"/>
      <c r="HZU341" s="1"/>
      <c r="HZV341" s="1"/>
      <c r="HZW341" s="1"/>
      <c r="HZX341" s="1"/>
      <c r="HZY341" s="1"/>
      <c r="HZZ341" s="1"/>
      <c r="IAA341" s="1"/>
      <c r="IAB341" s="1"/>
      <c r="IAC341" s="1"/>
      <c r="IAD341" s="1"/>
      <c r="IAE341" s="1"/>
      <c r="IAF341" s="1"/>
      <c r="IAG341" s="1"/>
      <c r="IAH341" s="1"/>
      <c r="IAI341" s="1"/>
      <c r="IAJ341" s="1"/>
      <c r="IAK341" s="1"/>
      <c r="IAL341" s="1"/>
      <c r="IAM341" s="1"/>
      <c r="IAN341" s="1"/>
      <c r="IAO341" s="1"/>
      <c r="IAP341" s="1"/>
      <c r="IAQ341" s="1"/>
      <c r="IAR341" s="1"/>
      <c r="IAS341" s="1"/>
      <c r="IAT341" s="1"/>
      <c r="IAU341" s="1"/>
      <c r="IAV341" s="1"/>
      <c r="IAW341" s="1"/>
      <c r="IAX341" s="1"/>
      <c r="IAY341" s="1"/>
      <c r="IAZ341" s="1"/>
      <c r="IBA341" s="1"/>
      <c r="IBB341" s="1"/>
      <c r="IBC341" s="1"/>
      <c r="IBD341" s="1"/>
      <c r="IBE341" s="1"/>
      <c r="IBF341" s="1"/>
      <c r="IBG341" s="1"/>
      <c r="IBH341" s="1"/>
      <c r="IBI341" s="1"/>
      <c r="IBJ341" s="1"/>
      <c r="IBK341" s="1"/>
      <c r="IBL341" s="1"/>
      <c r="IBM341" s="1"/>
      <c r="IBN341" s="1"/>
      <c r="IBO341" s="1"/>
      <c r="IBP341" s="1"/>
      <c r="IBQ341" s="1"/>
      <c r="IBR341" s="1"/>
      <c r="IBS341" s="1"/>
      <c r="IBT341" s="1"/>
      <c r="IBU341" s="1"/>
      <c r="IBV341" s="1"/>
      <c r="IBW341" s="1"/>
      <c r="IBX341" s="1"/>
      <c r="IBY341" s="1"/>
      <c r="IBZ341" s="1"/>
      <c r="ICA341" s="1"/>
      <c r="ICB341" s="1"/>
      <c r="ICC341" s="1"/>
      <c r="ICD341" s="1"/>
      <c r="ICE341" s="1"/>
      <c r="ICF341" s="1"/>
      <c r="ICG341" s="1"/>
      <c r="ICH341" s="1"/>
      <c r="ICI341" s="1"/>
      <c r="ICJ341" s="1"/>
      <c r="ICK341" s="1"/>
      <c r="ICL341" s="1"/>
      <c r="ICM341" s="1"/>
      <c r="ICN341" s="1"/>
      <c r="ICO341" s="1"/>
      <c r="ICP341" s="1"/>
      <c r="ICQ341" s="1"/>
      <c r="ICR341" s="1"/>
      <c r="ICS341" s="1"/>
      <c r="ICT341" s="1"/>
      <c r="ICU341" s="1"/>
      <c r="ICV341" s="1"/>
      <c r="ICW341" s="1"/>
      <c r="ICX341" s="1"/>
      <c r="ICY341" s="1"/>
      <c r="ICZ341" s="1"/>
      <c r="IDA341" s="1"/>
      <c r="IDB341" s="1"/>
      <c r="IDC341" s="1"/>
      <c r="IDD341" s="1"/>
      <c r="IDE341" s="1"/>
      <c r="IDF341" s="1"/>
      <c r="IDG341" s="1"/>
      <c r="IDH341" s="1"/>
      <c r="IDI341" s="1"/>
      <c r="IDJ341" s="1"/>
      <c r="IDK341" s="1"/>
      <c r="IDL341" s="1"/>
      <c r="IDM341" s="1"/>
      <c r="IDN341" s="1"/>
      <c r="IDO341" s="1"/>
      <c r="IDP341" s="1"/>
      <c r="IDQ341" s="1"/>
      <c r="IDR341" s="1"/>
      <c r="IDS341" s="1"/>
      <c r="IDT341" s="1"/>
      <c r="IDU341" s="1"/>
      <c r="IDV341" s="1"/>
      <c r="IDW341" s="1"/>
      <c r="IDX341" s="1"/>
      <c r="IDY341" s="1"/>
      <c r="IDZ341" s="1"/>
      <c r="IEA341" s="1"/>
      <c r="IEB341" s="1"/>
      <c r="IEC341" s="1"/>
      <c r="IED341" s="1"/>
      <c r="IEE341" s="1"/>
      <c r="IEF341" s="1"/>
      <c r="IEG341" s="1"/>
      <c r="IEH341" s="1"/>
      <c r="IEI341" s="1"/>
      <c r="IEJ341" s="1"/>
      <c r="IEK341" s="1"/>
      <c r="IEL341" s="1"/>
      <c r="IEM341" s="1"/>
      <c r="IEN341" s="1"/>
      <c r="IEO341" s="1"/>
      <c r="IEP341" s="1"/>
      <c r="IEQ341" s="1"/>
      <c r="IER341" s="1"/>
      <c r="IES341" s="1"/>
      <c r="IET341" s="1"/>
      <c r="IEU341" s="1"/>
      <c r="IEV341" s="1"/>
      <c r="IEW341" s="1"/>
      <c r="IEX341" s="1"/>
      <c r="IEY341" s="1"/>
      <c r="IEZ341" s="1"/>
      <c r="IFA341" s="1"/>
      <c r="IFB341" s="1"/>
      <c r="IFC341" s="1"/>
      <c r="IFD341" s="1"/>
      <c r="IFE341" s="1"/>
      <c r="IFF341" s="1"/>
      <c r="IFG341" s="1"/>
      <c r="IFH341" s="1"/>
      <c r="IFI341" s="1"/>
      <c r="IFJ341" s="1"/>
      <c r="IFK341" s="1"/>
      <c r="IFL341" s="1"/>
      <c r="IFM341" s="1"/>
      <c r="IFN341" s="1"/>
      <c r="IFO341" s="1"/>
      <c r="IFP341" s="1"/>
      <c r="IFQ341" s="1"/>
      <c r="IFR341" s="1"/>
      <c r="IFS341" s="1"/>
      <c r="IFT341" s="1"/>
      <c r="IFU341" s="1"/>
      <c r="IFV341" s="1"/>
      <c r="IFW341" s="1"/>
      <c r="IFX341" s="1"/>
      <c r="IFY341" s="1"/>
      <c r="IFZ341" s="1"/>
      <c r="IGA341" s="1"/>
      <c r="IGB341" s="1"/>
      <c r="IGC341" s="1"/>
      <c r="IGD341" s="1"/>
      <c r="IGE341" s="1"/>
      <c r="IGF341" s="1"/>
      <c r="IGG341" s="1"/>
      <c r="IGH341" s="1"/>
      <c r="IGI341" s="1"/>
      <c r="IGJ341" s="1"/>
      <c r="IGK341" s="1"/>
      <c r="IGL341" s="1"/>
      <c r="IGM341" s="1"/>
      <c r="IGN341" s="1"/>
      <c r="IGO341" s="1"/>
      <c r="IGP341" s="1"/>
      <c r="IGQ341" s="1"/>
      <c r="IGR341" s="1"/>
      <c r="IGS341" s="1"/>
      <c r="IGT341" s="1"/>
      <c r="IGU341" s="1"/>
      <c r="IGV341" s="1"/>
      <c r="IGW341" s="1"/>
      <c r="IGX341" s="1"/>
      <c r="IGY341" s="1"/>
      <c r="IGZ341" s="1"/>
      <c r="IHA341" s="1"/>
      <c r="IHB341" s="1"/>
      <c r="IHC341" s="1"/>
      <c r="IHD341" s="1"/>
      <c r="IHE341" s="1"/>
      <c r="IHF341" s="1"/>
      <c r="IHG341" s="1"/>
      <c r="IHH341" s="1"/>
      <c r="IHI341" s="1"/>
      <c r="IHJ341" s="1"/>
      <c r="IHK341" s="1"/>
      <c r="IHL341" s="1"/>
      <c r="IHM341" s="1"/>
      <c r="IHN341" s="1"/>
      <c r="IHO341" s="1"/>
      <c r="IHP341" s="1"/>
      <c r="IHQ341" s="1"/>
      <c r="IHR341" s="1"/>
      <c r="IHS341" s="1"/>
      <c r="IHT341" s="1"/>
      <c r="IHU341" s="1"/>
      <c r="IHV341" s="1"/>
      <c r="IHW341" s="1"/>
      <c r="IHX341" s="1"/>
      <c r="IHY341" s="1"/>
      <c r="IHZ341" s="1"/>
      <c r="IIA341" s="1"/>
      <c r="IIB341" s="1"/>
      <c r="IIC341" s="1"/>
      <c r="IID341" s="1"/>
      <c r="IIE341" s="1"/>
      <c r="IIF341" s="1"/>
      <c r="IIG341" s="1"/>
      <c r="IIH341" s="1"/>
      <c r="III341" s="1"/>
      <c r="IIJ341" s="1"/>
      <c r="IIK341" s="1"/>
      <c r="IIL341" s="1"/>
      <c r="IIM341" s="1"/>
      <c r="IIN341" s="1"/>
      <c r="IIO341" s="1"/>
      <c r="IIP341" s="1"/>
      <c r="IIQ341" s="1"/>
      <c r="IIR341" s="1"/>
      <c r="IIS341" s="1"/>
      <c r="IIT341" s="1"/>
      <c r="IIU341" s="1"/>
      <c r="IIV341" s="1"/>
      <c r="IIW341" s="1"/>
      <c r="IIX341" s="1"/>
      <c r="IIY341" s="1"/>
      <c r="IIZ341" s="1"/>
      <c r="IJA341" s="1"/>
      <c r="IJB341" s="1"/>
      <c r="IJC341" s="1"/>
      <c r="IJD341" s="1"/>
      <c r="IJE341" s="1"/>
      <c r="IJF341" s="1"/>
      <c r="IJG341" s="1"/>
      <c r="IJH341" s="1"/>
      <c r="IJI341" s="1"/>
      <c r="IJJ341" s="1"/>
      <c r="IJK341" s="1"/>
      <c r="IJL341" s="1"/>
      <c r="IJM341" s="1"/>
      <c r="IJN341" s="1"/>
      <c r="IJO341" s="1"/>
      <c r="IJP341" s="1"/>
      <c r="IJQ341" s="1"/>
      <c r="IJR341" s="1"/>
      <c r="IJS341" s="1"/>
      <c r="IJT341" s="1"/>
      <c r="IJU341" s="1"/>
      <c r="IJV341" s="1"/>
      <c r="IJW341" s="1"/>
      <c r="IJX341" s="1"/>
      <c r="IJY341" s="1"/>
      <c r="IJZ341" s="1"/>
      <c r="IKA341" s="1"/>
      <c r="IKB341" s="1"/>
      <c r="IKC341" s="1"/>
      <c r="IKD341" s="1"/>
      <c r="IKE341" s="1"/>
      <c r="IKF341" s="1"/>
      <c r="IKG341" s="1"/>
      <c r="IKH341" s="1"/>
      <c r="IKI341" s="1"/>
      <c r="IKJ341" s="1"/>
      <c r="IKK341" s="1"/>
      <c r="IKL341" s="1"/>
      <c r="IKM341" s="1"/>
      <c r="IKN341" s="1"/>
      <c r="IKO341" s="1"/>
      <c r="IKP341" s="1"/>
      <c r="IKQ341" s="1"/>
      <c r="IKR341" s="1"/>
      <c r="IKS341" s="1"/>
      <c r="IKT341" s="1"/>
      <c r="IKU341" s="1"/>
      <c r="IKV341" s="1"/>
      <c r="IKW341" s="1"/>
      <c r="IKX341" s="1"/>
      <c r="IKY341" s="1"/>
      <c r="IKZ341" s="1"/>
      <c r="ILA341" s="1"/>
      <c r="ILB341" s="1"/>
      <c r="ILC341" s="1"/>
      <c r="ILD341" s="1"/>
      <c r="ILE341" s="1"/>
      <c r="ILF341" s="1"/>
      <c r="ILG341" s="1"/>
      <c r="ILH341" s="1"/>
      <c r="ILI341" s="1"/>
      <c r="ILJ341" s="1"/>
      <c r="ILK341" s="1"/>
      <c r="ILL341" s="1"/>
      <c r="ILM341" s="1"/>
      <c r="ILN341" s="1"/>
      <c r="ILO341" s="1"/>
      <c r="ILP341" s="1"/>
      <c r="ILQ341" s="1"/>
      <c r="ILR341" s="1"/>
      <c r="ILS341" s="1"/>
      <c r="ILT341" s="1"/>
      <c r="ILU341" s="1"/>
      <c r="ILV341" s="1"/>
      <c r="ILW341" s="1"/>
      <c r="ILX341" s="1"/>
      <c r="ILY341" s="1"/>
      <c r="ILZ341" s="1"/>
      <c r="IMA341" s="1"/>
      <c r="IMB341" s="1"/>
      <c r="IMC341" s="1"/>
      <c r="IMD341" s="1"/>
      <c r="IME341" s="1"/>
      <c r="IMF341" s="1"/>
      <c r="IMG341" s="1"/>
      <c r="IMH341" s="1"/>
      <c r="IMI341" s="1"/>
      <c r="IMJ341" s="1"/>
      <c r="IMK341" s="1"/>
      <c r="IML341" s="1"/>
      <c r="IMM341" s="1"/>
      <c r="IMN341" s="1"/>
      <c r="IMO341" s="1"/>
      <c r="IMP341" s="1"/>
      <c r="IMQ341" s="1"/>
      <c r="IMR341" s="1"/>
      <c r="IMS341" s="1"/>
      <c r="IMT341" s="1"/>
      <c r="IMU341" s="1"/>
      <c r="IMV341" s="1"/>
      <c r="IMW341" s="1"/>
      <c r="IMX341" s="1"/>
      <c r="IMY341" s="1"/>
      <c r="IMZ341" s="1"/>
      <c r="INA341" s="1"/>
      <c r="INB341" s="1"/>
      <c r="INC341" s="1"/>
      <c r="IND341" s="1"/>
      <c r="INE341" s="1"/>
      <c r="INF341" s="1"/>
      <c r="ING341" s="1"/>
      <c r="INH341" s="1"/>
      <c r="INI341" s="1"/>
      <c r="INJ341" s="1"/>
      <c r="INK341" s="1"/>
      <c r="INL341" s="1"/>
      <c r="INM341" s="1"/>
      <c r="INN341" s="1"/>
      <c r="INO341" s="1"/>
      <c r="INP341" s="1"/>
      <c r="INQ341" s="1"/>
      <c r="INR341" s="1"/>
      <c r="INS341" s="1"/>
      <c r="INT341" s="1"/>
      <c r="INU341" s="1"/>
      <c r="INV341" s="1"/>
      <c r="INW341" s="1"/>
      <c r="INX341" s="1"/>
      <c r="INY341" s="1"/>
      <c r="INZ341" s="1"/>
      <c r="IOA341" s="1"/>
      <c r="IOB341" s="1"/>
      <c r="IOC341" s="1"/>
      <c r="IOD341" s="1"/>
      <c r="IOE341" s="1"/>
      <c r="IOF341" s="1"/>
      <c r="IOG341" s="1"/>
      <c r="IOH341" s="1"/>
      <c r="IOI341" s="1"/>
      <c r="IOJ341" s="1"/>
      <c r="IOK341" s="1"/>
      <c r="IOL341" s="1"/>
      <c r="IOM341" s="1"/>
      <c r="ION341" s="1"/>
      <c r="IOO341" s="1"/>
      <c r="IOP341" s="1"/>
      <c r="IOQ341" s="1"/>
      <c r="IOR341" s="1"/>
      <c r="IOS341" s="1"/>
      <c r="IOT341" s="1"/>
      <c r="IOU341" s="1"/>
      <c r="IOV341" s="1"/>
      <c r="IOW341" s="1"/>
      <c r="IOX341" s="1"/>
      <c r="IOY341" s="1"/>
      <c r="IOZ341" s="1"/>
      <c r="IPA341" s="1"/>
      <c r="IPB341" s="1"/>
      <c r="IPC341" s="1"/>
      <c r="IPD341" s="1"/>
      <c r="IPE341" s="1"/>
      <c r="IPF341" s="1"/>
      <c r="IPG341" s="1"/>
      <c r="IPH341" s="1"/>
      <c r="IPI341" s="1"/>
      <c r="IPJ341" s="1"/>
      <c r="IPK341" s="1"/>
      <c r="IPL341" s="1"/>
      <c r="IPM341" s="1"/>
      <c r="IPN341" s="1"/>
      <c r="IPO341" s="1"/>
      <c r="IPP341" s="1"/>
      <c r="IPQ341" s="1"/>
      <c r="IPR341" s="1"/>
      <c r="IPS341" s="1"/>
      <c r="IPT341" s="1"/>
      <c r="IPU341" s="1"/>
      <c r="IPV341" s="1"/>
      <c r="IPW341" s="1"/>
      <c r="IPX341" s="1"/>
      <c r="IPY341" s="1"/>
      <c r="IPZ341" s="1"/>
      <c r="IQA341" s="1"/>
      <c r="IQB341" s="1"/>
      <c r="IQC341" s="1"/>
      <c r="IQD341" s="1"/>
      <c r="IQE341" s="1"/>
      <c r="IQF341" s="1"/>
      <c r="IQG341" s="1"/>
      <c r="IQH341" s="1"/>
      <c r="IQI341" s="1"/>
      <c r="IQJ341" s="1"/>
      <c r="IQK341" s="1"/>
      <c r="IQL341" s="1"/>
      <c r="IQM341" s="1"/>
      <c r="IQN341" s="1"/>
      <c r="IQO341" s="1"/>
      <c r="IQP341" s="1"/>
      <c r="IQQ341" s="1"/>
      <c r="IQR341" s="1"/>
      <c r="IQS341" s="1"/>
      <c r="IQT341" s="1"/>
      <c r="IQU341" s="1"/>
      <c r="IQV341" s="1"/>
      <c r="IQW341" s="1"/>
      <c r="IQX341" s="1"/>
      <c r="IQY341" s="1"/>
      <c r="IQZ341" s="1"/>
      <c r="IRA341" s="1"/>
      <c r="IRB341" s="1"/>
      <c r="IRC341" s="1"/>
      <c r="IRD341" s="1"/>
      <c r="IRE341" s="1"/>
      <c r="IRF341" s="1"/>
      <c r="IRG341" s="1"/>
      <c r="IRH341" s="1"/>
      <c r="IRI341" s="1"/>
      <c r="IRJ341" s="1"/>
      <c r="IRK341" s="1"/>
      <c r="IRL341" s="1"/>
      <c r="IRM341" s="1"/>
      <c r="IRN341" s="1"/>
      <c r="IRO341" s="1"/>
      <c r="IRP341" s="1"/>
      <c r="IRQ341" s="1"/>
      <c r="IRR341" s="1"/>
      <c r="IRS341" s="1"/>
      <c r="IRT341" s="1"/>
      <c r="IRU341" s="1"/>
      <c r="IRV341" s="1"/>
      <c r="IRW341" s="1"/>
      <c r="IRX341" s="1"/>
      <c r="IRY341" s="1"/>
      <c r="IRZ341" s="1"/>
      <c r="ISA341" s="1"/>
      <c r="ISB341" s="1"/>
      <c r="ISC341" s="1"/>
      <c r="ISD341" s="1"/>
      <c r="ISE341" s="1"/>
      <c r="ISF341" s="1"/>
      <c r="ISG341" s="1"/>
      <c r="ISH341" s="1"/>
      <c r="ISI341" s="1"/>
      <c r="ISJ341" s="1"/>
      <c r="ISK341" s="1"/>
      <c r="ISL341" s="1"/>
      <c r="ISM341" s="1"/>
      <c r="ISN341" s="1"/>
      <c r="ISO341" s="1"/>
      <c r="ISP341" s="1"/>
      <c r="ISQ341" s="1"/>
      <c r="ISR341" s="1"/>
      <c r="ISS341" s="1"/>
      <c r="IST341" s="1"/>
      <c r="ISU341" s="1"/>
      <c r="ISV341" s="1"/>
      <c r="ISW341" s="1"/>
      <c r="ISX341" s="1"/>
      <c r="ISY341" s="1"/>
      <c r="ISZ341" s="1"/>
      <c r="ITA341" s="1"/>
      <c r="ITB341" s="1"/>
      <c r="ITC341" s="1"/>
      <c r="ITD341" s="1"/>
      <c r="ITE341" s="1"/>
      <c r="ITF341" s="1"/>
      <c r="ITG341" s="1"/>
      <c r="ITH341" s="1"/>
      <c r="ITI341" s="1"/>
      <c r="ITJ341" s="1"/>
      <c r="ITK341" s="1"/>
      <c r="ITL341" s="1"/>
      <c r="ITM341" s="1"/>
      <c r="ITN341" s="1"/>
      <c r="ITO341" s="1"/>
      <c r="ITP341" s="1"/>
      <c r="ITQ341" s="1"/>
      <c r="ITR341" s="1"/>
      <c r="ITS341" s="1"/>
      <c r="ITT341" s="1"/>
      <c r="ITU341" s="1"/>
      <c r="ITV341" s="1"/>
      <c r="ITW341" s="1"/>
      <c r="ITX341" s="1"/>
      <c r="ITY341" s="1"/>
      <c r="ITZ341" s="1"/>
      <c r="IUA341" s="1"/>
      <c r="IUB341" s="1"/>
      <c r="IUC341" s="1"/>
      <c r="IUD341" s="1"/>
      <c r="IUE341" s="1"/>
      <c r="IUF341" s="1"/>
      <c r="IUG341" s="1"/>
      <c r="IUH341" s="1"/>
      <c r="IUI341" s="1"/>
      <c r="IUJ341" s="1"/>
      <c r="IUK341" s="1"/>
      <c r="IUL341" s="1"/>
      <c r="IUM341" s="1"/>
      <c r="IUN341" s="1"/>
      <c r="IUO341" s="1"/>
      <c r="IUP341" s="1"/>
      <c r="IUQ341" s="1"/>
      <c r="IUR341" s="1"/>
      <c r="IUS341" s="1"/>
      <c r="IUT341" s="1"/>
      <c r="IUU341" s="1"/>
      <c r="IUV341" s="1"/>
      <c r="IUW341" s="1"/>
      <c r="IUX341" s="1"/>
      <c r="IUY341" s="1"/>
      <c r="IUZ341" s="1"/>
      <c r="IVA341" s="1"/>
      <c r="IVB341" s="1"/>
      <c r="IVC341" s="1"/>
      <c r="IVD341" s="1"/>
      <c r="IVE341" s="1"/>
      <c r="IVF341" s="1"/>
      <c r="IVG341" s="1"/>
      <c r="IVH341" s="1"/>
      <c r="IVI341" s="1"/>
      <c r="IVJ341" s="1"/>
      <c r="IVK341" s="1"/>
      <c r="IVL341" s="1"/>
      <c r="IVM341" s="1"/>
      <c r="IVN341" s="1"/>
      <c r="IVO341" s="1"/>
      <c r="IVP341" s="1"/>
      <c r="IVQ341" s="1"/>
      <c r="IVR341" s="1"/>
      <c r="IVS341" s="1"/>
      <c r="IVT341" s="1"/>
      <c r="IVU341" s="1"/>
      <c r="IVV341" s="1"/>
      <c r="IVW341" s="1"/>
      <c r="IVX341" s="1"/>
      <c r="IVY341" s="1"/>
      <c r="IVZ341" s="1"/>
      <c r="IWA341" s="1"/>
      <c r="IWB341" s="1"/>
      <c r="IWC341" s="1"/>
      <c r="IWD341" s="1"/>
      <c r="IWE341" s="1"/>
      <c r="IWF341" s="1"/>
      <c r="IWG341" s="1"/>
      <c r="IWH341" s="1"/>
      <c r="IWI341" s="1"/>
      <c r="IWJ341" s="1"/>
      <c r="IWK341" s="1"/>
      <c r="IWL341" s="1"/>
      <c r="IWM341" s="1"/>
      <c r="IWN341" s="1"/>
      <c r="IWO341" s="1"/>
      <c r="IWP341" s="1"/>
      <c r="IWQ341" s="1"/>
      <c r="IWR341" s="1"/>
      <c r="IWS341" s="1"/>
      <c r="IWT341" s="1"/>
      <c r="IWU341" s="1"/>
      <c r="IWV341" s="1"/>
      <c r="IWW341" s="1"/>
      <c r="IWX341" s="1"/>
      <c r="IWY341" s="1"/>
      <c r="IWZ341" s="1"/>
      <c r="IXA341" s="1"/>
      <c r="IXB341" s="1"/>
      <c r="IXC341" s="1"/>
      <c r="IXD341" s="1"/>
      <c r="IXE341" s="1"/>
      <c r="IXF341" s="1"/>
      <c r="IXG341" s="1"/>
      <c r="IXH341" s="1"/>
      <c r="IXI341" s="1"/>
      <c r="IXJ341" s="1"/>
      <c r="IXK341" s="1"/>
      <c r="IXL341" s="1"/>
      <c r="IXM341" s="1"/>
      <c r="IXN341" s="1"/>
      <c r="IXO341" s="1"/>
      <c r="IXP341" s="1"/>
      <c r="IXQ341" s="1"/>
      <c r="IXR341" s="1"/>
      <c r="IXS341" s="1"/>
      <c r="IXT341" s="1"/>
      <c r="IXU341" s="1"/>
      <c r="IXV341" s="1"/>
      <c r="IXW341" s="1"/>
      <c r="IXX341" s="1"/>
      <c r="IXY341" s="1"/>
      <c r="IXZ341" s="1"/>
      <c r="IYA341" s="1"/>
      <c r="IYB341" s="1"/>
      <c r="IYC341" s="1"/>
      <c r="IYD341" s="1"/>
      <c r="IYE341" s="1"/>
      <c r="IYF341" s="1"/>
      <c r="IYG341" s="1"/>
      <c r="IYH341" s="1"/>
      <c r="IYI341" s="1"/>
      <c r="IYJ341" s="1"/>
      <c r="IYK341" s="1"/>
      <c r="IYL341" s="1"/>
      <c r="IYM341" s="1"/>
      <c r="IYN341" s="1"/>
      <c r="IYO341" s="1"/>
      <c r="IYP341" s="1"/>
      <c r="IYQ341" s="1"/>
      <c r="IYR341" s="1"/>
      <c r="IYS341" s="1"/>
      <c r="IYT341" s="1"/>
      <c r="IYU341" s="1"/>
      <c r="IYV341" s="1"/>
      <c r="IYW341" s="1"/>
      <c r="IYX341" s="1"/>
      <c r="IYY341" s="1"/>
      <c r="IYZ341" s="1"/>
      <c r="IZA341" s="1"/>
      <c r="IZB341" s="1"/>
      <c r="IZC341" s="1"/>
      <c r="IZD341" s="1"/>
      <c r="IZE341" s="1"/>
      <c r="IZF341" s="1"/>
      <c r="IZG341" s="1"/>
      <c r="IZH341" s="1"/>
      <c r="IZI341" s="1"/>
      <c r="IZJ341" s="1"/>
      <c r="IZK341" s="1"/>
      <c r="IZL341" s="1"/>
      <c r="IZM341" s="1"/>
      <c r="IZN341" s="1"/>
      <c r="IZO341" s="1"/>
      <c r="IZP341" s="1"/>
      <c r="IZQ341" s="1"/>
      <c r="IZR341" s="1"/>
      <c r="IZS341" s="1"/>
      <c r="IZT341" s="1"/>
      <c r="IZU341" s="1"/>
      <c r="IZV341" s="1"/>
      <c r="IZW341" s="1"/>
      <c r="IZX341" s="1"/>
      <c r="IZY341" s="1"/>
      <c r="IZZ341" s="1"/>
      <c r="JAA341" s="1"/>
      <c r="JAB341" s="1"/>
      <c r="JAC341" s="1"/>
      <c r="JAD341" s="1"/>
      <c r="JAE341" s="1"/>
      <c r="JAF341" s="1"/>
      <c r="JAG341" s="1"/>
      <c r="JAH341" s="1"/>
      <c r="JAI341" s="1"/>
      <c r="JAJ341" s="1"/>
      <c r="JAK341" s="1"/>
      <c r="JAL341" s="1"/>
      <c r="JAM341" s="1"/>
      <c r="JAN341" s="1"/>
      <c r="JAO341" s="1"/>
      <c r="JAP341" s="1"/>
      <c r="JAQ341" s="1"/>
      <c r="JAR341" s="1"/>
      <c r="JAS341" s="1"/>
      <c r="JAT341" s="1"/>
      <c r="JAU341" s="1"/>
      <c r="JAV341" s="1"/>
      <c r="JAW341" s="1"/>
      <c r="JAX341" s="1"/>
      <c r="JAY341" s="1"/>
      <c r="JAZ341" s="1"/>
      <c r="JBA341" s="1"/>
      <c r="JBB341" s="1"/>
      <c r="JBC341" s="1"/>
      <c r="JBD341" s="1"/>
      <c r="JBE341" s="1"/>
      <c r="JBF341" s="1"/>
      <c r="JBG341" s="1"/>
      <c r="JBH341" s="1"/>
      <c r="JBI341" s="1"/>
      <c r="JBJ341" s="1"/>
      <c r="JBK341" s="1"/>
      <c r="JBL341" s="1"/>
      <c r="JBM341" s="1"/>
      <c r="JBN341" s="1"/>
      <c r="JBO341" s="1"/>
      <c r="JBP341" s="1"/>
      <c r="JBQ341" s="1"/>
      <c r="JBR341" s="1"/>
      <c r="JBS341" s="1"/>
      <c r="JBT341" s="1"/>
      <c r="JBU341" s="1"/>
      <c r="JBV341" s="1"/>
      <c r="JBW341" s="1"/>
      <c r="JBX341" s="1"/>
      <c r="JBY341" s="1"/>
      <c r="JBZ341" s="1"/>
      <c r="JCA341" s="1"/>
      <c r="JCB341" s="1"/>
      <c r="JCC341" s="1"/>
      <c r="JCD341" s="1"/>
      <c r="JCE341" s="1"/>
      <c r="JCF341" s="1"/>
      <c r="JCG341" s="1"/>
      <c r="JCH341" s="1"/>
      <c r="JCI341" s="1"/>
      <c r="JCJ341" s="1"/>
      <c r="JCK341" s="1"/>
      <c r="JCL341" s="1"/>
      <c r="JCM341" s="1"/>
      <c r="JCN341" s="1"/>
      <c r="JCO341" s="1"/>
      <c r="JCP341" s="1"/>
      <c r="JCQ341" s="1"/>
      <c r="JCR341" s="1"/>
      <c r="JCS341" s="1"/>
      <c r="JCT341" s="1"/>
      <c r="JCU341" s="1"/>
      <c r="JCV341" s="1"/>
      <c r="JCW341" s="1"/>
      <c r="JCX341" s="1"/>
      <c r="JCY341" s="1"/>
      <c r="JCZ341" s="1"/>
      <c r="JDA341" s="1"/>
      <c r="JDB341" s="1"/>
      <c r="JDC341" s="1"/>
      <c r="JDD341" s="1"/>
      <c r="JDE341" s="1"/>
      <c r="JDF341" s="1"/>
      <c r="JDG341" s="1"/>
      <c r="JDH341" s="1"/>
      <c r="JDI341" s="1"/>
      <c r="JDJ341" s="1"/>
      <c r="JDK341" s="1"/>
      <c r="JDL341" s="1"/>
      <c r="JDM341" s="1"/>
      <c r="JDN341" s="1"/>
      <c r="JDO341" s="1"/>
      <c r="JDP341" s="1"/>
      <c r="JDQ341" s="1"/>
      <c r="JDR341" s="1"/>
      <c r="JDS341" s="1"/>
      <c r="JDT341" s="1"/>
      <c r="JDU341" s="1"/>
      <c r="JDV341" s="1"/>
      <c r="JDW341" s="1"/>
      <c r="JDX341" s="1"/>
      <c r="JDY341" s="1"/>
      <c r="JDZ341" s="1"/>
      <c r="JEA341" s="1"/>
      <c r="JEB341" s="1"/>
      <c r="JEC341" s="1"/>
      <c r="JED341" s="1"/>
      <c r="JEE341" s="1"/>
      <c r="JEF341" s="1"/>
      <c r="JEG341" s="1"/>
      <c r="JEH341" s="1"/>
      <c r="JEI341" s="1"/>
      <c r="JEJ341" s="1"/>
      <c r="JEK341" s="1"/>
      <c r="JEL341" s="1"/>
      <c r="JEM341" s="1"/>
      <c r="JEN341" s="1"/>
      <c r="JEO341" s="1"/>
      <c r="JEP341" s="1"/>
      <c r="JEQ341" s="1"/>
      <c r="JER341" s="1"/>
      <c r="JES341" s="1"/>
      <c r="JET341" s="1"/>
      <c r="JEU341" s="1"/>
      <c r="JEV341" s="1"/>
      <c r="JEW341" s="1"/>
      <c r="JEX341" s="1"/>
      <c r="JEY341" s="1"/>
      <c r="JEZ341" s="1"/>
      <c r="JFA341" s="1"/>
      <c r="JFB341" s="1"/>
      <c r="JFC341" s="1"/>
      <c r="JFD341" s="1"/>
      <c r="JFE341" s="1"/>
      <c r="JFF341" s="1"/>
      <c r="JFG341" s="1"/>
      <c r="JFH341" s="1"/>
      <c r="JFI341" s="1"/>
      <c r="JFJ341" s="1"/>
      <c r="JFK341" s="1"/>
      <c r="JFL341" s="1"/>
      <c r="JFM341" s="1"/>
      <c r="JFN341" s="1"/>
      <c r="JFO341" s="1"/>
      <c r="JFP341" s="1"/>
      <c r="JFQ341" s="1"/>
      <c r="JFR341" s="1"/>
      <c r="JFS341" s="1"/>
      <c r="JFT341" s="1"/>
      <c r="JFU341" s="1"/>
      <c r="JFV341" s="1"/>
      <c r="JFW341" s="1"/>
      <c r="JFX341" s="1"/>
      <c r="JFY341" s="1"/>
      <c r="JFZ341" s="1"/>
      <c r="JGA341" s="1"/>
      <c r="JGB341" s="1"/>
      <c r="JGC341" s="1"/>
      <c r="JGD341" s="1"/>
      <c r="JGE341" s="1"/>
      <c r="JGF341" s="1"/>
      <c r="JGG341" s="1"/>
      <c r="JGH341" s="1"/>
      <c r="JGI341" s="1"/>
      <c r="JGJ341" s="1"/>
      <c r="JGK341" s="1"/>
      <c r="JGL341" s="1"/>
      <c r="JGM341" s="1"/>
      <c r="JGN341" s="1"/>
      <c r="JGO341" s="1"/>
      <c r="JGP341" s="1"/>
      <c r="JGQ341" s="1"/>
      <c r="JGR341" s="1"/>
      <c r="JGS341" s="1"/>
      <c r="JGT341" s="1"/>
      <c r="JGU341" s="1"/>
      <c r="JGV341" s="1"/>
      <c r="JGW341" s="1"/>
      <c r="JGX341" s="1"/>
      <c r="JGY341" s="1"/>
      <c r="JGZ341" s="1"/>
      <c r="JHA341" s="1"/>
      <c r="JHB341" s="1"/>
      <c r="JHC341" s="1"/>
      <c r="JHD341" s="1"/>
      <c r="JHE341" s="1"/>
      <c r="JHF341" s="1"/>
      <c r="JHG341" s="1"/>
      <c r="JHH341" s="1"/>
      <c r="JHI341" s="1"/>
      <c r="JHJ341" s="1"/>
      <c r="JHK341" s="1"/>
      <c r="JHL341" s="1"/>
      <c r="JHM341" s="1"/>
      <c r="JHN341" s="1"/>
      <c r="JHO341" s="1"/>
      <c r="JHP341" s="1"/>
      <c r="JHQ341" s="1"/>
      <c r="JHR341" s="1"/>
      <c r="JHS341" s="1"/>
      <c r="JHT341" s="1"/>
      <c r="JHU341" s="1"/>
      <c r="JHV341" s="1"/>
      <c r="JHW341" s="1"/>
      <c r="JHX341" s="1"/>
      <c r="JHY341" s="1"/>
      <c r="JHZ341" s="1"/>
      <c r="JIA341" s="1"/>
      <c r="JIB341" s="1"/>
      <c r="JIC341" s="1"/>
      <c r="JID341" s="1"/>
      <c r="JIE341" s="1"/>
      <c r="JIF341" s="1"/>
      <c r="JIG341" s="1"/>
      <c r="JIH341" s="1"/>
      <c r="JII341" s="1"/>
      <c r="JIJ341" s="1"/>
      <c r="JIK341" s="1"/>
      <c r="JIL341" s="1"/>
      <c r="JIM341" s="1"/>
      <c r="JIN341" s="1"/>
      <c r="JIO341" s="1"/>
      <c r="JIP341" s="1"/>
      <c r="JIQ341" s="1"/>
      <c r="JIR341" s="1"/>
      <c r="JIS341" s="1"/>
      <c r="JIT341" s="1"/>
      <c r="JIU341" s="1"/>
      <c r="JIV341" s="1"/>
      <c r="JIW341" s="1"/>
      <c r="JIX341" s="1"/>
      <c r="JIY341" s="1"/>
      <c r="JIZ341" s="1"/>
      <c r="JJA341" s="1"/>
      <c r="JJB341" s="1"/>
      <c r="JJC341" s="1"/>
      <c r="JJD341" s="1"/>
      <c r="JJE341" s="1"/>
      <c r="JJF341" s="1"/>
      <c r="JJG341" s="1"/>
      <c r="JJH341" s="1"/>
      <c r="JJI341" s="1"/>
      <c r="JJJ341" s="1"/>
      <c r="JJK341" s="1"/>
      <c r="JJL341" s="1"/>
      <c r="JJM341" s="1"/>
      <c r="JJN341" s="1"/>
      <c r="JJO341" s="1"/>
      <c r="JJP341" s="1"/>
      <c r="JJQ341" s="1"/>
      <c r="JJR341" s="1"/>
      <c r="JJS341" s="1"/>
      <c r="JJT341" s="1"/>
      <c r="JJU341" s="1"/>
      <c r="JJV341" s="1"/>
      <c r="JJW341" s="1"/>
      <c r="JJX341" s="1"/>
      <c r="JJY341" s="1"/>
      <c r="JJZ341" s="1"/>
      <c r="JKA341" s="1"/>
      <c r="JKB341" s="1"/>
      <c r="JKC341" s="1"/>
      <c r="JKD341" s="1"/>
      <c r="JKE341" s="1"/>
      <c r="JKF341" s="1"/>
      <c r="JKG341" s="1"/>
      <c r="JKH341" s="1"/>
      <c r="JKI341" s="1"/>
      <c r="JKJ341" s="1"/>
      <c r="JKK341" s="1"/>
      <c r="JKL341" s="1"/>
      <c r="JKM341" s="1"/>
      <c r="JKN341" s="1"/>
      <c r="JKO341" s="1"/>
      <c r="JKP341" s="1"/>
      <c r="JKQ341" s="1"/>
      <c r="JKR341" s="1"/>
      <c r="JKS341" s="1"/>
      <c r="JKT341" s="1"/>
      <c r="JKU341" s="1"/>
      <c r="JKV341" s="1"/>
      <c r="JKW341" s="1"/>
      <c r="JKX341" s="1"/>
      <c r="JKY341" s="1"/>
      <c r="JKZ341" s="1"/>
      <c r="JLA341" s="1"/>
      <c r="JLB341" s="1"/>
      <c r="JLC341" s="1"/>
      <c r="JLD341" s="1"/>
      <c r="JLE341" s="1"/>
      <c r="JLF341" s="1"/>
      <c r="JLG341" s="1"/>
      <c r="JLH341" s="1"/>
      <c r="JLI341" s="1"/>
      <c r="JLJ341" s="1"/>
      <c r="JLK341" s="1"/>
      <c r="JLL341" s="1"/>
      <c r="JLM341" s="1"/>
      <c r="JLN341" s="1"/>
      <c r="JLO341" s="1"/>
      <c r="JLP341" s="1"/>
      <c r="JLQ341" s="1"/>
      <c r="JLR341" s="1"/>
      <c r="JLS341" s="1"/>
      <c r="JLT341" s="1"/>
      <c r="JLU341" s="1"/>
      <c r="JLV341" s="1"/>
      <c r="JLW341" s="1"/>
      <c r="JLX341" s="1"/>
      <c r="JLY341" s="1"/>
      <c r="JLZ341" s="1"/>
      <c r="JMA341" s="1"/>
      <c r="JMB341" s="1"/>
      <c r="JMC341" s="1"/>
      <c r="JMD341" s="1"/>
      <c r="JME341" s="1"/>
      <c r="JMF341" s="1"/>
      <c r="JMG341" s="1"/>
      <c r="JMH341" s="1"/>
      <c r="JMI341" s="1"/>
      <c r="JMJ341" s="1"/>
      <c r="JMK341" s="1"/>
      <c r="JML341" s="1"/>
      <c r="JMM341" s="1"/>
      <c r="JMN341" s="1"/>
      <c r="JMO341" s="1"/>
      <c r="JMP341" s="1"/>
      <c r="JMQ341" s="1"/>
      <c r="JMR341" s="1"/>
      <c r="JMS341" s="1"/>
      <c r="JMT341" s="1"/>
      <c r="JMU341" s="1"/>
      <c r="JMV341" s="1"/>
      <c r="JMW341" s="1"/>
      <c r="JMX341" s="1"/>
      <c r="JMY341" s="1"/>
      <c r="JMZ341" s="1"/>
      <c r="JNA341" s="1"/>
      <c r="JNB341" s="1"/>
      <c r="JNC341" s="1"/>
      <c r="JND341" s="1"/>
      <c r="JNE341" s="1"/>
      <c r="JNF341" s="1"/>
      <c r="JNG341" s="1"/>
      <c r="JNH341" s="1"/>
      <c r="JNI341" s="1"/>
      <c r="JNJ341" s="1"/>
      <c r="JNK341" s="1"/>
      <c r="JNL341" s="1"/>
      <c r="JNM341" s="1"/>
      <c r="JNN341" s="1"/>
      <c r="JNO341" s="1"/>
      <c r="JNP341" s="1"/>
      <c r="JNQ341" s="1"/>
      <c r="JNR341" s="1"/>
      <c r="JNS341" s="1"/>
      <c r="JNT341" s="1"/>
      <c r="JNU341" s="1"/>
      <c r="JNV341" s="1"/>
      <c r="JNW341" s="1"/>
      <c r="JNX341" s="1"/>
      <c r="JNY341" s="1"/>
      <c r="JNZ341" s="1"/>
      <c r="JOA341" s="1"/>
      <c r="JOB341" s="1"/>
      <c r="JOC341" s="1"/>
      <c r="JOD341" s="1"/>
      <c r="JOE341" s="1"/>
      <c r="JOF341" s="1"/>
      <c r="JOG341" s="1"/>
      <c r="JOH341" s="1"/>
      <c r="JOI341" s="1"/>
      <c r="JOJ341" s="1"/>
      <c r="JOK341" s="1"/>
      <c r="JOL341" s="1"/>
      <c r="JOM341" s="1"/>
      <c r="JON341" s="1"/>
      <c r="JOO341" s="1"/>
      <c r="JOP341" s="1"/>
      <c r="JOQ341" s="1"/>
      <c r="JOR341" s="1"/>
      <c r="JOS341" s="1"/>
      <c r="JOT341" s="1"/>
      <c r="JOU341" s="1"/>
      <c r="JOV341" s="1"/>
      <c r="JOW341" s="1"/>
      <c r="JOX341" s="1"/>
      <c r="JOY341" s="1"/>
      <c r="JOZ341" s="1"/>
      <c r="JPA341" s="1"/>
      <c r="JPB341" s="1"/>
      <c r="JPC341" s="1"/>
      <c r="JPD341" s="1"/>
      <c r="JPE341" s="1"/>
      <c r="JPF341" s="1"/>
      <c r="JPG341" s="1"/>
      <c r="JPH341" s="1"/>
      <c r="JPI341" s="1"/>
      <c r="JPJ341" s="1"/>
      <c r="JPK341" s="1"/>
      <c r="JPL341" s="1"/>
      <c r="JPM341" s="1"/>
      <c r="JPN341" s="1"/>
      <c r="JPO341" s="1"/>
      <c r="JPP341" s="1"/>
      <c r="JPQ341" s="1"/>
      <c r="JPR341" s="1"/>
      <c r="JPS341" s="1"/>
      <c r="JPT341" s="1"/>
      <c r="JPU341" s="1"/>
      <c r="JPV341" s="1"/>
      <c r="JPW341" s="1"/>
      <c r="JPX341" s="1"/>
      <c r="JPY341" s="1"/>
      <c r="JPZ341" s="1"/>
      <c r="JQA341" s="1"/>
      <c r="JQB341" s="1"/>
      <c r="JQC341" s="1"/>
      <c r="JQD341" s="1"/>
      <c r="JQE341" s="1"/>
      <c r="JQF341" s="1"/>
      <c r="JQG341" s="1"/>
      <c r="JQH341" s="1"/>
      <c r="JQI341" s="1"/>
      <c r="JQJ341" s="1"/>
      <c r="JQK341" s="1"/>
      <c r="JQL341" s="1"/>
      <c r="JQM341" s="1"/>
      <c r="JQN341" s="1"/>
      <c r="JQO341" s="1"/>
      <c r="JQP341" s="1"/>
      <c r="JQQ341" s="1"/>
      <c r="JQR341" s="1"/>
      <c r="JQS341" s="1"/>
      <c r="JQT341" s="1"/>
      <c r="JQU341" s="1"/>
      <c r="JQV341" s="1"/>
      <c r="JQW341" s="1"/>
      <c r="JQX341" s="1"/>
      <c r="JQY341" s="1"/>
      <c r="JQZ341" s="1"/>
      <c r="JRA341" s="1"/>
      <c r="JRB341" s="1"/>
      <c r="JRC341" s="1"/>
      <c r="JRD341" s="1"/>
      <c r="JRE341" s="1"/>
      <c r="JRF341" s="1"/>
      <c r="JRG341" s="1"/>
      <c r="JRH341" s="1"/>
      <c r="JRI341" s="1"/>
      <c r="JRJ341" s="1"/>
      <c r="JRK341" s="1"/>
      <c r="JRL341" s="1"/>
      <c r="JRM341" s="1"/>
      <c r="JRN341" s="1"/>
      <c r="JRO341" s="1"/>
      <c r="JRP341" s="1"/>
      <c r="JRQ341" s="1"/>
      <c r="JRR341" s="1"/>
      <c r="JRS341" s="1"/>
      <c r="JRT341" s="1"/>
      <c r="JRU341" s="1"/>
      <c r="JRV341" s="1"/>
      <c r="JRW341" s="1"/>
      <c r="JRX341" s="1"/>
      <c r="JRY341" s="1"/>
      <c r="JRZ341" s="1"/>
      <c r="JSA341" s="1"/>
      <c r="JSB341" s="1"/>
      <c r="JSC341" s="1"/>
      <c r="JSD341" s="1"/>
      <c r="JSE341" s="1"/>
      <c r="JSF341" s="1"/>
      <c r="JSG341" s="1"/>
      <c r="JSH341" s="1"/>
      <c r="JSI341" s="1"/>
      <c r="JSJ341" s="1"/>
      <c r="JSK341" s="1"/>
      <c r="JSL341" s="1"/>
      <c r="JSM341" s="1"/>
      <c r="JSN341" s="1"/>
      <c r="JSO341" s="1"/>
      <c r="JSP341" s="1"/>
      <c r="JSQ341" s="1"/>
      <c r="JSR341" s="1"/>
      <c r="JSS341" s="1"/>
      <c r="JST341" s="1"/>
      <c r="JSU341" s="1"/>
      <c r="JSV341" s="1"/>
      <c r="JSW341" s="1"/>
      <c r="JSX341" s="1"/>
      <c r="JSY341" s="1"/>
      <c r="JSZ341" s="1"/>
      <c r="JTA341" s="1"/>
      <c r="JTB341" s="1"/>
      <c r="JTC341" s="1"/>
      <c r="JTD341" s="1"/>
      <c r="JTE341" s="1"/>
      <c r="JTF341" s="1"/>
      <c r="JTG341" s="1"/>
      <c r="JTH341" s="1"/>
      <c r="JTI341" s="1"/>
      <c r="JTJ341" s="1"/>
      <c r="JTK341" s="1"/>
      <c r="JTL341" s="1"/>
      <c r="JTM341" s="1"/>
      <c r="JTN341" s="1"/>
      <c r="JTO341" s="1"/>
      <c r="JTP341" s="1"/>
      <c r="JTQ341" s="1"/>
      <c r="JTR341" s="1"/>
      <c r="JTS341" s="1"/>
      <c r="JTT341" s="1"/>
      <c r="JTU341" s="1"/>
      <c r="JTV341" s="1"/>
      <c r="JTW341" s="1"/>
      <c r="JTX341" s="1"/>
      <c r="JTY341" s="1"/>
      <c r="JTZ341" s="1"/>
      <c r="JUA341" s="1"/>
      <c r="JUB341" s="1"/>
      <c r="JUC341" s="1"/>
      <c r="JUD341" s="1"/>
      <c r="JUE341" s="1"/>
      <c r="JUF341" s="1"/>
      <c r="JUG341" s="1"/>
      <c r="JUH341" s="1"/>
      <c r="JUI341" s="1"/>
      <c r="JUJ341" s="1"/>
      <c r="JUK341" s="1"/>
      <c r="JUL341" s="1"/>
      <c r="JUM341" s="1"/>
      <c r="JUN341" s="1"/>
      <c r="JUO341" s="1"/>
      <c r="JUP341" s="1"/>
      <c r="JUQ341" s="1"/>
      <c r="JUR341" s="1"/>
      <c r="JUS341" s="1"/>
      <c r="JUT341" s="1"/>
      <c r="JUU341" s="1"/>
      <c r="JUV341" s="1"/>
      <c r="JUW341" s="1"/>
      <c r="JUX341" s="1"/>
      <c r="JUY341" s="1"/>
      <c r="JUZ341" s="1"/>
      <c r="JVA341" s="1"/>
      <c r="JVB341" s="1"/>
      <c r="JVC341" s="1"/>
      <c r="JVD341" s="1"/>
      <c r="JVE341" s="1"/>
      <c r="JVF341" s="1"/>
      <c r="JVG341" s="1"/>
      <c r="JVH341" s="1"/>
      <c r="JVI341" s="1"/>
      <c r="JVJ341" s="1"/>
      <c r="JVK341" s="1"/>
      <c r="JVL341" s="1"/>
      <c r="JVM341" s="1"/>
      <c r="JVN341" s="1"/>
      <c r="JVO341" s="1"/>
      <c r="JVP341" s="1"/>
      <c r="JVQ341" s="1"/>
      <c r="JVR341" s="1"/>
      <c r="JVS341" s="1"/>
      <c r="JVT341" s="1"/>
      <c r="JVU341" s="1"/>
      <c r="JVV341" s="1"/>
      <c r="JVW341" s="1"/>
      <c r="JVX341" s="1"/>
      <c r="JVY341" s="1"/>
      <c r="JVZ341" s="1"/>
      <c r="JWA341" s="1"/>
      <c r="JWB341" s="1"/>
      <c r="JWC341" s="1"/>
      <c r="JWD341" s="1"/>
      <c r="JWE341" s="1"/>
      <c r="JWF341" s="1"/>
      <c r="JWG341" s="1"/>
      <c r="JWH341" s="1"/>
      <c r="JWI341" s="1"/>
      <c r="JWJ341" s="1"/>
      <c r="JWK341" s="1"/>
      <c r="JWL341" s="1"/>
      <c r="JWM341" s="1"/>
      <c r="JWN341" s="1"/>
      <c r="JWO341" s="1"/>
      <c r="JWP341" s="1"/>
      <c r="JWQ341" s="1"/>
      <c r="JWR341" s="1"/>
      <c r="JWS341" s="1"/>
      <c r="JWT341" s="1"/>
      <c r="JWU341" s="1"/>
      <c r="JWV341" s="1"/>
      <c r="JWW341" s="1"/>
      <c r="JWX341" s="1"/>
      <c r="JWY341" s="1"/>
      <c r="JWZ341" s="1"/>
      <c r="JXA341" s="1"/>
      <c r="JXB341" s="1"/>
      <c r="JXC341" s="1"/>
      <c r="JXD341" s="1"/>
      <c r="JXE341" s="1"/>
      <c r="JXF341" s="1"/>
      <c r="JXG341" s="1"/>
      <c r="JXH341" s="1"/>
      <c r="JXI341" s="1"/>
      <c r="JXJ341" s="1"/>
      <c r="JXK341" s="1"/>
      <c r="JXL341" s="1"/>
      <c r="JXM341" s="1"/>
      <c r="JXN341" s="1"/>
      <c r="JXO341" s="1"/>
      <c r="JXP341" s="1"/>
      <c r="JXQ341" s="1"/>
      <c r="JXR341" s="1"/>
      <c r="JXS341" s="1"/>
      <c r="JXT341" s="1"/>
      <c r="JXU341" s="1"/>
      <c r="JXV341" s="1"/>
      <c r="JXW341" s="1"/>
      <c r="JXX341" s="1"/>
      <c r="JXY341" s="1"/>
      <c r="JXZ341" s="1"/>
      <c r="JYA341" s="1"/>
      <c r="JYB341" s="1"/>
      <c r="JYC341" s="1"/>
      <c r="JYD341" s="1"/>
      <c r="JYE341" s="1"/>
      <c r="JYF341" s="1"/>
      <c r="JYG341" s="1"/>
      <c r="JYH341" s="1"/>
      <c r="JYI341" s="1"/>
      <c r="JYJ341" s="1"/>
      <c r="JYK341" s="1"/>
      <c r="JYL341" s="1"/>
      <c r="JYM341" s="1"/>
      <c r="JYN341" s="1"/>
      <c r="JYO341" s="1"/>
      <c r="JYP341" s="1"/>
      <c r="JYQ341" s="1"/>
      <c r="JYR341" s="1"/>
      <c r="JYS341" s="1"/>
      <c r="JYT341" s="1"/>
      <c r="JYU341" s="1"/>
      <c r="JYV341" s="1"/>
      <c r="JYW341" s="1"/>
      <c r="JYX341" s="1"/>
      <c r="JYY341" s="1"/>
      <c r="JYZ341" s="1"/>
      <c r="JZA341" s="1"/>
      <c r="JZB341" s="1"/>
      <c r="JZC341" s="1"/>
      <c r="JZD341" s="1"/>
      <c r="JZE341" s="1"/>
      <c r="JZF341" s="1"/>
      <c r="JZG341" s="1"/>
      <c r="JZH341" s="1"/>
      <c r="JZI341" s="1"/>
      <c r="JZJ341" s="1"/>
      <c r="JZK341" s="1"/>
      <c r="JZL341" s="1"/>
      <c r="JZM341" s="1"/>
      <c r="JZN341" s="1"/>
      <c r="JZO341" s="1"/>
      <c r="JZP341" s="1"/>
      <c r="JZQ341" s="1"/>
      <c r="JZR341" s="1"/>
      <c r="JZS341" s="1"/>
      <c r="JZT341" s="1"/>
      <c r="JZU341" s="1"/>
      <c r="JZV341" s="1"/>
      <c r="JZW341" s="1"/>
      <c r="JZX341" s="1"/>
      <c r="JZY341" s="1"/>
      <c r="JZZ341" s="1"/>
      <c r="KAA341" s="1"/>
      <c r="KAB341" s="1"/>
      <c r="KAC341" s="1"/>
      <c r="KAD341" s="1"/>
      <c r="KAE341" s="1"/>
      <c r="KAF341" s="1"/>
      <c r="KAG341" s="1"/>
      <c r="KAH341" s="1"/>
      <c r="KAI341" s="1"/>
      <c r="KAJ341" s="1"/>
      <c r="KAK341" s="1"/>
      <c r="KAL341" s="1"/>
      <c r="KAM341" s="1"/>
      <c r="KAN341" s="1"/>
      <c r="KAO341" s="1"/>
      <c r="KAP341" s="1"/>
      <c r="KAQ341" s="1"/>
      <c r="KAR341" s="1"/>
      <c r="KAS341" s="1"/>
      <c r="KAT341" s="1"/>
      <c r="KAU341" s="1"/>
      <c r="KAV341" s="1"/>
      <c r="KAW341" s="1"/>
      <c r="KAX341" s="1"/>
      <c r="KAY341" s="1"/>
      <c r="KAZ341" s="1"/>
      <c r="KBA341" s="1"/>
      <c r="KBB341" s="1"/>
      <c r="KBC341" s="1"/>
      <c r="KBD341" s="1"/>
      <c r="KBE341" s="1"/>
      <c r="KBF341" s="1"/>
      <c r="KBG341" s="1"/>
      <c r="KBH341" s="1"/>
      <c r="KBI341" s="1"/>
      <c r="KBJ341" s="1"/>
      <c r="KBK341" s="1"/>
      <c r="KBL341" s="1"/>
      <c r="KBM341" s="1"/>
      <c r="KBN341" s="1"/>
      <c r="KBO341" s="1"/>
      <c r="KBP341" s="1"/>
      <c r="KBQ341" s="1"/>
      <c r="KBR341" s="1"/>
      <c r="KBS341" s="1"/>
      <c r="KBT341" s="1"/>
      <c r="KBU341" s="1"/>
      <c r="KBV341" s="1"/>
      <c r="KBW341" s="1"/>
      <c r="KBX341" s="1"/>
      <c r="KBY341" s="1"/>
      <c r="KBZ341" s="1"/>
      <c r="KCA341" s="1"/>
      <c r="KCB341" s="1"/>
      <c r="KCC341" s="1"/>
      <c r="KCD341" s="1"/>
      <c r="KCE341" s="1"/>
      <c r="KCF341" s="1"/>
      <c r="KCG341" s="1"/>
      <c r="KCH341" s="1"/>
      <c r="KCI341" s="1"/>
      <c r="KCJ341" s="1"/>
      <c r="KCK341" s="1"/>
      <c r="KCL341" s="1"/>
      <c r="KCM341" s="1"/>
      <c r="KCN341" s="1"/>
      <c r="KCO341" s="1"/>
      <c r="KCP341" s="1"/>
      <c r="KCQ341" s="1"/>
      <c r="KCR341" s="1"/>
      <c r="KCS341" s="1"/>
      <c r="KCT341" s="1"/>
      <c r="KCU341" s="1"/>
      <c r="KCV341" s="1"/>
      <c r="KCW341" s="1"/>
      <c r="KCX341" s="1"/>
      <c r="KCY341" s="1"/>
      <c r="KCZ341" s="1"/>
      <c r="KDA341" s="1"/>
      <c r="KDB341" s="1"/>
      <c r="KDC341" s="1"/>
      <c r="KDD341" s="1"/>
      <c r="KDE341" s="1"/>
      <c r="KDF341" s="1"/>
      <c r="KDG341" s="1"/>
      <c r="KDH341" s="1"/>
      <c r="KDI341" s="1"/>
      <c r="KDJ341" s="1"/>
      <c r="KDK341" s="1"/>
      <c r="KDL341" s="1"/>
      <c r="KDM341" s="1"/>
      <c r="KDN341" s="1"/>
      <c r="KDO341" s="1"/>
      <c r="KDP341" s="1"/>
      <c r="KDQ341" s="1"/>
      <c r="KDR341" s="1"/>
      <c r="KDS341" s="1"/>
      <c r="KDT341" s="1"/>
      <c r="KDU341" s="1"/>
      <c r="KDV341" s="1"/>
      <c r="KDW341" s="1"/>
      <c r="KDX341" s="1"/>
      <c r="KDY341" s="1"/>
      <c r="KDZ341" s="1"/>
      <c r="KEA341" s="1"/>
      <c r="KEB341" s="1"/>
      <c r="KEC341" s="1"/>
      <c r="KED341" s="1"/>
      <c r="KEE341" s="1"/>
      <c r="KEF341" s="1"/>
      <c r="KEG341" s="1"/>
      <c r="KEH341" s="1"/>
      <c r="KEI341" s="1"/>
      <c r="KEJ341" s="1"/>
      <c r="KEK341" s="1"/>
      <c r="KEL341" s="1"/>
      <c r="KEM341" s="1"/>
      <c r="KEN341" s="1"/>
      <c r="KEO341" s="1"/>
      <c r="KEP341" s="1"/>
      <c r="KEQ341" s="1"/>
      <c r="KER341" s="1"/>
      <c r="KES341" s="1"/>
      <c r="KET341" s="1"/>
      <c r="KEU341" s="1"/>
      <c r="KEV341" s="1"/>
      <c r="KEW341" s="1"/>
      <c r="KEX341" s="1"/>
      <c r="KEY341" s="1"/>
      <c r="KEZ341" s="1"/>
      <c r="KFA341" s="1"/>
      <c r="KFB341" s="1"/>
      <c r="KFC341" s="1"/>
      <c r="KFD341" s="1"/>
      <c r="KFE341" s="1"/>
      <c r="KFF341" s="1"/>
      <c r="KFG341" s="1"/>
      <c r="KFH341" s="1"/>
      <c r="KFI341" s="1"/>
      <c r="KFJ341" s="1"/>
      <c r="KFK341" s="1"/>
      <c r="KFL341" s="1"/>
      <c r="KFM341" s="1"/>
      <c r="KFN341" s="1"/>
      <c r="KFO341" s="1"/>
      <c r="KFP341" s="1"/>
      <c r="KFQ341" s="1"/>
      <c r="KFR341" s="1"/>
      <c r="KFS341" s="1"/>
      <c r="KFT341" s="1"/>
      <c r="KFU341" s="1"/>
      <c r="KFV341" s="1"/>
      <c r="KFW341" s="1"/>
      <c r="KFX341" s="1"/>
      <c r="KFY341" s="1"/>
      <c r="KFZ341" s="1"/>
      <c r="KGA341" s="1"/>
      <c r="KGB341" s="1"/>
      <c r="KGC341" s="1"/>
      <c r="KGD341" s="1"/>
      <c r="KGE341" s="1"/>
      <c r="KGF341" s="1"/>
      <c r="KGG341" s="1"/>
      <c r="KGH341" s="1"/>
      <c r="KGI341" s="1"/>
      <c r="KGJ341" s="1"/>
      <c r="KGK341" s="1"/>
      <c r="KGL341" s="1"/>
      <c r="KGM341" s="1"/>
      <c r="KGN341" s="1"/>
      <c r="KGO341" s="1"/>
      <c r="KGP341" s="1"/>
      <c r="KGQ341" s="1"/>
      <c r="KGR341" s="1"/>
      <c r="KGS341" s="1"/>
      <c r="KGT341" s="1"/>
      <c r="KGU341" s="1"/>
      <c r="KGV341" s="1"/>
      <c r="KGW341" s="1"/>
      <c r="KGX341" s="1"/>
      <c r="KGY341" s="1"/>
      <c r="KGZ341" s="1"/>
      <c r="KHA341" s="1"/>
      <c r="KHB341" s="1"/>
      <c r="KHC341" s="1"/>
      <c r="KHD341" s="1"/>
      <c r="KHE341" s="1"/>
      <c r="KHF341" s="1"/>
      <c r="KHG341" s="1"/>
      <c r="KHH341" s="1"/>
      <c r="KHI341" s="1"/>
      <c r="KHJ341" s="1"/>
      <c r="KHK341" s="1"/>
      <c r="KHL341" s="1"/>
      <c r="KHM341" s="1"/>
      <c r="KHN341" s="1"/>
      <c r="KHO341" s="1"/>
      <c r="KHP341" s="1"/>
      <c r="KHQ341" s="1"/>
      <c r="KHR341" s="1"/>
      <c r="KHS341" s="1"/>
      <c r="KHT341" s="1"/>
      <c r="KHU341" s="1"/>
      <c r="KHV341" s="1"/>
      <c r="KHW341" s="1"/>
      <c r="KHX341" s="1"/>
      <c r="KHY341" s="1"/>
      <c r="KHZ341" s="1"/>
      <c r="KIA341" s="1"/>
      <c r="KIB341" s="1"/>
      <c r="KIC341" s="1"/>
      <c r="KID341" s="1"/>
      <c r="KIE341" s="1"/>
      <c r="KIF341" s="1"/>
      <c r="KIG341" s="1"/>
      <c r="KIH341" s="1"/>
      <c r="KII341" s="1"/>
      <c r="KIJ341" s="1"/>
      <c r="KIK341" s="1"/>
      <c r="KIL341" s="1"/>
      <c r="KIM341" s="1"/>
      <c r="KIN341" s="1"/>
      <c r="KIO341" s="1"/>
      <c r="KIP341" s="1"/>
      <c r="KIQ341" s="1"/>
      <c r="KIR341" s="1"/>
      <c r="KIS341" s="1"/>
      <c r="KIT341" s="1"/>
      <c r="KIU341" s="1"/>
      <c r="KIV341" s="1"/>
      <c r="KIW341" s="1"/>
      <c r="KIX341" s="1"/>
      <c r="KIY341" s="1"/>
      <c r="KIZ341" s="1"/>
      <c r="KJA341" s="1"/>
      <c r="KJB341" s="1"/>
      <c r="KJC341" s="1"/>
      <c r="KJD341" s="1"/>
      <c r="KJE341" s="1"/>
      <c r="KJF341" s="1"/>
      <c r="KJG341" s="1"/>
      <c r="KJH341" s="1"/>
      <c r="KJI341" s="1"/>
      <c r="KJJ341" s="1"/>
      <c r="KJK341" s="1"/>
      <c r="KJL341" s="1"/>
      <c r="KJM341" s="1"/>
      <c r="KJN341" s="1"/>
      <c r="KJO341" s="1"/>
      <c r="KJP341" s="1"/>
      <c r="KJQ341" s="1"/>
      <c r="KJR341" s="1"/>
      <c r="KJS341" s="1"/>
      <c r="KJT341" s="1"/>
      <c r="KJU341" s="1"/>
      <c r="KJV341" s="1"/>
      <c r="KJW341" s="1"/>
      <c r="KJX341" s="1"/>
      <c r="KJY341" s="1"/>
      <c r="KJZ341" s="1"/>
      <c r="KKA341" s="1"/>
      <c r="KKB341" s="1"/>
      <c r="KKC341" s="1"/>
      <c r="KKD341" s="1"/>
      <c r="KKE341" s="1"/>
      <c r="KKF341" s="1"/>
      <c r="KKG341" s="1"/>
      <c r="KKH341" s="1"/>
      <c r="KKI341" s="1"/>
      <c r="KKJ341" s="1"/>
      <c r="KKK341" s="1"/>
      <c r="KKL341" s="1"/>
      <c r="KKM341" s="1"/>
      <c r="KKN341" s="1"/>
      <c r="KKO341" s="1"/>
      <c r="KKP341" s="1"/>
      <c r="KKQ341" s="1"/>
      <c r="KKR341" s="1"/>
      <c r="KKS341" s="1"/>
      <c r="KKT341" s="1"/>
      <c r="KKU341" s="1"/>
      <c r="KKV341" s="1"/>
      <c r="KKW341" s="1"/>
      <c r="KKX341" s="1"/>
      <c r="KKY341" s="1"/>
      <c r="KKZ341" s="1"/>
      <c r="KLA341" s="1"/>
      <c r="KLB341" s="1"/>
      <c r="KLC341" s="1"/>
      <c r="KLD341" s="1"/>
      <c r="KLE341" s="1"/>
      <c r="KLF341" s="1"/>
      <c r="KLG341" s="1"/>
      <c r="KLH341" s="1"/>
      <c r="KLI341" s="1"/>
      <c r="KLJ341" s="1"/>
      <c r="KLK341" s="1"/>
      <c r="KLL341" s="1"/>
      <c r="KLM341" s="1"/>
      <c r="KLN341" s="1"/>
      <c r="KLO341" s="1"/>
      <c r="KLP341" s="1"/>
      <c r="KLQ341" s="1"/>
      <c r="KLR341" s="1"/>
      <c r="KLS341" s="1"/>
      <c r="KLT341" s="1"/>
      <c r="KLU341" s="1"/>
      <c r="KLV341" s="1"/>
      <c r="KLW341" s="1"/>
      <c r="KLX341" s="1"/>
      <c r="KLY341" s="1"/>
      <c r="KLZ341" s="1"/>
      <c r="KMA341" s="1"/>
      <c r="KMB341" s="1"/>
      <c r="KMC341" s="1"/>
      <c r="KMD341" s="1"/>
      <c r="KME341" s="1"/>
      <c r="KMF341" s="1"/>
      <c r="KMG341" s="1"/>
      <c r="KMH341" s="1"/>
      <c r="KMI341" s="1"/>
      <c r="KMJ341" s="1"/>
      <c r="KMK341" s="1"/>
      <c r="KML341" s="1"/>
      <c r="KMM341" s="1"/>
      <c r="KMN341" s="1"/>
      <c r="KMO341" s="1"/>
      <c r="KMP341" s="1"/>
      <c r="KMQ341" s="1"/>
      <c r="KMR341" s="1"/>
      <c r="KMS341" s="1"/>
      <c r="KMT341" s="1"/>
      <c r="KMU341" s="1"/>
      <c r="KMV341" s="1"/>
      <c r="KMW341" s="1"/>
      <c r="KMX341" s="1"/>
      <c r="KMY341" s="1"/>
      <c r="KMZ341" s="1"/>
      <c r="KNA341" s="1"/>
      <c r="KNB341" s="1"/>
      <c r="KNC341" s="1"/>
      <c r="KND341" s="1"/>
      <c r="KNE341" s="1"/>
      <c r="KNF341" s="1"/>
      <c r="KNG341" s="1"/>
      <c r="KNH341" s="1"/>
      <c r="KNI341" s="1"/>
      <c r="KNJ341" s="1"/>
      <c r="KNK341" s="1"/>
      <c r="KNL341" s="1"/>
      <c r="KNM341" s="1"/>
      <c r="KNN341" s="1"/>
      <c r="KNO341" s="1"/>
      <c r="KNP341" s="1"/>
      <c r="KNQ341" s="1"/>
      <c r="KNR341" s="1"/>
      <c r="KNS341" s="1"/>
      <c r="KNT341" s="1"/>
      <c r="KNU341" s="1"/>
      <c r="KNV341" s="1"/>
      <c r="KNW341" s="1"/>
      <c r="KNX341" s="1"/>
      <c r="KNY341" s="1"/>
      <c r="KNZ341" s="1"/>
      <c r="KOA341" s="1"/>
      <c r="KOB341" s="1"/>
      <c r="KOC341" s="1"/>
      <c r="KOD341" s="1"/>
      <c r="KOE341" s="1"/>
      <c r="KOF341" s="1"/>
      <c r="KOG341" s="1"/>
      <c r="KOH341" s="1"/>
      <c r="KOI341" s="1"/>
      <c r="KOJ341" s="1"/>
      <c r="KOK341" s="1"/>
      <c r="KOL341" s="1"/>
      <c r="KOM341" s="1"/>
      <c r="KON341" s="1"/>
      <c r="KOO341" s="1"/>
      <c r="KOP341" s="1"/>
      <c r="KOQ341" s="1"/>
      <c r="KOR341" s="1"/>
      <c r="KOS341" s="1"/>
      <c r="KOT341" s="1"/>
      <c r="KOU341" s="1"/>
      <c r="KOV341" s="1"/>
      <c r="KOW341" s="1"/>
      <c r="KOX341" s="1"/>
      <c r="KOY341" s="1"/>
      <c r="KOZ341" s="1"/>
      <c r="KPA341" s="1"/>
      <c r="KPB341" s="1"/>
      <c r="KPC341" s="1"/>
      <c r="KPD341" s="1"/>
      <c r="KPE341" s="1"/>
      <c r="KPF341" s="1"/>
      <c r="KPG341" s="1"/>
      <c r="KPH341" s="1"/>
      <c r="KPI341" s="1"/>
      <c r="KPJ341" s="1"/>
      <c r="KPK341" s="1"/>
      <c r="KPL341" s="1"/>
      <c r="KPM341" s="1"/>
      <c r="KPN341" s="1"/>
      <c r="KPO341" s="1"/>
      <c r="KPP341" s="1"/>
      <c r="KPQ341" s="1"/>
      <c r="KPR341" s="1"/>
      <c r="KPS341" s="1"/>
      <c r="KPT341" s="1"/>
      <c r="KPU341" s="1"/>
      <c r="KPV341" s="1"/>
      <c r="KPW341" s="1"/>
      <c r="KPX341" s="1"/>
      <c r="KPY341" s="1"/>
      <c r="KPZ341" s="1"/>
      <c r="KQA341" s="1"/>
      <c r="KQB341" s="1"/>
      <c r="KQC341" s="1"/>
      <c r="KQD341" s="1"/>
      <c r="KQE341" s="1"/>
      <c r="KQF341" s="1"/>
      <c r="KQG341" s="1"/>
      <c r="KQH341" s="1"/>
      <c r="KQI341" s="1"/>
      <c r="KQJ341" s="1"/>
      <c r="KQK341" s="1"/>
      <c r="KQL341" s="1"/>
      <c r="KQM341" s="1"/>
      <c r="KQN341" s="1"/>
      <c r="KQO341" s="1"/>
      <c r="KQP341" s="1"/>
      <c r="KQQ341" s="1"/>
      <c r="KQR341" s="1"/>
      <c r="KQS341" s="1"/>
      <c r="KQT341" s="1"/>
      <c r="KQU341" s="1"/>
      <c r="KQV341" s="1"/>
      <c r="KQW341" s="1"/>
      <c r="KQX341" s="1"/>
      <c r="KQY341" s="1"/>
      <c r="KQZ341" s="1"/>
      <c r="KRA341" s="1"/>
      <c r="KRB341" s="1"/>
      <c r="KRC341" s="1"/>
      <c r="KRD341" s="1"/>
      <c r="KRE341" s="1"/>
      <c r="KRF341" s="1"/>
      <c r="KRG341" s="1"/>
      <c r="KRH341" s="1"/>
      <c r="KRI341" s="1"/>
      <c r="KRJ341" s="1"/>
      <c r="KRK341" s="1"/>
      <c r="KRL341" s="1"/>
      <c r="KRM341" s="1"/>
      <c r="KRN341" s="1"/>
      <c r="KRO341" s="1"/>
      <c r="KRP341" s="1"/>
      <c r="KRQ341" s="1"/>
      <c r="KRR341" s="1"/>
      <c r="KRS341" s="1"/>
      <c r="KRT341" s="1"/>
      <c r="KRU341" s="1"/>
      <c r="KRV341" s="1"/>
      <c r="KRW341" s="1"/>
      <c r="KRX341" s="1"/>
      <c r="KRY341" s="1"/>
      <c r="KRZ341" s="1"/>
      <c r="KSA341" s="1"/>
      <c r="KSB341" s="1"/>
      <c r="KSC341" s="1"/>
      <c r="KSD341" s="1"/>
      <c r="KSE341" s="1"/>
      <c r="KSF341" s="1"/>
      <c r="KSG341" s="1"/>
      <c r="KSH341" s="1"/>
      <c r="KSI341" s="1"/>
      <c r="KSJ341" s="1"/>
      <c r="KSK341" s="1"/>
      <c r="KSL341" s="1"/>
      <c r="KSM341" s="1"/>
      <c r="KSN341" s="1"/>
      <c r="KSO341" s="1"/>
      <c r="KSP341" s="1"/>
      <c r="KSQ341" s="1"/>
      <c r="KSR341" s="1"/>
      <c r="KSS341" s="1"/>
      <c r="KST341" s="1"/>
      <c r="KSU341" s="1"/>
      <c r="KSV341" s="1"/>
      <c r="KSW341" s="1"/>
      <c r="KSX341" s="1"/>
      <c r="KSY341" s="1"/>
      <c r="KSZ341" s="1"/>
      <c r="KTA341" s="1"/>
      <c r="KTB341" s="1"/>
      <c r="KTC341" s="1"/>
      <c r="KTD341" s="1"/>
      <c r="KTE341" s="1"/>
      <c r="KTF341" s="1"/>
      <c r="KTG341" s="1"/>
      <c r="KTH341" s="1"/>
      <c r="KTI341" s="1"/>
      <c r="KTJ341" s="1"/>
      <c r="KTK341" s="1"/>
      <c r="KTL341" s="1"/>
      <c r="KTM341" s="1"/>
      <c r="KTN341" s="1"/>
      <c r="KTO341" s="1"/>
      <c r="KTP341" s="1"/>
      <c r="KTQ341" s="1"/>
      <c r="KTR341" s="1"/>
      <c r="KTS341" s="1"/>
      <c r="KTT341" s="1"/>
      <c r="KTU341" s="1"/>
      <c r="KTV341" s="1"/>
      <c r="KTW341" s="1"/>
      <c r="KTX341" s="1"/>
      <c r="KTY341" s="1"/>
      <c r="KTZ341" s="1"/>
      <c r="KUA341" s="1"/>
      <c r="KUB341" s="1"/>
      <c r="KUC341" s="1"/>
      <c r="KUD341" s="1"/>
      <c r="KUE341" s="1"/>
      <c r="KUF341" s="1"/>
      <c r="KUG341" s="1"/>
      <c r="KUH341" s="1"/>
      <c r="KUI341" s="1"/>
      <c r="KUJ341" s="1"/>
      <c r="KUK341" s="1"/>
      <c r="KUL341" s="1"/>
      <c r="KUM341" s="1"/>
      <c r="KUN341" s="1"/>
      <c r="KUO341" s="1"/>
      <c r="KUP341" s="1"/>
      <c r="KUQ341" s="1"/>
      <c r="KUR341" s="1"/>
      <c r="KUS341" s="1"/>
      <c r="KUT341" s="1"/>
      <c r="KUU341" s="1"/>
      <c r="KUV341" s="1"/>
      <c r="KUW341" s="1"/>
      <c r="KUX341" s="1"/>
      <c r="KUY341" s="1"/>
      <c r="KUZ341" s="1"/>
      <c r="KVA341" s="1"/>
      <c r="KVB341" s="1"/>
      <c r="KVC341" s="1"/>
      <c r="KVD341" s="1"/>
      <c r="KVE341" s="1"/>
      <c r="KVF341" s="1"/>
      <c r="KVG341" s="1"/>
      <c r="KVH341" s="1"/>
      <c r="KVI341" s="1"/>
      <c r="KVJ341" s="1"/>
      <c r="KVK341" s="1"/>
      <c r="KVL341" s="1"/>
      <c r="KVM341" s="1"/>
      <c r="KVN341" s="1"/>
      <c r="KVO341" s="1"/>
      <c r="KVP341" s="1"/>
      <c r="KVQ341" s="1"/>
      <c r="KVR341" s="1"/>
      <c r="KVS341" s="1"/>
      <c r="KVT341" s="1"/>
      <c r="KVU341" s="1"/>
      <c r="KVV341" s="1"/>
      <c r="KVW341" s="1"/>
      <c r="KVX341" s="1"/>
      <c r="KVY341" s="1"/>
      <c r="KVZ341" s="1"/>
      <c r="KWA341" s="1"/>
      <c r="KWB341" s="1"/>
      <c r="KWC341" s="1"/>
      <c r="KWD341" s="1"/>
      <c r="KWE341" s="1"/>
      <c r="KWF341" s="1"/>
      <c r="KWG341" s="1"/>
      <c r="KWH341" s="1"/>
      <c r="KWI341" s="1"/>
      <c r="KWJ341" s="1"/>
      <c r="KWK341" s="1"/>
      <c r="KWL341" s="1"/>
      <c r="KWM341" s="1"/>
      <c r="KWN341" s="1"/>
      <c r="KWO341" s="1"/>
      <c r="KWP341" s="1"/>
      <c r="KWQ341" s="1"/>
      <c r="KWR341" s="1"/>
      <c r="KWS341" s="1"/>
      <c r="KWT341" s="1"/>
      <c r="KWU341" s="1"/>
      <c r="KWV341" s="1"/>
      <c r="KWW341" s="1"/>
      <c r="KWX341" s="1"/>
      <c r="KWY341" s="1"/>
      <c r="KWZ341" s="1"/>
      <c r="KXA341" s="1"/>
      <c r="KXB341" s="1"/>
      <c r="KXC341" s="1"/>
      <c r="KXD341" s="1"/>
      <c r="KXE341" s="1"/>
      <c r="KXF341" s="1"/>
      <c r="KXG341" s="1"/>
      <c r="KXH341" s="1"/>
      <c r="KXI341" s="1"/>
      <c r="KXJ341" s="1"/>
      <c r="KXK341" s="1"/>
      <c r="KXL341" s="1"/>
      <c r="KXM341" s="1"/>
      <c r="KXN341" s="1"/>
      <c r="KXO341" s="1"/>
      <c r="KXP341" s="1"/>
      <c r="KXQ341" s="1"/>
      <c r="KXR341" s="1"/>
      <c r="KXS341" s="1"/>
      <c r="KXT341" s="1"/>
      <c r="KXU341" s="1"/>
      <c r="KXV341" s="1"/>
      <c r="KXW341" s="1"/>
      <c r="KXX341" s="1"/>
      <c r="KXY341" s="1"/>
      <c r="KXZ341" s="1"/>
      <c r="KYA341" s="1"/>
      <c r="KYB341" s="1"/>
      <c r="KYC341" s="1"/>
      <c r="KYD341" s="1"/>
      <c r="KYE341" s="1"/>
      <c r="KYF341" s="1"/>
      <c r="KYG341" s="1"/>
      <c r="KYH341" s="1"/>
      <c r="KYI341" s="1"/>
      <c r="KYJ341" s="1"/>
      <c r="KYK341" s="1"/>
      <c r="KYL341" s="1"/>
      <c r="KYM341" s="1"/>
      <c r="KYN341" s="1"/>
      <c r="KYO341" s="1"/>
      <c r="KYP341" s="1"/>
      <c r="KYQ341" s="1"/>
      <c r="KYR341" s="1"/>
      <c r="KYS341" s="1"/>
      <c r="KYT341" s="1"/>
      <c r="KYU341" s="1"/>
      <c r="KYV341" s="1"/>
      <c r="KYW341" s="1"/>
      <c r="KYX341" s="1"/>
      <c r="KYY341" s="1"/>
      <c r="KYZ341" s="1"/>
      <c r="KZA341" s="1"/>
      <c r="KZB341" s="1"/>
      <c r="KZC341" s="1"/>
      <c r="KZD341" s="1"/>
      <c r="KZE341" s="1"/>
      <c r="KZF341" s="1"/>
      <c r="KZG341" s="1"/>
      <c r="KZH341" s="1"/>
      <c r="KZI341" s="1"/>
      <c r="KZJ341" s="1"/>
      <c r="KZK341" s="1"/>
      <c r="KZL341" s="1"/>
      <c r="KZM341" s="1"/>
      <c r="KZN341" s="1"/>
      <c r="KZO341" s="1"/>
      <c r="KZP341" s="1"/>
      <c r="KZQ341" s="1"/>
      <c r="KZR341" s="1"/>
      <c r="KZS341" s="1"/>
      <c r="KZT341" s="1"/>
      <c r="KZU341" s="1"/>
      <c r="KZV341" s="1"/>
      <c r="KZW341" s="1"/>
      <c r="KZX341" s="1"/>
      <c r="KZY341" s="1"/>
      <c r="KZZ341" s="1"/>
      <c r="LAA341" s="1"/>
      <c r="LAB341" s="1"/>
      <c r="LAC341" s="1"/>
      <c r="LAD341" s="1"/>
      <c r="LAE341" s="1"/>
      <c r="LAF341" s="1"/>
      <c r="LAG341" s="1"/>
      <c r="LAH341" s="1"/>
      <c r="LAI341" s="1"/>
      <c r="LAJ341" s="1"/>
      <c r="LAK341" s="1"/>
      <c r="LAL341" s="1"/>
      <c r="LAM341" s="1"/>
      <c r="LAN341" s="1"/>
      <c r="LAO341" s="1"/>
      <c r="LAP341" s="1"/>
      <c r="LAQ341" s="1"/>
      <c r="LAR341" s="1"/>
      <c r="LAS341" s="1"/>
      <c r="LAT341" s="1"/>
      <c r="LAU341" s="1"/>
      <c r="LAV341" s="1"/>
      <c r="LAW341" s="1"/>
      <c r="LAX341" s="1"/>
      <c r="LAY341" s="1"/>
      <c r="LAZ341" s="1"/>
      <c r="LBA341" s="1"/>
      <c r="LBB341" s="1"/>
      <c r="LBC341" s="1"/>
      <c r="LBD341" s="1"/>
      <c r="LBE341" s="1"/>
      <c r="LBF341" s="1"/>
      <c r="LBG341" s="1"/>
      <c r="LBH341" s="1"/>
      <c r="LBI341" s="1"/>
      <c r="LBJ341" s="1"/>
      <c r="LBK341" s="1"/>
      <c r="LBL341" s="1"/>
      <c r="LBM341" s="1"/>
      <c r="LBN341" s="1"/>
      <c r="LBO341" s="1"/>
      <c r="LBP341" s="1"/>
      <c r="LBQ341" s="1"/>
      <c r="LBR341" s="1"/>
      <c r="LBS341" s="1"/>
      <c r="LBT341" s="1"/>
      <c r="LBU341" s="1"/>
      <c r="LBV341" s="1"/>
      <c r="LBW341" s="1"/>
      <c r="LBX341" s="1"/>
      <c r="LBY341" s="1"/>
      <c r="LBZ341" s="1"/>
      <c r="LCA341" s="1"/>
      <c r="LCB341" s="1"/>
      <c r="LCC341" s="1"/>
      <c r="LCD341" s="1"/>
      <c r="LCE341" s="1"/>
      <c r="LCF341" s="1"/>
      <c r="LCG341" s="1"/>
      <c r="LCH341" s="1"/>
      <c r="LCI341" s="1"/>
      <c r="LCJ341" s="1"/>
      <c r="LCK341" s="1"/>
      <c r="LCL341" s="1"/>
      <c r="LCM341" s="1"/>
      <c r="LCN341" s="1"/>
      <c r="LCO341" s="1"/>
      <c r="LCP341" s="1"/>
      <c r="LCQ341" s="1"/>
      <c r="LCR341" s="1"/>
      <c r="LCS341" s="1"/>
      <c r="LCT341" s="1"/>
      <c r="LCU341" s="1"/>
      <c r="LCV341" s="1"/>
      <c r="LCW341" s="1"/>
      <c r="LCX341" s="1"/>
      <c r="LCY341" s="1"/>
      <c r="LCZ341" s="1"/>
      <c r="LDA341" s="1"/>
      <c r="LDB341" s="1"/>
      <c r="LDC341" s="1"/>
      <c r="LDD341" s="1"/>
      <c r="LDE341" s="1"/>
      <c r="LDF341" s="1"/>
      <c r="LDG341" s="1"/>
      <c r="LDH341" s="1"/>
      <c r="LDI341" s="1"/>
      <c r="LDJ341" s="1"/>
      <c r="LDK341" s="1"/>
      <c r="LDL341" s="1"/>
      <c r="LDM341" s="1"/>
      <c r="LDN341" s="1"/>
      <c r="LDO341" s="1"/>
      <c r="LDP341" s="1"/>
      <c r="LDQ341" s="1"/>
      <c r="LDR341" s="1"/>
      <c r="LDS341" s="1"/>
      <c r="LDT341" s="1"/>
      <c r="LDU341" s="1"/>
      <c r="LDV341" s="1"/>
      <c r="LDW341" s="1"/>
      <c r="LDX341" s="1"/>
      <c r="LDY341" s="1"/>
      <c r="LDZ341" s="1"/>
      <c r="LEA341" s="1"/>
      <c r="LEB341" s="1"/>
      <c r="LEC341" s="1"/>
      <c r="LED341" s="1"/>
      <c r="LEE341" s="1"/>
      <c r="LEF341" s="1"/>
      <c r="LEG341" s="1"/>
      <c r="LEH341" s="1"/>
      <c r="LEI341" s="1"/>
      <c r="LEJ341" s="1"/>
      <c r="LEK341" s="1"/>
      <c r="LEL341" s="1"/>
      <c r="LEM341" s="1"/>
      <c r="LEN341" s="1"/>
      <c r="LEO341" s="1"/>
      <c r="LEP341" s="1"/>
      <c r="LEQ341" s="1"/>
      <c r="LER341" s="1"/>
      <c r="LES341" s="1"/>
      <c r="LET341" s="1"/>
      <c r="LEU341" s="1"/>
      <c r="LEV341" s="1"/>
      <c r="LEW341" s="1"/>
      <c r="LEX341" s="1"/>
      <c r="LEY341" s="1"/>
      <c r="LEZ341" s="1"/>
      <c r="LFA341" s="1"/>
      <c r="LFB341" s="1"/>
      <c r="LFC341" s="1"/>
      <c r="LFD341" s="1"/>
      <c r="LFE341" s="1"/>
      <c r="LFF341" s="1"/>
      <c r="LFG341" s="1"/>
      <c r="LFH341" s="1"/>
      <c r="LFI341" s="1"/>
      <c r="LFJ341" s="1"/>
      <c r="LFK341" s="1"/>
      <c r="LFL341" s="1"/>
      <c r="LFM341" s="1"/>
      <c r="LFN341" s="1"/>
      <c r="LFO341" s="1"/>
      <c r="LFP341" s="1"/>
      <c r="LFQ341" s="1"/>
      <c r="LFR341" s="1"/>
      <c r="LFS341" s="1"/>
      <c r="LFT341" s="1"/>
      <c r="LFU341" s="1"/>
      <c r="LFV341" s="1"/>
      <c r="LFW341" s="1"/>
      <c r="LFX341" s="1"/>
      <c r="LFY341" s="1"/>
      <c r="LFZ341" s="1"/>
      <c r="LGA341" s="1"/>
      <c r="LGB341" s="1"/>
      <c r="LGC341" s="1"/>
      <c r="LGD341" s="1"/>
      <c r="LGE341" s="1"/>
      <c r="LGF341" s="1"/>
      <c r="LGG341" s="1"/>
      <c r="LGH341" s="1"/>
      <c r="LGI341" s="1"/>
      <c r="LGJ341" s="1"/>
      <c r="LGK341" s="1"/>
      <c r="LGL341" s="1"/>
      <c r="LGM341" s="1"/>
      <c r="LGN341" s="1"/>
      <c r="LGO341" s="1"/>
      <c r="LGP341" s="1"/>
      <c r="LGQ341" s="1"/>
      <c r="LGR341" s="1"/>
      <c r="LGS341" s="1"/>
      <c r="LGT341" s="1"/>
      <c r="LGU341" s="1"/>
      <c r="LGV341" s="1"/>
      <c r="LGW341" s="1"/>
      <c r="LGX341" s="1"/>
      <c r="LGY341" s="1"/>
      <c r="LGZ341" s="1"/>
      <c r="LHA341" s="1"/>
      <c r="LHB341" s="1"/>
      <c r="LHC341" s="1"/>
      <c r="LHD341" s="1"/>
      <c r="LHE341" s="1"/>
      <c r="LHF341" s="1"/>
      <c r="LHG341" s="1"/>
      <c r="LHH341" s="1"/>
      <c r="LHI341" s="1"/>
      <c r="LHJ341" s="1"/>
      <c r="LHK341" s="1"/>
      <c r="LHL341" s="1"/>
      <c r="LHM341" s="1"/>
      <c r="LHN341" s="1"/>
      <c r="LHO341" s="1"/>
      <c r="LHP341" s="1"/>
      <c r="LHQ341" s="1"/>
      <c r="LHR341" s="1"/>
      <c r="LHS341" s="1"/>
      <c r="LHT341" s="1"/>
      <c r="LHU341" s="1"/>
      <c r="LHV341" s="1"/>
      <c r="LHW341" s="1"/>
      <c r="LHX341" s="1"/>
      <c r="LHY341" s="1"/>
      <c r="LHZ341" s="1"/>
      <c r="LIA341" s="1"/>
      <c r="LIB341" s="1"/>
      <c r="LIC341" s="1"/>
      <c r="LID341" s="1"/>
      <c r="LIE341" s="1"/>
      <c r="LIF341" s="1"/>
      <c r="LIG341" s="1"/>
      <c r="LIH341" s="1"/>
      <c r="LII341" s="1"/>
      <c r="LIJ341" s="1"/>
      <c r="LIK341" s="1"/>
      <c r="LIL341" s="1"/>
      <c r="LIM341" s="1"/>
      <c r="LIN341" s="1"/>
      <c r="LIO341" s="1"/>
      <c r="LIP341" s="1"/>
      <c r="LIQ341" s="1"/>
      <c r="LIR341" s="1"/>
      <c r="LIS341" s="1"/>
      <c r="LIT341" s="1"/>
      <c r="LIU341" s="1"/>
      <c r="LIV341" s="1"/>
      <c r="LIW341" s="1"/>
      <c r="LIX341" s="1"/>
      <c r="LIY341" s="1"/>
      <c r="LIZ341" s="1"/>
      <c r="LJA341" s="1"/>
      <c r="LJB341" s="1"/>
      <c r="LJC341" s="1"/>
      <c r="LJD341" s="1"/>
      <c r="LJE341" s="1"/>
      <c r="LJF341" s="1"/>
      <c r="LJG341" s="1"/>
      <c r="LJH341" s="1"/>
      <c r="LJI341" s="1"/>
      <c r="LJJ341" s="1"/>
      <c r="LJK341" s="1"/>
      <c r="LJL341" s="1"/>
      <c r="LJM341" s="1"/>
      <c r="LJN341" s="1"/>
      <c r="LJO341" s="1"/>
      <c r="LJP341" s="1"/>
      <c r="LJQ341" s="1"/>
      <c r="LJR341" s="1"/>
      <c r="LJS341" s="1"/>
      <c r="LJT341" s="1"/>
      <c r="LJU341" s="1"/>
      <c r="LJV341" s="1"/>
      <c r="LJW341" s="1"/>
      <c r="LJX341" s="1"/>
      <c r="LJY341" s="1"/>
      <c r="LJZ341" s="1"/>
      <c r="LKA341" s="1"/>
      <c r="LKB341" s="1"/>
      <c r="LKC341" s="1"/>
      <c r="LKD341" s="1"/>
      <c r="LKE341" s="1"/>
      <c r="LKF341" s="1"/>
      <c r="LKG341" s="1"/>
      <c r="LKH341" s="1"/>
      <c r="LKI341" s="1"/>
      <c r="LKJ341" s="1"/>
      <c r="LKK341" s="1"/>
      <c r="LKL341" s="1"/>
      <c r="LKM341" s="1"/>
      <c r="LKN341" s="1"/>
      <c r="LKO341" s="1"/>
      <c r="LKP341" s="1"/>
      <c r="LKQ341" s="1"/>
      <c r="LKR341" s="1"/>
      <c r="LKS341" s="1"/>
      <c r="LKT341" s="1"/>
      <c r="LKU341" s="1"/>
      <c r="LKV341" s="1"/>
      <c r="LKW341" s="1"/>
      <c r="LKX341" s="1"/>
      <c r="LKY341" s="1"/>
      <c r="LKZ341" s="1"/>
      <c r="LLA341" s="1"/>
      <c r="LLB341" s="1"/>
      <c r="LLC341" s="1"/>
      <c r="LLD341" s="1"/>
      <c r="LLE341" s="1"/>
      <c r="LLF341" s="1"/>
      <c r="LLG341" s="1"/>
      <c r="LLH341" s="1"/>
      <c r="LLI341" s="1"/>
      <c r="LLJ341" s="1"/>
      <c r="LLK341" s="1"/>
      <c r="LLL341" s="1"/>
      <c r="LLM341" s="1"/>
      <c r="LLN341" s="1"/>
      <c r="LLO341" s="1"/>
      <c r="LLP341" s="1"/>
      <c r="LLQ341" s="1"/>
      <c r="LLR341" s="1"/>
      <c r="LLS341" s="1"/>
      <c r="LLT341" s="1"/>
      <c r="LLU341" s="1"/>
      <c r="LLV341" s="1"/>
      <c r="LLW341" s="1"/>
      <c r="LLX341" s="1"/>
      <c r="LLY341" s="1"/>
      <c r="LLZ341" s="1"/>
      <c r="LMA341" s="1"/>
      <c r="LMB341" s="1"/>
      <c r="LMC341" s="1"/>
      <c r="LMD341" s="1"/>
      <c r="LME341" s="1"/>
      <c r="LMF341" s="1"/>
      <c r="LMG341" s="1"/>
      <c r="LMH341" s="1"/>
      <c r="LMI341" s="1"/>
      <c r="LMJ341" s="1"/>
      <c r="LMK341" s="1"/>
      <c r="LML341" s="1"/>
      <c r="LMM341" s="1"/>
      <c r="LMN341" s="1"/>
      <c r="LMO341" s="1"/>
      <c r="LMP341" s="1"/>
      <c r="LMQ341" s="1"/>
      <c r="LMR341" s="1"/>
      <c r="LMS341" s="1"/>
      <c r="LMT341" s="1"/>
      <c r="LMU341" s="1"/>
      <c r="LMV341" s="1"/>
      <c r="LMW341" s="1"/>
      <c r="LMX341" s="1"/>
      <c r="LMY341" s="1"/>
      <c r="LMZ341" s="1"/>
      <c r="LNA341" s="1"/>
      <c r="LNB341" s="1"/>
      <c r="LNC341" s="1"/>
      <c r="LND341" s="1"/>
      <c r="LNE341" s="1"/>
      <c r="LNF341" s="1"/>
      <c r="LNG341" s="1"/>
      <c r="LNH341" s="1"/>
      <c r="LNI341" s="1"/>
      <c r="LNJ341" s="1"/>
      <c r="LNK341" s="1"/>
      <c r="LNL341" s="1"/>
      <c r="LNM341" s="1"/>
      <c r="LNN341" s="1"/>
      <c r="LNO341" s="1"/>
      <c r="LNP341" s="1"/>
      <c r="LNQ341" s="1"/>
      <c r="LNR341" s="1"/>
      <c r="LNS341" s="1"/>
      <c r="LNT341" s="1"/>
      <c r="LNU341" s="1"/>
      <c r="LNV341" s="1"/>
      <c r="LNW341" s="1"/>
      <c r="LNX341" s="1"/>
      <c r="LNY341" s="1"/>
      <c r="LNZ341" s="1"/>
      <c r="LOA341" s="1"/>
      <c r="LOB341" s="1"/>
      <c r="LOC341" s="1"/>
      <c r="LOD341" s="1"/>
      <c r="LOE341" s="1"/>
      <c r="LOF341" s="1"/>
      <c r="LOG341" s="1"/>
      <c r="LOH341" s="1"/>
      <c r="LOI341" s="1"/>
      <c r="LOJ341" s="1"/>
      <c r="LOK341" s="1"/>
      <c r="LOL341" s="1"/>
      <c r="LOM341" s="1"/>
      <c r="LON341" s="1"/>
      <c r="LOO341" s="1"/>
      <c r="LOP341" s="1"/>
      <c r="LOQ341" s="1"/>
      <c r="LOR341" s="1"/>
      <c r="LOS341" s="1"/>
      <c r="LOT341" s="1"/>
      <c r="LOU341" s="1"/>
      <c r="LOV341" s="1"/>
      <c r="LOW341" s="1"/>
      <c r="LOX341" s="1"/>
      <c r="LOY341" s="1"/>
      <c r="LOZ341" s="1"/>
      <c r="LPA341" s="1"/>
      <c r="LPB341" s="1"/>
      <c r="LPC341" s="1"/>
      <c r="LPD341" s="1"/>
      <c r="LPE341" s="1"/>
      <c r="LPF341" s="1"/>
      <c r="LPG341" s="1"/>
      <c r="LPH341" s="1"/>
      <c r="LPI341" s="1"/>
      <c r="LPJ341" s="1"/>
      <c r="LPK341" s="1"/>
      <c r="LPL341" s="1"/>
      <c r="LPM341" s="1"/>
      <c r="LPN341" s="1"/>
      <c r="LPO341" s="1"/>
      <c r="LPP341" s="1"/>
      <c r="LPQ341" s="1"/>
      <c r="LPR341" s="1"/>
      <c r="LPS341" s="1"/>
      <c r="LPT341" s="1"/>
      <c r="LPU341" s="1"/>
      <c r="LPV341" s="1"/>
      <c r="LPW341" s="1"/>
      <c r="LPX341" s="1"/>
      <c r="LPY341" s="1"/>
      <c r="LPZ341" s="1"/>
      <c r="LQA341" s="1"/>
      <c r="LQB341" s="1"/>
      <c r="LQC341" s="1"/>
      <c r="LQD341" s="1"/>
      <c r="LQE341" s="1"/>
      <c r="LQF341" s="1"/>
      <c r="LQG341" s="1"/>
      <c r="LQH341" s="1"/>
      <c r="LQI341" s="1"/>
      <c r="LQJ341" s="1"/>
      <c r="LQK341" s="1"/>
      <c r="LQL341" s="1"/>
      <c r="LQM341" s="1"/>
      <c r="LQN341" s="1"/>
      <c r="LQO341" s="1"/>
      <c r="LQP341" s="1"/>
      <c r="LQQ341" s="1"/>
      <c r="LQR341" s="1"/>
      <c r="LQS341" s="1"/>
      <c r="LQT341" s="1"/>
      <c r="LQU341" s="1"/>
      <c r="LQV341" s="1"/>
      <c r="LQW341" s="1"/>
      <c r="LQX341" s="1"/>
      <c r="LQY341" s="1"/>
      <c r="LQZ341" s="1"/>
      <c r="LRA341" s="1"/>
      <c r="LRB341" s="1"/>
      <c r="LRC341" s="1"/>
      <c r="LRD341" s="1"/>
      <c r="LRE341" s="1"/>
      <c r="LRF341" s="1"/>
      <c r="LRG341" s="1"/>
      <c r="LRH341" s="1"/>
      <c r="LRI341" s="1"/>
      <c r="LRJ341" s="1"/>
      <c r="LRK341" s="1"/>
      <c r="LRL341" s="1"/>
      <c r="LRM341" s="1"/>
      <c r="LRN341" s="1"/>
      <c r="LRO341" s="1"/>
      <c r="LRP341" s="1"/>
      <c r="LRQ341" s="1"/>
      <c r="LRR341" s="1"/>
      <c r="LRS341" s="1"/>
      <c r="LRT341" s="1"/>
      <c r="LRU341" s="1"/>
      <c r="LRV341" s="1"/>
      <c r="LRW341" s="1"/>
      <c r="LRX341" s="1"/>
      <c r="LRY341" s="1"/>
      <c r="LRZ341" s="1"/>
      <c r="LSA341" s="1"/>
      <c r="LSB341" s="1"/>
      <c r="LSC341" s="1"/>
      <c r="LSD341" s="1"/>
      <c r="LSE341" s="1"/>
      <c r="LSF341" s="1"/>
      <c r="LSG341" s="1"/>
      <c r="LSH341" s="1"/>
      <c r="LSI341" s="1"/>
      <c r="LSJ341" s="1"/>
      <c r="LSK341" s="1"/>
      <c r="LSL341" s="1"/>
      <c r="LSM341" s="1"/>
      <c r="LSN341" s="1"/>
      <c r="LSO341" s="1"/>
      <c r="LSP341" s="1"/>
      <c r="LSQ341" s="1"/>
      <c r="LSR341" s="1"/>
      <c r="LSS341" s="1"/>
      <c r="LST341" s="1"/>
      <c r="LSU341" s="1"/>
      <c r="LSV341" s="1"/>
      <c r="LSW341" s="1"/>
      <c r="LSX341" s="1"/>
      <c r="LSY341" s="1"/>
      <c r="LSZ341" s="1"/>
      <c r="LTA341" s="1"/>
      <c r="LTB341" s="1"/>
      <c r="LTC341" s="1"/>
      <c r="LTD341" s="1"/>
      <c r="LTE341" s="1"/>
      <c r="LTF341" s="1"/>
      <c r="LTG341" s="1"/>
      <c r="LTH341" s="1"/>
      <c r="LTI341" s="1"/>
      <c r="LTJ341" s="1"/>
      <c r="LTK341" s="1"/>
      <c r="LTL341" s="1"/>
      <c r="LTM341" s="1"/>
      <c r="LTN341" s="1"/>
      <c r="LTO341" s="1"/>
      <c r="LTP341" s="1"/>
      <c r="LTQ341" s="1"/>
      <c r="LTR341" s="1"/>
      <c r="LTS341" s="1"/>
      <c r="LTT341" s="1"/>
      <c r="LTU341" s="1"/>
      <c r="LTV341" s="1"/>
      <c r="LTW341" s="1"/>
      <c r="LTX341" s="1"/>
      <c r="LTY341" s="1"/>
      <c r="LTZ341" s="1"/>
      <c r="LUA341" s="1"/>
      <c r="LUB341" s="1"/>
      <c r="LUC341" s="1"/>
      <c r="LUD341" s="1"/>
      <c r="LUE341" s="1"/>
      <c r="LUF341" s="1"/>
      <c r="LUG341" s="1"/>
      <c r="LUH341" s="1"/>
      <c r="LUI341" s="1"/>
      <c r="LUJ341" s="1"/>
      <c r="LUK341" s="1"/>
      <c r="LUL341" s="1"/>
      <c r="LUM341" s="1"/>
      <c r="LUN341" s="1"/>
      <c r="LUO341" s="1"/>
      <c r="LUP341" s="1"/>
      <c r="LUQ341" s="1"/>
      <c r="LUR341" s="1"/>
      <c r="LUS341" s="1"/>
      <c r="LUT341" s="1"/>
      <c r="LUU341" s="1"/>
      <c r="LUV341" s="1"/>
      <c r="LUW341" s="1"/>
      <c r="LUX341" s="1"/>
      <c r="LUY341" s="1"/>
      <c r="LUZ341" s="1"/>
      <c r="LVA341" s="1"/>
      <c r="LVB341" s="1"/>
      <c r="LVC341" s="1"/>
      <c r="LVD341" s="1"/>
      <c r="LVE341" s="1"/>
      <c r="LVF341" s="1"/>
      <c r="LVG341" s="1"/>
      <c r="LVH341" s="1"/>
      <c r="LVI341" s="1"/>
      <c r="LVJ341" s="1"/>
      <c r="LVK341" s="1"/>
      <c r="LVL341" s="1"/>
      <c r="LVM341" s="1"/>
      <c r="LVN341" s="1"/>
      <c r="LVO341" s="1"/>
      <c r="LVP341" s="1"/>
      <c r="LVQ341" s="1"/>
      <c r="LVR341" s="1"/>
      <c r="LVS341" s="1"/>
      <c r="LVT341" s="1"/>
      <c r="LVU341" s="1"/>
      <c r="LVV341" s="1"/>
      <c r="LVW341" s="1"/>
      <c r="LVX341" s="1"/>
      <c r="LVY341" s="1"/>
      <c r="LVZ341" s="1"/>
      <c r="LWA341" s="1"/>
      <c r="LWB341" s="1"/>
      <c r="LWC341" s="1"/>
      <c r="LWD341" s="1"/>
      <c r="LWE341" s="1"/>
      <c r="LWF341" s="1"/>
      <c r="LWG341" s="1"/>
      <c r="LWH341" s="1"/>
      <c r="LWI341" s="1"/>
      <c r="LWJ341" s="1"/>
      <c r="LWK341" s="1"/>
      <c r="LWL341" s="1"/>
      <c r="LWM341" s="1"/>
      <c r="LWN341" s="1"/>
      <c r="LWO341" s="1"/>
      <c r="LWP341" s="1"/>
      <c r="LWQ341" s="1"/>
      <c r="LWR341" s="1"/>
      <c r="LWS341" s="1"/>
      <c r="LWT341" s="1"/>
      <c r="LWU341" s="1"/>
      <c r="LWV341" s="1"/>
      <c r="LWW341" s="1"/>
      <c r="LWX341" s="1"/>
      <c r="LWY341" s="1"/>
      <c r="LWZ341" s="1"/>
      <c r="LXA341" s="1"/>
      <c r="LXB341" s="1"/>
      <c r="LXC341" s="1"/>
      <c r="LXD341" s="1"/>
      <c r="LXE341" s="1"/>
      <c r="LXF341" s="1"/>
      <c r="LXG341" s="1"/>
      <c r="LXH341" s="1"/>
      <c r="LXI341" s="1"/>
      <c r="LXJ341" s="1"/>
      <c r="LXK341" s="1"/>
      <c r="LXL341" s="1"/>
      <c r="LXM341" s="1"/>
      <c r="LXN341" s="1"/>
      <c r="LXO341" s="1"/>
      <c r="LXP341" s="1"/>
      <c r="LXQ341" s="1"/>
      <c r="LXR341" s="1"/>
      <c r="LXS341" s="1"/>
      <c r="LXT341" s="1"/>
      <c r="LXU341" s="1"/>
      <c r="LXV341" s="1"/>
      <c r="LXW341" s="1"/>
      <c r="LXX341" s="1"/>
      <c r="LXY341" s="1"/>
      <c r="LXZ341" s="1"/>
      <c r="LYA341" s="1"/>
      <c r="LYB341" s="1"/>
      <c r="LYC341" s="1"/>
      <c r="LYD341" s="1"/>
      <c r="LYE341" s="1"/>
      <c r="LYF341" s="1"/>
      <c r="LYG341" s="1"/>
      <c r="LYH341" s="1"/>
      <c r="LYI341" s="1"/>
      <c r="LYJ341" s="1"/>
      <c r="LYK341" s="1"/>
      <c r="LYL341" s="1"/>
      <c r="LYM341" s="1"/>
      <c r="LYN341" s="1"/>
      <c r="LYO341" s="1"/>
      <c r="LYP341" s="1"/>
      <c r="LYQ341" s="1"/>
      <c r="LYR341" s="1"/>
      <c r="LYS341" s="1"/>
      <c r="LYT341" s="1"/>
      <c r="LYU341" s="1"/>
      <c r="LYV341" s="1"/>
      <c r="LYW341" s="1"/>
      <c r="LYX341" s="1"/>
      <c r="LYY341" s="1"/>
      <c r="LYZ341" s="1"/>
      <c r="LZA341" s="1"/>
      <c r="LZB341" s="1"/>
      <c r="LZC341" s="1"/>
      <c r="LZD341" s="1"/>
      <c r="LZE341" s="1"/>
      <c r="LZF341" s="1"/>
      <c r="LZG341" s="1"/>
      <c r="LZH341" s="1"/>
      <c r="LZI341" s="1"/>
      <c r="LZJ341" s="1"/>
      <c r="LZK341" s="1"/>
      <c r="LZL341" s="1"/>
      <c r="LZM341" s="1"/>
      <c r="LZN341" s="1"/>
      <c r="LZO341" s="1"/>
      <c r="LZP341" s="1"/>
      <c r="LZQ341" s="1"/>
      <c r="LZR341" s="1"/>
      <c r="LZS341" s="1"/>
      <c r="LZT341" s="1"/>
      <c r="LZU341" s="1"/>
      <c r="LZV341" s="1"/>
      <c r="LZW341" s="1"/>
      <c r="LZX341" s="1"/>
      <c r="LZY341" s="1"/>
      <c r="LZZ341" s="1"/>
      <c r="MAA341" s="1"/>
      <c r="MAB341" s="1"/>
      <c r="MAC341" s="1"/>
      <c r="MAD341" s="1"/>
      <c r="MAE341" s="1"/>
      <c r="MAF341" s="1"/>
      <c r="MAG341" s="1"/>
      <c r="MAH341" s="1"/>
      <c r="MAI341" s="1"/>
      <c r="MAJ341" s="1"/>
      <c r="MAK341" s="1"/>
      <c r="MAL341" s="1"/>
      <c r="MAM341" s="1"/>
      <c r="MAN341" s="1"/>
      <c r="MAO341" s="1"/>
      <c r="MAP341" s="1"/>
      <c r="MAQ341" s="1"/>
      <c r="MAR341" s="1"/>
      <c r="MAS341" s="1"/>
      <c r="MAT341" s="1"/>
      <c r="MAU341" s="1"/>
      <c r="MAV341" s="1"/>
      <c r="MAW341" s="1"/>
      <c r="MAX341" s="1"/>
      <c r="MAY341" s="1"/>
      <c r="MAZ341" s="1"/>
      <c r="MBA341" s="1"/>
      <c r="MBB341" s="1"/>
      <c r="MBC341" s="1"/>
      <c r="MBD341" s="1"/>
      <c r="MBE341" s="1"/>
      <c r="MBF341" s="1"/>
      <c r="MBG341" s="1"/>
      <c r="MBH341" s="1"/>
      <c r="MBI341" s="1"/>
      <c r="MBJ341" s="1"/>
      <c r="MBK341" s="1"/>
      <c r="MBL341" s="1"/>
      <c r="MBM341" s="1"/>
      <c r="MBN341" s="1"/>
      <c r="MBO341" s="1"/>
      <c r="MBP341" s="1"/>
      <c r="MBQ341" s="1"/>
      <c r="MBR341" s="1"/>
      <c r="MBS341" s="1"/>
      <c r="MBT341" s="1"/>
      <c r="MBU341" s="1"/>
      <c r="MBV341" s="1"/>
      <c r="MBW341" s="1"/>
      <c r="MBX341" s="1"/>
      <c r="MBY341" s="1"/>
      <c r="MBZ341" s="1"/>
      <c r="MCA341" s="1"/>
      <c r="MCB341" s="1"/>
      <c r="MCC341" s="1"/>
      <c r="MCD341" s="1"/>
      <c r="MCE341" s="1"/>
      <c r="MCF341" s="1"/>
      <c r="MCG341" s="1"/>
      <c r="MCH341" s="1"/>
      <c r="MCI341" s="1"/>
      <c r="MCJ341" s="1"/>
      <c r="MCK341" s="1"/>
      <c r="MCL341" s="1"/>
      <c r="MCM341" s="1"/>
      <c r="MCN341" s="1"/>
      <c r="MCO341" s="1"/>
      <c r="MCP341" s="1"/>
      <c r="MCQ341" s="1"/>
      <c r="MCR341" s="1"/>
      <c r="MCS341" s="1"/>
      <c r="MCT341" s="1"/>
      <c r="MCU341" s="1"/>
      <c r="MCV341" s="1"/>
      <c r="MCW341" s="1"/>
      <c r="MCX341" s="1"/>
      <c r="MCY341" s="1"/>
      <c r="MCZ341" s="1"/>
      <c r="MDA341" s="1"/>
      <c r="MDB341" s="1"/>
      <c r="MDC341" s="1"/>
      <c r="MDD341" s="1"/>
      <c r="MDE341" s="1"/>
      <c r="MDF341" s="1"/>
      <c r="MDG341" s="1"/>
      <c r="MDH341" s="1"/>
      <c r="MDI341" s="1"/>
      <c r="MDJ341" s="1"/>
      <c r="MDK341" s="1"/>
      <c r="MDL341" s="1"/>
      <c r="MDM341" s="1"/>
      <c r="MDN341" s="1"/>
      <c r="MDO341" s="1"/>
      <c r="MDP341" s="1"/>
      <c r="MDQ341" s="1"/>
      <c r="MDR341" s="1"/>
      <c r="MDS341" s="1"/>
      <c r="MDT341" s="1"/>
      <c r="MDU341" s="1"/>
      <c r="MDV341" s="1"/>
      <c r="MDW341" s="1"/>
      <c r="MDX341" s="1"/>
      <c r="MDY341" s="1"/>
      <c r="MDZ341" s="1"/>
      <c r="MEA341" s="1"/>
      <c r="MEB341" s="1"/>
      <c r="MEC341" s="1"/>
      <c r="MED341" s="1"/>
      <c r="MEE341" s="1"/>
      <c r="MEF341" s="1"/>
      <c r="MEG341" s="1"/>
      <c r="MEH341" s="1"/>
      <c r="MEI341" s="1"/>
      <c r="MEJ341" s="1"/>
      <c r="MEK341" s="1"/>
      <c r="MEL341" s="1"/>
      <c r="MEM341" s="1"/>
      <c r="MEN341" s="1"/>
      <c r="MEO341" s="1"/>
      <c r="MEP341" s="1"/>
      <c r="MEQ341" s="1"/>
      <c r="MER341" s="1"/>
      <c r="MES341" s="1"/>
      <c r="MET341" s="1"/>
      <c r="MEU341" s="1"/>
      <c r="MEV341" s="1"/>
      <c r="MEW341" s="1"/>
      <c r="MEX341" s="1"/>
      <c r="MEY341" s="1"/>
      <c r="MEZ341" s="1"/>
      <c r="MFA341" s="1"/>
      <c r="MFB341" s="1"/>
      <c r="MFC341" s="1"/>
      <c r="MFD341" s="1"/>
      <c r="MFE341" s="1"/>
      <c r="MFF341" s="1"/>
      <c r="MFG341" s="1"/>
      <c r="MFH341" s="1"/>
      <c r="MFI341" s="1"/>
      <c r="MFJ341" s="1"/>
      <c r="MFK341" s="1"/>
      <c r="MFL341" s="1"/>
      <c r="MFM341" s="1"/>
      <c r="MFN341" s="1"/>
      <c r="MFO341" s="1"/>
      <c r="MFP341" s="1"/>
      <c r="MFQ341" s="1"/>
      <c r="MFR341" s="1"/>
      <c r="MFS341" s="1"/>
      <c r="MFT341" s="1"/>
      <c r="MFU341" s="1"/>
      <c r="MFV341" s="1"/>
      <c r="MFW341" s="1"/>
      <c r="MFX341" s="1"/>
      <c r="MFY341" s="1"/>
      <c r="MFZ341" s="1"/>
      <c r="MGA341" s="1"/>
      <c r="MGB341" s="1"/>
      <c r="MGC341" s="1"/>
      <c r="MGD341" s="1"/>
      <c r="MGE341" s="1"/>
      <c r="MGF341" s="1"/>
      <c r="MGG341" s="1"/>
      <c r="MGH341" s="1"/>
      <c r="MGI341" s="1"/>
      <c r="MGJ341" s="1"/>
      <c r="MGK341" s="1"/>
      <c r="MGL341" s="1"/>
      <c r="MGM341" s="1"/>
      <c r="MGN341" s="1"/>
      <c r="MGO341" s="1"/>
      <c r="MGP341" s="1"/>
      <c r="MGQ341" s="1"/>
      <c r="MGR341" s="1"/>
      <c r="MGS341" s="1"/>
      <c r="MGT341" s="1"/>
      <c r="MGU341" s="1"/>
      <c r="MGV341" s="1"/>
      <c r="MGW341" s="1"/>
      <c r="MGX341" s="1"/>
      <c r="MGY341" s="1"/>
      <c r="MGZ341" s="1"/>
      <c r="MHA341" s="1"/>
      <c r="MHB341" s="1"/>
      <c r="MHC341" s="1"/>
      <c r="MHD341" s="1"/>
      <c r="MHE341" s="1"/>
      <c r="MHF341" s="1"/>
      <c r="MHG341" s="1"/>
      <c r="MHH341" s="1"/>
      <c r="MHI341" s="1"/>
      <c r="MHJ341" s="1"/>
      <c r="MHK341" s="1"/>
      <c r="MHL341" s="1"/>
      <c r="MHM341" s="1"/>
      <c r="MHN341" s="1"/>
      <c r="MHO341" s="1"/>
      <c r="MHP341" s="1"/>
      <c r="MHQ341" s="1"/>
      <c r="MHR341" s="1"/>
      <c r="MHS341" s="1"/>
      <c r="MHT341" s="1"/>
      <c r="MHU341" s="1"/>
      <c r="MHV341" s="1"/>
      <c r="MHW341" s="1"/>
      <c r="MHX341" s="1"/>
      <c r="MHY341" s="1"/>
      <c r="MHZ341" s="1"/>
      <c r="MIA341" s="1"/>
      <c r="MIB341" s="1"/>
      <c r="MIC341" s="1"/>
      <c r="MID341" s="1"/>
      <c r="MIE341" s="1"/>
      <c r="MIF341" s="1"/>
      <c r="MIG341" s="1"/>
      <c r="MIH341" s="1"/>
      <c r="MII341" s="1"/>
      <c r="MIJ341" s="1"/>
      <c r="MIK341" s="1"/>
      <c r="MIL341" s="1"/>
      <c r="MIM341" s="1"/>
      <c r="MIN341" s="1"/>
      <c r="MIO341" s="1"/>
      <c r="MIP341" s="1"/>
      <c r="MIQ341" s="1"/>
      <c r="MIR341" s="1"/>
      <c r="MIS341" s="1"/>
      <c r="MIT341" s="1"/>
      <c r="MIU341" s="1"/>
      <c r="MIV341" s="1"/>
      <c r="MIW341" s="1"/>
      <c r="MIX341" s="1"/>
      <c r="MIY341" s="1"/>
      <c r="MIZ341" s="1"/>
      <c r="MJA341" s="1"/>
      <c r="MJB341" s="1"/>
      <c r="MJC341" s="1"/>
      <c r="MJD341" s="1"/>
      <c r="MJE341" s="1"/>
      <c r="MJF341" s="1"/>
      <c r="MJG341" s="1"/>
      <c r="MJH341" s="1"/>
      <c r="MJI341" s="1"/>
      <c r="MJJ341" s="1"/>
      <c r="MJK341" s="1"/>
      <c r="MJL341" s="1"/>
      <c r="MJM341" s="1"/>
      <c r="MJN341" s="1"/>
      <c r="MJO341" s="1"/>
      <c r="MJP341" s="1"/>
      <c r="MJQ341" s="1"/>
      <c r="MJR341" s="1"/>
      <c r="MJS341" s="1"/>
      <c r="MJT341" s="1"/>
      <c r="MJU341" s="1"/>
      <c r="MJV341" s="1"/>
      <c r="MJW341" s="1"/>
      <c r="MJX341" s="1"/>
      <c r="MJY341" s="1"/>
      <c r="MJZ341" s="1"/>
      <c r="MKA341" s="1"/>
      <c r="MKB341" s="1"/>
      <c r="MKC341" s="1"/>
      <c r="MKD341" s="1"/>
      <c r="MKE341" s="1"/>
      <c r="MKF341" s="1"/>
      <c r="MKG341" s="1"/>
      <c r="MKH341" s="1"/>
      <c r="MKI341" s="1"/>
      <c r="MKJ341" s="1"/>
      <c r="MKK341" s="1"/>
      <c r="MKL341" s="1"/>
      <c r="MKM341" s="1"/>
      <c r="MKN341" s="1"/>
      <c r="MKO341" s="1"/>
      <c r="MKP341" s="1"/>
      <c r="MKQ341" s="1"/>
      <c r="MKR341" s="1"/>
      <c r="MKS341" s="1"/>
      <c r="MKT341" s="1"/>
      <c r="MKU341" s="1"/>
      <c r="MKV341" s="1"/>
      <c r="MKW341" s="1"/>
      <c r="MKX341" s="1"/>
      <c r="MKY341" s="1"/>
      <c r="MKZ341" s="1"/>
      <c r="MLA341" s="1"/>
      <c r="MLB341" s="1"/>
      <c r="MLC341" s="1"/>
      <c r="MLD341" s="1"/>
      <c r="MLE341" s="1"/>
      <c r="MLF341" s="1"/>
      <c r="MLG341" s="1"/>
      <c r="MLH341" s="1"/>
      <c r="MLI341" s="1"/>
      <c r="MLJ341" s="1"/>
      <c r="MLK341" s="1"/>
      <c r="MLL341" s="1"/>
      <c r="MLM341" s="1"/>
      <c r="MLN341" s="1"/>
      <c r="MLO341" s="1"/>
      <c r="MLP341" s="1"/>
      <c r="MLQ341" s="1"/>
      <c r="MLR341" s="1"/>
      <c r="MLS341" s="1"/>
      <c r="MLT341" s="1"/>
      <c r="MLU341" s="1"/>
      <c r="MLV341" s="1"/>
      <c r="MLW341" s="1"/>
      <c r="MLX341" s="1"/>
      <c r="MLY341" s="1"/>
      <c r="MLZ341" s="1"/>
      <c r="MMA341" s="1"/>
      <c r="MMB341" s="1"/>
      <c r="MMC341" s="1"/>
      <c r="MMD341" s="1"/>
      <c r="MME341" s="1"/>
      <c r="MMF341" s="1"/>
      <c r="MMG341" s="1"/>
      <c r="MMH341" s="1"/>
      <c r="MMI341" s="1"/>
      <c r="MMJ341" s="1"/>
      <c r="MMK341" s="1"/>
      <c r="MML341" s="1"/>
      <c r="MMM341" s="1"/>
      <c r="MMN341" s="1"/>
      <c r="MMO341" s="1"/>
      <c r="MMP341" s="1"/>
      <c r="MMQ341" s="1"/>
      <c r="MMR341" s="1"/>
      <c r="MMS341" s="1"/>
      <c r="MMT341" s="1"/>
      <c r="MMU341" s="1"/>
      <c r="MMV341" s="1"/>
      <c r="MMW341" s="1"/>
      <c r="MMX341" s="1"/>
      <c r="MMY341" s="1"/>
      <c r="MMZ341" s="1"/>
      <c r="MNA341" s="1"/>
      <c r="MNB341" s="1"/>
      <c r="MNC341" s="1"/>
      <c r="MND341" s="1"/>
      <c r="MNE341" s="1"/>
      <c r="MNF341" s="1"/>
      <c r="MNG341" s="1"/>
      <c r="MNH341" s="1"/>
      <c r="MNI341" s="1"/>
      <c r="MNJ341" s="1"/>
      <c r="MNK341" s="1"/>
      <c r="MNL341" s="1"/>
      <c r="MNM341" s="1"/>
      <c r="MNN341" s="1"/>
      <c r="MNO341" s="1"/>
      <c r="MNP341" s="1"/>
      <c r="MNQ341" s="1"/>
      <c r="MNR341" s="1"/>
      <c r="MNS341" s="1"/>
      <c r="MNT341" s="1"/>
      <c r="MNU341" s="1"/>
      <c r="MNV341" s="1"/>
      <c r="MNW341" s="1"/>
      <c r="MNX341" s="1"/>
      <c r="MNY341" s="1"/>
      <c r="MNZ341" s="1"/>
      <c r="MOA341" s="1"/>
      <c r="MOB341" s="1"/>
      <c r="MOC341" s="1"/>
      <c r="MOD341" s="1"/>
      <c r="MOE341" s="1"/>
      <c r="MOF341" s="1"/>
      <c r="MOG341" s="1"/>
      <c r="MOH341" s="1"/>
      <c r="MOI341" s="1"/>
      <c r="MOJ341" s="1"/>
      <c r="MOK341" s="1"/>
      <c r="MOL341" s="1"/>
      <c r="MOM341" s="1"/>
      <c r="MON341" s="1"/>
      <c r="MOO341" s="1"/>
      <c r="MOP341" s="1"/>
      <c r="MOQ341" s="1"/>
      <c r="MOR341" s="1"/>
      <c r="MOS341" s="1"/>
      <c r="MOT341" s="1"/>
      <c r="MOU341" s="1"/>
      <c r="MOV341" s="1"/>
      <c r="MOW341" s="1"/>
      <c r="MOX341" s="1"/>
      <c r="MOY341" s="1"/>
      <c r="MOZ341" s="1"/>
      <c r="MPA341" s="1"/>
      <c r="MPB341" s="1"/>
      <c r="MPC341" s="1"/>
      <c r="MPD341" s="1"/>
      <c r="MPE341" s="1"/>
      <c r="MPF341" s="1"/>
      <c r="MPG341" s="1"/>
      <c r="MPH341" s="1"/>
      <c r="MPI341" s="1"/>
      <c r="MPJ341" s="1"/>
      <c r="MPK341" s="1"/>
      <c r="MPL341" s="1"/>
      <c r="MPM341" s="1"/>
      <c r="MPN341" s="1"/>
      <c r="MPO341" s="1"/>
      <c r="MPP341" s="1"/>
      <c r="MPQ341" s="1"/>
      <c r="MPR341" s="1"/>
      <c r="MPS341" s="1"/>
      <c r="MPT341" s="1"/>
      <c r="MPU341" s="1"/>
      <c r="MPV341" s="1"/>
      <c r="MPW341" s="1"/>
      <c r="MPX341" s="1"/>
      <c r="MPY341" s="1"/>
      <c r="MPZ341" s="1"/>
      <c r="MQA341" s="1"/>
      <c r="MQB341" s="1"/>
      <c r="MQC341" s="1"/>
      <c r="MQD341" s="1"/>
      <c r="MQE341" s="1"/>
      <c r="MQF341" s="1"/>
      <c r="MQG341" s="1"/>
      <c r="MQH341" s="1"/>
      <c r="MQI341" s="1"/>
      <c r="MQJ341" s="1"/>
      <c r="MQK341" s="1"/>
      <c r="MQL341" s="1"/>
      <c r="MQM341" s="1"/>
      <c r="MQN341" s="1"/>
      <c r="MQO341" s="1"/>
      <c r="MQP341" s="1"/>
      <c r="MQQ341" s="1"/>
      <c r="MQR341" s="1"/>
      <c r="MQS341" s="1"/>
      <c r="MQT341" s="1"/>
      <c r="MQU341" s="1"/>
      <c r="MQV341" s="1"/>
      <c r="MQW341" s="1"/>
      <c r="MQX341" s="1"/>
      <c r="MQY341" s="1"/>
      <c r="MQZ341" s="1"/>
      <c r="MRA341" s="1"/>
      <c r="MRB341" s="1"/>
      <c r="MRC341" s="1"/>
      <c r="MRD341" s="1"/>
      <c r="MRE341" s="1"/>
      <c r="MRF341" s="1"/>
      <c r="MRG341" s="1"/>
      <c r="MRH341" s="1"/>
      <c r="MRI341" s="1"/>
      <c r="MRJ341" s="1"/>
      <c r="MRK341" s="1"/>
      <c r="MRL341" s="1"/>
      <c r="MRM341" s="1"/>
      <c r="MRN341" s="1"/>
      <c r="MRO341" s="1"/>
      <c r="MRP341" s="1"/>
      <c r="MRQ341" s="1"/>
      <c r="MRR341" s="1"/>
      <c r="MRS341" s="1"/>
      <c r="MRT341" s="1"/>
      <c r="MRU341" s="1"/>
      <c r="MRV341" s="1"/>
      <c r="MRW341" s="1"/>
      <c r="MRX341" s="1"/>
      <c r="MRY341" s="1"/>
      <c r="MRZ341" s="1"/>
      <c r="MSA341" s="1"/>
      <c r="MSB341" s="1"/>
      <c r="MSC341" s="1"/>
      <c r="MSD341" s="1"/>
      <c r="MSE341" s="1"/>
      <c r="MSF341" s="1"/>
      <c r="MSG341" s="1"/>
      <c r="MSH341" s="1"/>
      <c r="MSI341" s="1"/>
      <c r="MSJ341" s="1"/>
      <c r="MSK341" s="1"/>
      <c r="MSL341" s="1"/>
      <c r="MSM341" s="1"/>
      <c r="MSN341" s="1"/>
      <c r="MSO341" s="1"/>
      <c r="MSP341" s="1"/>
      <c r="MSQ341" s="1"/>
      <c r="MSR341" s="1"/>
      <c r="MSS341" s="1"/>
      <c r="MST341" s="1"/>
      <c r="MSU341" s="1"/>
      <c r="MSV341" s="1"/>
      <c r="MSW341" s="1"/>
      <c r="MSX341" s="1"/>
      <c r="MSY341" s="1"/>
      <c r="MSZ341" s="1"/>
      <c r="MTA341" s="1"/>
      <c r="MTB341" s="1"/>
      <c r="MTC341" s="1"/>
      <c r="MTD341" s="1"/>
      <c r="MTE341" s="1"/>
      <c r="MTF341" s="1"/>
      <c r="MTG341" s="1"/>
      <c r="MTH341" s="1"/>
      <c r="MTI341" s="1"/>
      <c r="MTJ341" s="1"/>
      <c r="MTK341" s="1"/>
      <c r="MTL341" s="1"/>
      <c r="MTM341" s="1"/>
      <c r="MTN341" s="1"/>
      <c r="MTO341" s="1"/>
      <c r="MTP341" s="1"/>
      <c r="MTQ341" s="1"/>
      <c r="MTR341" s="1"/>
      <c r="MTS341" s="1"/>
      <c r="MTT341" s="1"/>
      <c r="MTU341" s="1"/>
      <c r="MTV341" s="1"/>
      <c r="MTW341" s="1"/>
      <c r="MTX341" s="1"/>
      <c r="MTY341" s="1"/>
      <c r="MTZ341" s="1"/>
      <c r="MUA341" s="1"/>
      <c r="MUB341" s="1"/>
      <c r="MUC341" s="1"/>
      <c r="MUD341" s="1"/>
      <c r="MUE341" s="1"/>
      <c r="MUF341" s="1"/>
      <c r="MUG341" s="1"/>
      <c r="MUH341" s="1"/>
      <c r="MUI341" s="1"/>
      <c r="MUJ341" s="1"/>
      <c r="MUK341" s="1"/>
      <c r="MUL341" s="1"/>
      <c r="MUM341" s="1"/>
      <c r="MUN341" s="1"/>
      <c r="MUO341" s="1"/>
      <c r="MUP341" s="1"/>
      <c r="MUQ341" s="1"/>
      <c r="MUR341" s="1"/>
      <c r="MUS341" s="1"/>
      <c r="MUT341" s="1"/>
      <c r="MUU341" s="1"/>
      <c r="MUV341" s="1"/>
      <c r="MUW341" s="1"/>
      <c r="MUX341" s="1"/>
      <c r="MUY341" s="1"/>
      <c r="MUZ341" s="1"/>
      <c r="MVA341" s="1"/>
      <c r="MVB341" s="1"/>
      <c r="MVC341" s="1"/>
      <c r="MVD341" s="1"/>
      <c r="MVE341" s="1"/>
      <c r="MVF341" s="1"/>
      <c r="MVG341" s="1"/>
      <c r="MVH341" s="1"/>
      <c r="MVI341" s="1"/>
      <c r="MVJ341" s="1"/>
      <c r="MVK341" s="1"/>
      <c r="MVL341" s="1"/>
      <c r="MVM341" s="1"/>
      <c r="MVN341" s="1"/>
      <c r="MVO341" s="1"/>
      <c r="MVP341" s="1"/>
      <c r="MVQ341" s="1"/>
      <c r="MVR341" s="1"/>
      <c r="MVS341" s="1"/>
      <c r="MVT341" s="1"/>
      <c r="MVU341" s="1"/>
      <c r="MVV341" s="1"/>
      <c r="MVW341" s="1"/>
      <c r="MVX341" s="1"/>
      <c r="MVY341" s="1"/>
      <c r="MVZ341" s="1"/>
      <c r="MWA341" s="1"/>
      <c r="MWB341" s="1"/>
      <c r="MWC341" s="1"/>
      <c r="MWD341" s="1"/>
      <c r="MWE341" s="1"/>
      <c r="MWF341" s="1"/>
      <c r="MWG341" s="1"/>
      <c r="MWH341" s="1"/>
      <c r="MWI341" s="1"/>
      <c r="MWJ341" s="1"/>
      <c r="MWK341" s="1"/>
      <c r="MWL341" s="1"/>
      <c r="MWM341" s="1"/>
      <c r="MWN341" s="1"/>
      <c r="MWO341" s="1"/>
      <c r="MWP341" s="1"/>
      <c r="MWQ341" s="1"/>
      <c r="MWR341" s="1"/>
      <c r="MWS341" s="1"/>
      <c r="MWT341" s="1"/>
      <c r="MWU341" s="1"/>
      <c r="MWV341" s="1"/>
      <c r="MWW341" s="1"/>
      <c r="MWX341" s="1"/>
      <c r="MWY341" s="1"/>
      <c r="MWZ341" s="1"/>
      <c r="MXA341" s="1"/>
      <c r="MXB341" s="1"/>
      <c r="MXC341" s="1"/>
      <c r="MXD341" s="1"/>
      <c r="MXE341" s="1"/>
      <c r="MXF341" s="1"/>
      <c r="MXG341" s="1"/>
      <c r="MXH341" s="1"/>
      <c r="MXI341" s="1"/>
      <c r="MXJ341" s="1"/>
      <c r="MXK341" s="1"/>
      <c r="MXL341" s="1"/>
      <c r="MXM341" s="1"/>
      <c r="MXN341" s="1"/>
      <c r="MXO341" s="1"/>
      <c r="MXP341" s="1"/>
      <c r="MXQ341" s="1"/>
      <c r="MXR341" s="1"/>
      <c r="MXS341" s="1"/>
      <c r="MXT341" s="1"/>
      <c r="MXU341" s="1"/>
      <c r="MXV341" s="1"/>
      <c r="MXW341" s="1"/>
      <c r="MXX341" s="1"/>
      <c r="MXY341" s="1"/>
      <c r="MXZ341" s="1"/>
      <c r="MYA341" s="1"/>
      <c r="MYB341" s="1"/>
      <c r="MYC341" s="1"/>
      <c r="MYD341" s="1"/>
      <c r="MYE341" s="1"/>
      <c r="MYF341" s="1"/>
      <c r="MYG341" s="1"/>
      <c r="MYH341" s="1"/>
      <c r="MYI341" s="1"/>
      <c r="MYJ341" s="1"/>
      <c r="MYK341" s="1"/>
      <c r="MYL341" s="1"/>
      <c r="MYM341" s="1"/>
      <c r="MYN341" s="1"/>
      <c r="MYO341" s="1"/>
      <c r="MYP341" s="1"/>
      <c r="MYQ341" s="1"/>
      <c r="MYR341" s="1"/>
      <c r="MYS341" s="1"/>
      <c r="MYT341" s="1"/>
      <c r="MYU341" s="1"/>
      <c r="MYV341" s="1"/>
      <c r="MYW341" s="1"/>
      <c r="MYX341" s="1"/>
      <c r="MYY341" s="1"/>
      <c r="MYZ341" s="1"/>
      <c r="MZA341" s="1"/>
      <c r="MZB341" s="1"/>
      <c r="MZC341" s="1"/>
      <c r="MZD341" s="1"/>
      <c r="MZE341" s="1"/>
      <c r="MZF341" s="1"/>
      <c r="MZG341" s="1"/>
      <c r="MZH341" s="1"/>
      <c r="MZI341" s="1"/>
      <c r="MZJ341" s="1"/>
      <c r="MZK341" s="1"/>
      <c r="MZL341" s="1"/>
      <c r="MZM341" s="1"/>
      <c r="MZN341" s="1"/>
      <c r="MZO341" s="1"/>
      <c r="MZP341" s="1"/>
      <c r="MZQ341" s="1"/>
      <c r="MZR341" s="1"/>
      <c r="MZS341" s="1"/>
      <c r="MZT341" s="1"/>
      <c r="MZU341" s="1"/>
      <c r="MZV341" s="1"/>
      <c r="MZW341" s="1"/>
      <c r="MZX341" s="1"/>
      <c r="MZY341" s="1"/>
      <c r="MZZ341" s="1"/>
      <c r="NAA341" s="1"/>
      <c r="NAB341" s="1"/>
      <c r="NAC341" s="1"/>
      <c r="NAD341" s="1"/>
      <c r="NAE341" s="1"/>
      <c r="NAF341" s="1"/>
      <c r="NAG341" s="1"/>
      <c r="NAH341" s="1"/>
      <c r="NAI341" s="1"/>
      <c r="NAJ341" s="1"/>
      <c r="NAK341" s="1"/>
      <c r="NAL341" s="1"/>
      <c r="NAM341" s="1"/>
      <c r="NAN341" s="1"/>
      <c r="NAO341" s="1"/>
      <c r="NAP341" s="1"/>
      <c r="NAQ341" s="1"/>
      <c r="NAR341" s="1"/>
      <c r="NAS341" s="1"/>
      <c r="NAT341" s="1"/>
      <c r="NAU341" s="1"/>
      <c r="NAV341" s="1"/>
      <c r="NAW341" s="1"/>
      <c r="NAX341" s="1"/>
      <c r="NAY341" s="1"/>
      <c r="NAZ341" s="1"/>
      <c r="NBA341" s="1"/>
      <c r="NBB341" s="1"/>
      <c r="NBC341" s="1"/>
      <c r="NBD341" s="1"/>
      <c r="NBE341" s="1"/>
      <c r="NBF341" s="1"/>
      <c r="NBG341" s="1"/>
      <c r="NBH341" s="1"/>
      <c r="NBI341" s="1"/>
      <c r="NBJ341" s="1"/>
      <c r="NBK341" s="1"/>
      <c r="NBL341" s="1"/>
      <c r="NBM341" s="1"/>
      <c r="NBN341" s="1"/>
      <c r="NBO341" s="1"/>
      <c r="NBP341" s="1"/>
      <c r="NBQ341" s="1"/>
      <c r="NBR341" s="1"/>
      <c r="NBS341" s="1"/>
      <c r="NBT341" s="1"/>
      <c r="NBU341" s="1"/>
      <c r="NBV341" s="1"/>
      <c r="NBW341" s="1"/>
      <c r="NBX341" s="1"/>
      <c r="NBY341" s="1"/>
      <c r="NBZ341" s="1"/>
      <c r="NCA341" s="1"/>
      <c r="NCB341" s="1"/>
      <c r="NCC341" s="1"/>
      <c r="NCD341" s="1"/>
      <c r="NCE341" s="1"/>
      <c r="NCF341" s="1"/>
      <c r="NCG341" s="1"/>
      <c r="NCH341" s="1"/>
      <c r="NCI341" s="1"/>
      <c r="NCJ341" s="1"/>
      <c r="NCK341" s="1"/>
      <c r="NCL341" s="1"/>
      <c r="NCM341" s="1"/>
      <c r="NCN341" s="1"/>
      <c r="NCO341" s="1"/>
      <c r="NCP341" s="1"/>
      <c r="NCQ341" s="1"/>
      <c r="NCR341" s="1"/>
      <c r="NCS341" s="1"/>
      <c r="NCT341" s="1"/>
      <c r="NCU341" s="1"/>
      <c r="NCV341" s="1"/>
      <c r="NCW341" s="1"/>
      <c r="NCX341" s="1"/>
      <c r="NCY341" s="1"/>
      <c r="NCZ341" s="1"/>
      <c r="NDA341" s="1"/>
      <c r="NDB341" s="1"/>
      <c r="NDC341" s="1"/>
      <c r="NDD341" s="1"/>
      <c r="NDE341" s="1"/>
      <c r="NDF341" s="1"/>
      <c r="NDG341" s="1"/>
      <c r="NDH341" s="1"/>
      <c r="NDI341" s="1"/>
      <c r="NDJ341" s="1"/>
      <c r="NDK341" s="1"/>
      <c r="NDL341" s="1"/>
      <c r="NDM341" s="1"/>
      <c r="NDN341" s="1"/>
      <c r="NDO341" s="1"/>
      <c r="NDP341" s="1"/>
      <c r="NDQ341" s="1"/>
      <c r="NDR341" s="1"/>
      <c r="NDS341" s="1"/>
      <c r="NDT341" s="1"/>
      <c r="NDU341" s="1"/>
      <c r="NDV341" s="1"/>
      <c r="NDW341" s="1"/>
      <c r="NDX341" s="1"/>
      <c r="NDY341" s="1"/>
      <c r="NDZ341" s="1"/>
      <c r="NEA341" s="1"/>
      <c r="NEB341" s="1"/>
      <c r="NEC341" s="1"/>
      <c r="NED341" s="1"/>
      <c r="NEE341" s="1"/>
      <c r="NEF341" s="1"/>
      <c r="NEG341" s="1"/>
      <c r="NEH341" s="1"/>
      <c r="NEI341" s="1"/>
      <c r="NEJ341" s="1"/>
      <c r="NEK341" s="1"/>
      <c r="NEL341" s="1"/>
      <c r="NEM341" s="1"/>
      <c r="NEN341" s="1"/>
      <c r="NEO341" s="1"/>
      <c r="NEP341" s="1"/>
      <c r="NEQ341" s="1"/>
      <c r="NER341" s="1"/>
      <c r="NES341" s="1"/>
      <c r="NET341" s="1"/>
      <c r="NEU341" s="1"/>
      <c r="NEV341" s="1"/>
      <c r="NEW341" s="1"/>
      <c r="NEX341" s="1"/>
      <c r="NEY341" s="1"/>
      <c r="NEZ341" s="1"/>
      <c r="NFA341" s="1"/>
      <c r="NFB341" s="1"/>
      <c r="NFC341" s="1"/>
      <c r="NFD341" s="1"/>
      <c r="NFE341" s="1"/>
      <c r="NFF341" s="1"/>
      <c r="NFG341" s="1"/>
      <c r="NFH341" s="1"/>
      <c r="NFI341" s="1"/>
      <c r="NFJ341" s="1"/>
      <c r="NFK341" s="1"/>
      <c r="NFL341" s="1"/>
      <c r="NFM341" s="1"/>
      <c r="NFN341" s="1"/>
      <c r="NFO341" s="1"/>
      <c r="NFP341" s="1"/>
      <c r="NFQ341" s="1"/>
      <c r="NFR341" s="1"/>
      <c r="NFS341" s="1"/>
      <c r="NFT341" s="1"/>
      <c r="NFU341" s="1"/>
      <c r="NFV341" s="1"/>
      <c r="NFW341" s="1"/>
      <c r="NFX341" s="1"/>
      <c r="NFY341" s="1"/>
      <c r="NFZ341" s="1"/>
      <c r="NGA341" s="1"/>
      <c r="NGB341" s="1"/>
      <c r="NGC341" s="1"/>
      <c r="NGD341" s="1"/>
      <c r="NGE341" s="1"/>
      <c r="NGF341" s="1"/>
      <c r="NGG341" s="1"/>
      <c r="NGH341" s="1"/>
      <c r="NGI341" s="1"/>
      <c r="NGJ341" s="1"/>
      <c r="NGK341" s="1"/>
      <c r="NGL341" s="1"/>
      <c r="NGM341" s="1"/>
      <c r="NGN341" s="1"/>
      <c r="NGO341" s="1"/>
      <c r="NGP341" s="1"/>
      <c r="NGQ341" s="1"/>
      <c r="NGR341" s="1"/>
      <c r="NGS341" s="1"/>
      <c r="NGT341" s="1"/>
      <c r="NGU341" s="1"/>
      <c r="NGV341" s="1"/>
      <c r="NGW341" s="1"/>
      <c r="NGX341" s="1"/>
      <c r="NGY341" s="1"/>
      <c r="NGZ341" s="1"/>
      <c r="NHA341" s="1"/>
      <c r="NHB341" s="1"/>
      <c r="NHC341" s="1"/>
      <c r="NHD341" s="1"/>
      <c r="NHE341" s="1"/>
      <c r="NHF341" s="1"/>
      <c r="NHG341" s="1"/>
      <c r="NHH341" s="1"/>
      <c r="NHI341" s="1"/>
      <c r="NHJ341" s="1"/>
      <c r="NHK341" s="1"/>
      <c r="NHL341" s="1"/>
      <c r="NHM341" s="1"/>
      <c r="NHN341" s="1"/>
      <c r="NHO341" s="1"/>
      <c r="NHP341" s="1"/>
      <c r="NHQ341" s="1"/>
      <c r="NHR341" s="1"/>
      <c r="NHS341" s="1"/>
      <c r="NHT341" s="1"/>
      <c r="NHU341" s="1"/>
      <c r="NHV341" s="1"/>
      <c r="NHW341" s="1"/>
      <c r="NHX341" s="1"/>
      <c r="NHY341" s="1"/>
      <c r="NHZ341" s="1"/>
      <c r="NIA341" s="1"/>
      <c r="NIB341" s="1"/>
      <c r="NIC341" s="1"/>
      <c r="NID341" s="1"/>
      <c r="NIE341" s="1"/>
      <c r="NIF341" s="1"/>
      <c r="NIG341" s="1"/>
      <c r="NIH341" s="1"/>
      <c r="NII341" s="1"/>
      <c r="NIJ341" s="1"/>
      <c r="NIK341" s="1"/>
      <c r="NIL341" s="1"/>
      <c r="NIM341" s="1"/>
      <c r="NIN341" s="1"/>
      <c r="NIO341" s="1"/>
      <c r="NIP341" s="1"/>
      <c r="NIQ341" s="1"/>
      <c r="NIR341" s="1"/>
      <c r="NIS341" s="1"/>
      <c r="NIT341" s="1"/>
      <c r="NIU341" s="1"/>
      <c r="NIV341" s="1"/>
      <c r="NIW341" s="1"/>
      <c r="NIX341" s="1"/>
      <c r="NIY341" s="1"/>
      <c r="NIZ341" s="1"/>
      <c r="NJA341" s="1"/>
      <c r="NJB341" s="1"/>
      <c r="NJC341" s="1"/>
      <c r="NJD341" s="1"/>
      <c r="NJE341" s="1"/>
      <c r="NJF341" s="1"/>
      <c r="NJG341" s="1"/>
      <c r="NJH341" s="1"/>
      <c r="NJI341" s="1"/>
      <c r="NJJ341" s="1"/>
      <c r="NJK341" s="1"/>
      <c r="NJL341" s="1"/>
      <c r="NJM341" s="1"/>
      <c r="NJN341" s="1"/>
      <c r="NJO341" s="1"/>
      <c r="NJP341" s="1"/>
      <c r="NJQ341" s="1"/>
      <c r="NJR341" s="1"/>
      <c r="NJS341" s="1"/>
      <c r="NJT341" s="1"/>
      <c r="NJU341" s="1"/>
      <c r="NJV341" s="1"/>
      <c r="NJW341" s="1"/>
      <c r="NJX341" s="1"/>
      <c r="NJY341" s="1"/>
      <c r="NJZ341" s="1"/>
      <c r="NKA341" s="1"/>
      <c r="NKB341" s="1"/>
      <c r="NKC341" s="1"/>
      <c r="NKD341" s="1"/>
      <c r="NKE341" s="1"/>
      <c r="NKF341" s="1"/>
      <c r="NKG341" s="1"/>
      <c r="NKH341" s="1"/>
      <c r="NKI341" s="1"/>
      <c r="NKJ341" s="1"/>
      <c r="NKK341" s="1"/>
      <c r="NKL341" s="1"/>
      <c r="NKM341" s="1"/>
      <c r="NKN341" s="1"/>
      <c r="NKO341" s="1"/>
      <c r="NKP341" s="1"/>
      <c r="NKQ341" s="1"/>
      <c r="NKR341" s="1"/>
      <c r="NKS341" s="1"/>
      <c r="NKT341" s="1"/>
      <c r="NKU341" s="1"/>
      <c r="NKV341" s="1"/>
      <c r="NKW341" s="1"/>
      <c r="NKX341" s="1"/>
      <c r="NKY341" s="1"/>
      <c r="NKZ341" s="1"/>
      <c r="NLA341" s="1"/>
      <c r="NLB341" s="1"/>
      <c r="NLC341" s="1"/>
      <c r="NLD341" s="1"/>
      <c r="NLE341" s="1"/>
      <c r="NLF341" s="1"/>
      <c r="NLG341" s="1"/>
      <c r="NLH341" s="1"/>
      <c r="NLI341" s="1"/>
      <c r="NLJ341" s="1"/>
      <c r="NLK341" s="1"/>
      <c r="NLL341" s="1"/>
      <c r="NLM341" s="1"/>
      <c r="NLN341" s="1"/>
      <c r="NLO341" s="1"/>
      <c r="NLP341" s="1"/>
      <c r="NLQ341" s="1"/>
      <c r="NLR341" s="1"/>
      <c r="NLS341" s="1"/>
      <c r="NLT341" s="1"/>
      <c r="NLU341" s="1"/>
      <c r="NLV341" s="1"/>
      <c r="NLW341" s="1"/>
      <c r="NLX341" s="1"/>
      <c r="NLY341" s="1"/>
      <c r="NLZ341" s="1"/>
      <c r="NMA341" s="1"/>
      <c r="NMB341" s="1"/>
      <c r="NMC341" s="1"/>
      <c r="NMD341" s="1"/>
      <c r="NME341" s="1"/>
      <c r="NMF341" s="1"/>
      <c r="NMG341" s="1"/>
      <c r="NMH341" s="1"/>
      <c r="NMI341" s="1"/>
      <c r="NMJ341" s="1"/>
      <c r="NMK341" s="1"/>
      <c r="NML341" s="1"/>
      <c r="NMM341" s="1"/>
      <c r="NMN341" s="1"/>
      <c r="NMO341" s="1"/>
      <c r="NMP341" s="1"/>
      <c r="NMQ341" s="1"/>
      <c r="NMR341" s="1"/>
      <c r="NMS341" s="1"/>
      <c r="NMT341" s="1"/>
      <c r="NMU341" s="1"/>
      <c r="NMV341" s="1"/>
      <c r="NMW341" s="1"/>
      <c r="NMX341" s="1"/>
      <c r="NMY341" s="1"/>
      <c r="NMZ341" s="1"/>
      <c r="NNA341" s="1"/>
      <c r="NNB341" s="1"/>
      <c r="NNC341" s="1"/>
      <c r="NND341" s="1"/>
      <c r="NNE341" s="1"/>
      <c r="NNF341" s="1"/>
      <c r="NNG341" s="1"/>
      <c r="NNH341" s="1"/>
      <c r="NNI341" s="1"/>
      <c r="NNJ341" s="1"/>
      <c r="NNK341" s="1"/>
      <c r="NNL341" s="1"/>
      <c r="NNM341" s="1"/>
      <c r="NNN341" s="1"/>
      <c r="NNO341" s="1"/>
      <c r="NNP341" s="1"/>
      <c r="NNQ341" s="1"/>
      <c r="NNR341" s="1"/>
      <c r="NNS341" s="1"/>
      <c r="NNT341" s="1"/>
      <c r="NNU341" s="1"/>
      <c r="NNV341" s="1"/>
      <c r="NNW341" s="1"/>
      <c r="NNX341" s="1"/>
      <c r="NNY341" s="1"/>
      <c r="NNZ341" s="1"/>
      <c r="NOA341" s="1"/>
      <c r="NOB341" s="1"/>
      <c r="NOC341" s="1"/>
      <c r="NOD341" s="1"/>
      <c r="NOE341" s="1"/>
      <c r="NOF341" s="1"/>
      <c r="NOG341" s="1"/>
      <c r="NOH341" s="1"/>
      <c r="NOI341" s="1"/>
      <c r="NOJ341" s="1"/>
      <c r="NOK341" s="1"/>
      <c r="NOL341" s="1"/>
      <c r="NOM341" s="1"/>
      <c r="NON341" s="1"/>
      <c r="NOO341" s="1"/>
      <c r="NOP341" s="1"/>
      <c r="NOQ341" s="1"/>
      <c r="NOR341" s="1"/>
      <c r="NOS341" s="1"/>
      <c r="NOT341" s="1"/>
      <c r="NOU341" s="1"/>
      <c r="NOV341" s="1"/>
      <c r="NOW341" s="1"/>
      <c r="NOX341" s="1"/>
      <c r="NOY341" s="1"/>
      <c r="NOZ341" s="1"/>
      <c r="NPA341" s="1"/>
      <c r="NPB341" s="1"/>
      <c r="NPC341" s="1"/>
      <c r="NPD341" s="1"/>
      <c r="NPE341" s="1"/>
      <c r="NPF341" s="1"/>
      <c r="NPG341" s="1"/>
      <c r="NPH341" s="1"/>
      <c r="NPI341" s="1"/>
      <c r="NPJ341" s="1"/>
      <c r="NPK341" s="1"/>
      <c r="NPL341" s="1"/>
      <c r="NPM341" s="1"/>
      <c r="NPN341" s="1"/>
      <c r="NPO341" s="1"/>
      <c r="NPP341" s="1"/>
      <c r="NPQ341" s="1"/>
      <c r="NPR341" s="1"/>
      <c r="NPS341" s="1"/>
      <c r="NPT341" s="1"/>
      <c r="NPU341" s="1"/>
      <c r="NPV341" s="1"/>
      <c r="NPW341" s="1"/>
      <c r="NPX341" s="1"/>
      <c r="NPY341" s="1"/>
      <c r="NPZ341" s="1"/>
      <c r="NQA341" s="1"/>
      <c r="NQB341" s="1"/>
      <c r="NQC341" s="1"/>
      <c r="NQD341" s="1"/>
      <c r="NQE341" s="1"/>
      <c r="NQF341" s="1"/>
      <c r="NQG341" s="1"/>
      <c r="NQH341" s="1"/>
      <c r="NQI341" s="1"/>
      <c r="NQJ341" s="1"/>
      <c r="NQK341" s="1"/>
      <c r="NQL341" s="1"/>
      <c r="NQM341" s="1"/>
      <c r="NQN341" s="1"/>
      <c r="NQO341" s="1"/>
      <c r="NQP341" s="1"/>
      <c r="NQQ341" s="1"/>
      <c r="NQR341" s="1"/>
      <c r="NQS341" s="1"/>
      <c r="NQT341" s="1"/>
      <c r="NQU341" s="1"/>
      <c r="NQV341" s="1"/>
      <c r="NQW341" s="1"/>
      <c r="NQX341" s="1"/>
      <c r="NQY341" s="1"/>
      <c r="NQZ341" s="1"/>
      <c r="NRA341" s="1"/>
      <c r="NRB341" s="1"/>
      <c r="NRC341" s="1"/>
      <c r="NRD341" s="1"/>
      <c r="NRE341" s="1"/>
      <c r="NRF341" s="1"/>
      <c r="NRG341" s="1"/>
      <c r="NRH341" s="1"/>
      <c r="NRI341" s="1"/>
      <c r="NRJ341" s="1"/>
      <c r="NRK341" s="1"/>
      <c r="NRL341" s="1"/>
      <c r="NRM341" s="1"/>
      <c r="NRN341" s="1"/>
      <c r="NRO341" s="1"/>
      <c r="NRP341" s="1"/>
      <c r="NRQ341" s="1"/>
      <c r="NRR341" s="1"/>
      <c r="NRS341" s="1"/>
      <c r="NRT341" s="1"/>
      <c r="NRU341" s="1"/>
      <c r="NRV341" s="1"/>
      <c r="NRW341" s="1"/>
      <c r="NRX341" s="1"/>
      <c r="NRY341" s="1"/>
      <c r="NRZ341" s="1"/>
      <c r="NSA341" s="1"/>
      <c r="NSB341" s="1"/>
      <c r="NSC341" s="1"/>
      <c r="NSD341" s="1"/>
      <c r="NSE341" s="1"/>
      <c r="NSF341" s="1"/>
      <c r="NSG341" s="1"/>
      <c r="NSH341" s="1"/>
      <c r="NSI341" s="1"/>
      <c r="NSJ341" s="1"/>
      <c r="NSK341" s="1"/>
      <c r="NSL341" s="1"/>
      <c r="NSM341" s="1"/>
      <c r="NSN341" s="1"/>
      <c r="NSO341" s="1"/>
      <c r="NSP341" s="1"/>
      <c r="NSQ341" s="1"/>
      <c r="NSR341" s="1"/>
      <c r="NSS341" s="1"/>
      <c r="NST341" s="1"/>
      <c r="NSU341" s="1"/>
      <c r="NSV341" s="1"/>
      <c r="NSW341" s="1"/>
      <c r="NSX341" s="1"/>
      <c r="NSY341" s="1"/>
      <c r="NSZ341" s="1"/>
      <c r="NTA341" s="1"/>
      <c r="NTB341" s="1"/>
      <c r="NTC341" s="1"/>
      <c r="NTD341" s="1"/>
      <c r="NTE341" s="1"/>
      <c r="NTF341" s="1"/>
      <c r="NTG341" s="1"/>
      <c r="NTH341" s="1"/>
      <c r="NTI341" s="1"/>
      <c r="NTJ341" s="1"/>
      <c r="NTK341" s="1"/>
      <c r="NTL341" s="1"/>
      <c r="NTM341" s="1"/>
      <c r="NTN341" s="1"/>
      <c r="NTO341" s="1"/>
      <c r="NTP341" s="1"/>
      <c r="NTQ341" s="1"/>
      <c r="NTR341" s="1"/>
      <c r="NTS341" s="1"/>
      <c r="NTT341" s="1"/>
      <c r="NTU341" s="1"/>
      <c r="NTV341" s="1"/>
      <c r="NTW341" s="1"/>
      <c r="NTX341" s="1"/>
      <c r="NTY341" s="1"/>
      <c r="NTZ341" s="1"/>
      <c r="NUA341" s="1"/>
      <c r="NUB341" s="1"/>
      <c r="NUC341" s="1"/>
      <c r="NUD341" s="1"/>
      <c r="NUE341" s="1"/>
      <c r="NUF341" s="1"/>
      <c r="NUG341" s="1"/>
      <c r="NUH341" s="1"/>
      <c r="NUI341" s="1"/>
      <c r="NUJ341" s="1"/>
      <c r="NUK341" s="1"/>
      <c r="NUL341" s="1"/>
      <c r="NUM341" s="1"/>
      <c r="NUN341" s="1"/>
      <c r="NUO341" s="1"/>
      <c r="NUP341" s="1"/>
      <c r="NUQ341" s="1"/>
      <c r="NUR341" s="1"/>
      <c r="NUS341" s="1"/>
      <c r="NUT341" s="1"/>
      <c r="NUU341" s="1"/>
      <c r="NUV341" s="1"/>
      <c r="NUW341" s="1"/>
      <c r="NUX341" s="1"/>
      <c r="NUY341" s="1"/>
      <c r="NUZ341" s="1"/>
      <c r="NVA341" s="1"/>
      <c r="NVB341" s="1"/>
      <c r="NVC341" s="1"/>
      <c r="NVD341" s="1"/>
      <c r="NVE341" s="1"/>
      <c r="NVF341" s="1"/>
      <c r="NVG341" s="1"/>
      <c r="NVH341" s="1"/>
      <c r="NVI341" s="1"/>
      <c r="NVJ341" s="1"/>
      <c r="NVK341" s="1"/>
      <c r="NVL341" s="1"/>
      <c r="NVM341" s="1"/>
      <c r="NVN341" s="1"/>
      <c r="NVO341" s="1"/>
      <c r="NVP341" s="1"/>
      <c r="NVQ341" s="1"/>
      <c r="NVR341" s="1"/>
      <c r="NVS341" s="1"/>
      <c r="NVT341" s="1"/>
      <c r="NVU341" s="1"/>
      <c r="NVV341" s="1"/>
      <c r="NVW341" s="1"/>
      <c r="NVX341" s="1"/>
      <c r="NVY341" s="1"/>
      <c r="NVZ341" s="1"/>
      <c r="NWA341" s="1"/>
      <c r="NWB341" s="1"/>
      <c r="NWC341" s="1"/>
      <c r="NWD341" s="1"/>
      <c r="NWE341" s="1"/>
      <c r="NWF341" s="1"/>
      <c r="NWG341" s="1"/>
      <c r="NWH341" s="1"/>
      <c r="NWI341" s="1"/>
      <c r="NWJ341" s="1"/>
      <c r="NWK341" s="1"/>
      <c r="NWL341" s="1"/>
      <c r="NWM341" s="1"/>
      <c r="NWN341" s="1"/>
      <c r="NWO341" s="1"/>
      <c r="NWP341" s="1"/>
      <c r="NWQ341" s="1"/>
      <c r="NWR341" s="1"/>
      <c r="NWS341" s="1"/>
      <c r="NWT341" s="1"/>
      <c r="NWU341" s="1"/>
      <c r="NWV341" s="1"/>
      <c r="NWW341" s="1"/>
      <c r="NWX341" s="1"/>
      <c r="NWY341" s="1"/>
      <c r="NWZ341" s="1"/>
      <c r="NXA341" s="1"/>
      <c r="NXB341" s="1"/>
      <c r="NXC341" s="1"/>
      <c r="NXD341" s="1"/>
      <c r="NXE341" s="1"/>
      <c r="NXF341" s="1"/>
      <c r="NXG341" s="1"/>
      <c r="NXH341" s="1"/>
      <c r="NXI341" s="1"/>
      <c r="NXJ341" s="1"/>
      <c r="NXK341" s="1"/>
      <c r="NXL341" s="1"/>
      <c r="NXM341" s="1"/>
      <c r="NXN341" s="1"/>
      <c r="NXO341" s="1"/>
      <c r="NXP341" s="1"/>
      <c r="NXQ341" s="1"/>
      <c r="NXR341" s="1"/>
      <c r="NXS341" s="1"/>
      <c r="NXT341" s="1"/>
      <c r="NXU341" s="1"/>
      <c r="NXV341" s="1"/>
      <c r="NXW341" s="1"/>
      <c r="NXX341" s="1"/>
      <c r="NXY341" s="1"/>
      <c r="NXZ341" s="1"/>
      <c r="NYA341" s="1"/>
      <c r="NYB341" s="1"/>
      <c r="NYC341" s="1"/>
      <c r="NYD341" s="1"/>
      <c r="NYE341" s="1"/>
      <c r="NYF341" s="1"/>
      <c r="NYG341" s="1"/>
      <c r="NYH341" s="1"/>
      <c r="NYI341" s="1"/>
      <c r="NYJ341" s="1"/>
      <c r="NYK341" s="1"/>
      <c r="NYL341" s="1"/>
      <c r="NYM341" s="1"/>
      <c r="NYN341" s="1"/>
      <c r="NYO341" s="1"/>
      <c r="NYP341" s="1"/>
      <c r="NYQ341" s="1"/>
      <c r="NYR341" s="1"/>
      <c r="NYS341" s="1"/>
      <c r="NYT341" s="1"/>
      <c r="NYU341" s="1"/>
      <c r="NYV341" s="1"/>
      <c r="NYW341" s="1"/>
      <c r="NYX341" s="1"/>
      <c r="NYY341" s="1"/>
      <c r="NYZ341" s="1"/>
      <c r="NZA341" s="1"/>
      <c r="NZB341" s="1"/>
      <c r="NZC341" s="1"/>
      <c r="NZD341" s="1"/>
      <c r="NZE341" s="1"/>
      <c r="NZF341" s="1"/>
      <c r="NZG341" s="1"/>
      <c r="NZH341" s="1"/>
      <c r="NZI341" s="1"/>
      <c r="NZJ341" s="1"/>
      <c r="NZK341" s="1"/>
      <c r="NZL341" s="1"/>
      <c r="NZM341" s="1"/>
      <c r="NZN341" s="1"/>
      <c r="NZO341" s="1"/>
      <c r="NZP341" s="1"/>
      <c r="NZQ341" s="1"/>
      <c r="NZR341" s="1"/>
      <c r="NZS341" s="1"/>
      <c r="NZT341" s="1"/>
      <c r="NZU341" s="1"/>
      <c r="NZV341" s="1"/>
      <c r="NZW341" s="1"/>
      <c r="NZX341" s="1"/>
      <c r="NZY341" s="1"/>
      <c r="NZZ341" s="1"/>
      <c r="OAA341" s="1"/>
      <c r="OAB341" s="1"/>
      <c r="OAC341" s="1"/>
      <c r="OAD341" s="1"/>
      <c r="OAE341" s="1"/>
      <c r="OAF341" s="1"/>
      <c r="OAG341" s="1"/>
      <c r="OAH341" s="1"/>
      <c r="OAI341" s="1"/>
      <c r="OAJ341" s="1"/>
      <c r="OAK341" s="1"/>
      <c r="OAL341" s="1"/>
      <c r="OAM341" s="1"/>
      <c r="OAN341" s="1"/>
      <c r="OAO341" s="1"/>
      <c r="OAP341" s="1"/>
      <c r="OAQ341" s="1"/>
      <c r="OAR341" s="1"/>
      <c r="OAS341" s="1"/>
      <c r="OAT341" s="1"/>
      <c r="OAU341" s="1"/>
      <c r="OAV341" s="1"/>
      <c r="OAW341" s="1"/>
      <c r="OAX341" s="1"/>
      <c r="OAY341" s="1"/>
      <c r="OAZ341" s="1"/>
      <c r="OBA341" s="1"/>
      <c r="OBB341" s="1"/>
      <c r="OBC341" s="1"/>
      <c r="OBD341" s="1"/>
      <c r="OBE341" s="1"/>
      <c r="OBF341" s="1"/>
      <c r="OBG341" s="1"/>
      <c r="OBH341" s="1"/>
      <c r="OBI341" s="1"/>
      <c r="OBJ341" s="1"/>
      <c r="OBK341" s="1"/>
      <c r="OBL341" s="1"/>
      <c r="OBM341" s="1"/>
      <c r="OBN341" s="1"/>
      <c r="OBO341" s="1"/>
      <c r="OBP341" s="1"/>
      <c r="OBQ341" s="1"/>
      <c r="OBR341" s="1"/>
      <c r="OBS341" s="1"/>
      <c r="OBT341" s="1"/>
      <c r="OBU341" s="1"/>
      <c r="OBV341" s="1"/>
      <c r="OBW341" s="1"/>
      <c r="OBX341" s="1"/>
      <c r="OBY341" s="1"/>
      <c r="OBZ341" s="1"/>
      <c r="OCA341" s="1"/>
      <c r="OCB341" s="1"/>
      <c r="OCC341" s="1"/>
      <c r="OCD341" s="1"/>
      <c r="OCE341" s="1"/>
      <c r="OCF341" s="1"/>
      <c r="OCG341" s="1"/>
      <c r="OCH341" s="1"/>
      <c r="OCI341" s="1"/>
      <c r="OCJ341" s="1"/>
      <c r="OCK341" s="1"/>
      <c r="OCL341" s="1"/>
      <c r="OCM341" s="1"/>
      <c r="OCN341" s="1"/>
      <c r="OCO341" s="1"/>
      <c r="OCP341" s="1"/>
      <c r="OCQ341" s="1"/>
      <c r="OCR341" s="1"/>
      <c r="OCS341" s="1"/>
      <c r="OCT341" s="1"/>
      <c r="OCU341" s="1"/>
      <c r="OCV341" s="1"/>
      <c r="OCW341" s="1"/>
      <c r="OCX341" s="1"/>
      <c r="OCY341" s="1"/>
      <c r="OCZ341" s="1"/>
      <c r="ODA341" s="1"/>
      <c r="ODB341" s="1"/>
      <c r="ODC341" s="1"/>
      <c r="ODD341" s="1"/>
      <c r="ODE341" s="1"/>
      <c r="ODF341" s="1"/>
      <c r="ODG341" s="1"/>
      <c r="ODH341" s="1"/>
      <c r="ODI341" s="1"/>
      <c r="ODJ341" s="1"/>
      <c r="ODK341" s="1"/>
      <c r="ODL341" s="1"/>
      <c r="ODM341" s="1"/>
      <c r="ODN341" s="1"/>
      <c r="ODO341" s="1"/>
      <c r="ODP341" s="1"/>
      <c r="ODQ341" s="1"/>
      <c r="ODR341" s="1"/>
      <c r="ODS341" s="1"/>
      <c r="ODT341" s="1"/>
      <c r="ODU341" s="1"/>
      <c r="ODV341" s="1"/>
      <c r="ODW341" s="1"/>
      <c r="ODX341" s="1"/>
      <c r="ODY341" s="1"/>
      <c r="ODZ341" s="1"/>
      <c r="OEA341" s="1"/>
      <c r="OEB341" s="1"/>
      <c r="OEC341" s="1"/>
      <c r="OED341" s="1"/>
      <c r="OEE341" s="1"/>
      <c r="OEF341" s="1"/>
      <c r="OEG341" s="1"/>
      <c r="OEH341" s="1"/>
      <c r="OEI341" s="1"/>
      <c r="OEJ341" s="1"/>
      <c r="OEK341" s="1"/>
      <c r="OEL341" s="1"/>
      <c r="OEM341" s="1"/>
      <c r="OEN341" s="1"/>
      <c r="OEO341" s="1"/>
      <c r="OEP341" s="1"/>
      <c r="OEQ341" s="1"/>
      <c r="OER341" s="1"/>
      <c r="OES341" s="1"/>
      <c r="OET341" s="1"/>
      <c r="OEU341" s="1"/>
      <c r="OEV341" s="1"/>
      <c r="OEW341" s="1"/>
      <c r="OEX341" s="1"/>
      <c r="OEY341" s="1"/>
      <c r="OEZ341" s="1"/>
      <c r="OFA341" s="1"/>
      <c r="OFB341" s="1"/>
      <c r="OFC341" s="1"/>
      <c r="OFD341" s="1"/>
      <c r="OFE341" s="1"/>
      <c r="OFF341" s="1"/>
      <c r="OFG341" s="1"/>
      <c r="OFH341" s="1"/>
      <c r="OFI341" s="1"/>
      <c r="OFJ341" s="1"/>
      <c r="OFK341" s="1"/>
      <c r="OFL341" s="1"/>
      <c r="OFM341" s="1"/>
      <c r="OFN341" s="1"/>
      <c r="OFO341" s="1"/>
      <c r="OFP341" s="1"/>
      <c r="OFQ341" s="1"/>
      <c r="OFR341" s="1"/>
      <c r="OFS341" s="1"/>
      <c r="OFT341" s="1"/>
      <c r="OFU341" s="1"/>
      <c r="OFV341" s="1"/>
      <c r="OFW341" s="1"/>
      <c r="OFX341" s="1"/>
      <c r="OFY341" s="1"/>
      <c r="OFZ341" s="1"/>
      <c r="OGA341" s="1"/>
      <c r="OGB341" s="1"/>
      <c r="OGC341" s="1"/>
      <c r="OGD341" s="1"/>
      <c r="OGE341" s="1"/>
      <c r="OGF341" s="1"/>
      <c r="OGG341" s="1"/>
      <c r="OGH341" s="1"/>
      <c r="OGI341" s="1"/>
      <c r="OGJ341" s="1"/>
      <c r="OGK341" s="1"/>
      <c r="OGL341" s="1"/>
      <c r="OGM341" s="1"/>
      <c r="OGN341" s="1"/>
      <c r="OGO341" s="1"/>
      <c r="OGP341" s="1"/>
      <c r="OGQ341" s="1"/>
      <c r="OGR341" s="1"/>
      <c r="OGS341" s="1"/>
      <c r="OGT341" s="1"/>
      <c r="OGU341" s="1"/>
      <c r="OGV341" s="1"/>
      <c r="OGW341" s="1"/>
      <c r="OGX341" s="1"/>
      <c r="OGY341" s="1"/>
      <c r="OGZ341" s="1"/>
      <c r="OHA341" s="1"/>
      <c r="OHB341" s="1"/>
      <c r="OHC341" s="1"/>
      <c r="OHD341" s="1"/>
      <c r="OHE341" s="1"/>
      <c r="OHF341" s="1"/>
      <c r="OHG341" s="1"/>
      <c r="OHH341" s="1"/>
      <c r="OHI341" s="1"/>
      <c r="OHJ341" s="1"/>
      <c r="OHK341" s="1"/>
      <c r="OHL341" s="1"/>
      <c r="OHM341" s="1"/>
      <c r="OHN341" s="1"/>
      <c r="OHO341" s="1"/>
      <c r="OHP341" s="1"/>
      <c r="OHQ341" s="1"/>
      <c r="OHR341" s="1"/>
      <c r="OHS341" s="1"/>
      <c r="OHT341" s="1"/>
      <c r="OHU341" s="1"/>
      <c r="OHV341" s="1"/>
      <c r="OHW341" s="1"/>
      <c r="OHX341" s="1"/>
      <c r="OHY341" s="1"/>
      <c r="OHZ341" s="1"/>
      <c r="OIA341" s="1"/>
      <c r="OIB341" s="1"/>
      <c r="OIC341" s="1"/>
      <c r="OID341" s="1"/>
      <c r="OIE341" s="1"/>
      <c r="OIF341" s="1"/>
      <c r="OIG341" s="1"/>
      <c r="OIH341" s="1"/>
      <c r="OII341" s="1"/>
      <c r="OIJ341" s="1"/>
      <c r="OIK341" s="1"/>
      <c r="OIL341" s="1"/>
      <c r="OIM341" s="1"/>
      <c r="OIN341" s="1"/>
      <c r="OIO341" s="1"/>
      <c r="OIP341" s="1"/>
      <c r="OIQ341" s="1"/>
      <c r="OIR341" s="1"/>
      <c r="OIS341" s="1"/>
      <c r="OIT341" s="1"/>
      <c r="OIU341" s="1"/>
      <c r="OIV341" s="1"/>
      <c r="OIW341" s="1"/>
      <c r="OIX341" s="1"/>
      <c r="OIY341" s="1"/>
      <c r="OIZ341" s="1"/>
      <c r="OJA341" s="1"/>
      <c r="OJB341" s="1"/>
      <c r="OJC341" s="1"/>
      <c r="OJD341" s="1"/>
      <c r="OJE341" s="1"/>
      <c r="OJF341" s="1"/>
      <c r="OJG341" s="1"/>
      <c r="OJH341" s="1"/>
      <c r="OJI341" s="1"/>
      <c r="OJJ341" s="1"/>
      <c r="OJK341" s="1"/>
      <c r="OJL341" s="1"/>
      <c r="OJM341" s="1"/>
      <c r="OJN341" s="1"/>
      <c r="OJO341" s="1"/>
      <c r="OJP341" s="1"/>
      <c r="OJQ341" s="1"/>
      <c r="OJR341" s="1"/>
      <c r="OJS341" s="1"/>
      <c r="OJT341" s="1"/>
      <c r="OJU341" s="1"/>
      <c r="OJV341" s="1"/>
      <c r="OJW341" s="1"/>
      <c r="OJX341" s="1"/>
      <c r="OJY341" s="1"/>
      <c r="OJZ341" s="1"/>
      <c r="OKA341" s="1"/>
      <c r="OKB341" s="1"/>
      <c r="OKC341" s="1"/>
      <c r="OKD341" s="1"/>
      <c r="OKE341" s="1"/>
      <c r="OKF341" s="1"/>
      <c r="OKG341" s="1"/>
      <c r="OKH341" s="1"/>
      <c r="OKI341" s="1"/>
      <c r="OKJ341" s="1"/>
      <c r="OKK341" s="1"/>
      <c r="OKL341" s="1"/>
      <c r="OKM341" s="1"/>
      <c r="OKN341" s="1"/>
      <c r="OKO341" s="1"/>
      <c r="OKP341" s="1"/>
      <c r="OKQ341" s="1"/>
      <c r="OKR341" s="1"/>
      <c r="OKS341" s="1"/>
      <c r="OKT341" s="1"/>
      <c r="OKU341" s="1"/>
      <c r="OKV341" s="1"/>
      <c r="OKW341" s="1"/>
      <c r="OKX341" s="1"/>
      <c r="OKY341" s="1"/>
      <c r="OKZ341" s="1"/>
      <c r="OLA341" s="1"/>
      <c r="OLB341" s="1"/>
      <c r="OLC341" s="1"/>
      <c r="OLD341" s="1"/>
      <c r="OLE341" s="1"/>
      <c r="OLF341" s="1"/>
      <c r="OLG341" s="1"/>
      <c r="OLH341" s="1"/>
      <c r="OLI341" s="1"/>
      <c r="OLJ341" s="1"/>
      <c r="OLK341" s="1"/>
      <c r="OLL341" s="1"/>
      <c r="OLM341" s="1"/>
      <c r="OLN341" s="1"/>
      <c r="OLO341" s="1"/>
      <c r="OLP341" s="1"/>
      <c r="OLQ341" s="1"/>
      <c r="OLR341" s="1"/>
      <c r="OLS341" s="1"/>
      <c r="OLT341" s="1"/>
      <c r="OLU341" s="1"/>
      <c r="OLV341" s="1"/>
      <c r="OLW341" s="1"/>
      <c r="OLX341" s="1"/>
      <c r="OLY341" s="1"/>
      <c r="OLZ341" s="1"/>
      <c r="OMA341" s="1"/>
      <c r="OMB341" s="1"/>
      <c r="OMC341" s="1"/>
      <c r="OMD341" s="1"/>
      <c r="OME341" s="1"/>
      <c r="OMF341" s="1"/>
      <c r="OMG341" s="1"/>
      <c r="OMH341" s="1"/>
      <c r="OMI341" s="1"/>
      <c r="OMJ341" s="1"/>
      <c r="OMK341" s="1"/>
      <c r="OML341" s="1"/>
      <c r="OMM341" s="1"/>
      <c r="OMN341" s="1"/>
      <c r="OMO341" s="1"/>
      <c r="OMP341" s="1"/>
      <c r="OMQ341" s="1"/>
      <c r="OMR341" s="1"/>
      <c r="OMS341" s="1"/>
      <c r="OMT341" s="1"/>
      <c r="OMU341" s="1"/>
      <c r="OMV341" s="1"/>
      <c r="OMW341" s="1"/>
      <c r="OMX341" s="1"/>
      <c r="OMY341" s="1"/>
      <c r="OMZ341" s="1"/>
      <c r="ONA341" s="1"/>
      <c r="ONB341" s="1"/>
      <c r="ONC341" s="1"/>
      <c r="OND341" s="1"/>
      <c r="ONE341" s="1"/>
      <c r="ONF341" s="1"/>
      <c r="ONG341" s="1"/>
      <c r="ONH341" s="1"/>
      <c r="ONI341" s="1"/>
      <c r="ONJ341" s="1"/>
      <c r="ONK341" s="1"/>
      <c r="ONL341" s="1"/>
      <c r="ONM341" s="1"/>
      <c r="ONN341" s="1"/>
      <c r="ONO341" s="1"/>
      <c r="ONP341" s="1"/>
      <c r="ONQ341" s="1"/>
      <c r="ONR341" s="1"/>
      <c r="ONS341" s="1"/>
      <c r="ONT341" s="1"/>
      <c r="ONU341" s="1"/>
      <c r="ONV341" s="1"/>
      <c r="ONW341" s="1"/>
      <c r="ONX341" s="1"/>
      <c r="ONY341" s="1"/>
      <c r="ONZ341" s="1"/>
      <c r="OOA341" s="1"/>
      <c r="OOB341" s="1"/>
      <c r="OOC341" s="1"/>
      <c r="OOD341" s="1"/>
      <c r="OOE341" s="1"/>
      <c r="OOF341" s="1"/>
      <c r="OOG341" s="1"/>
      <c r="OOH341" s="1"/>
      <c r="OOI341" s="1"/>
      <c r="OOJ341" s="1"/>
      <c r="OOK341" s="1"/>
      <c r="OOL341" s="1"/>
      <c r="OOM341" s="1"/>
      <c r="OON341" s="1"/>
      <c r="OOO341" s="1"/>
      <c r="OOP341" s="1"/>
      <c r="OOQ341" s="1"/>
      <c r="OOR341" s="1"/>
      <c r="OOS341" s="1"/>
      <c r="OOT341" s="1"/>
      <c r="OOU341" s="1"/>
      <c r="OOV341" s="1"/>
      <c r="OOW341" s="1"/>
      <c r="OOX341" s="1"/>
      <c r="OOY341" s="1"/>
      <c r="OOZ341" s="1"/>
      <c r="OPA341" s="1"/>
      <c r="OPB341" s="1"/>
      <c r="OPC341" s="1"/>
      <c r="OPD341" s="1"/>
      <c r="OPE341" s="1"/>
      <c r="OPF341" s="1"/>
      <c r="OPG341" s="1"/>
      <c r="OPH341" s="1"/>
      <c r="OPI341" s="1"/>
      <c r="OPJ341" s="1"/>
      <c r="OPK341" s="1"/>
      <c r="OPL341" s="1"/>
      <c r="OPM341" s="1"/>
      <c r="OPN341" s="1"/>
      <c r="OPO341" s="1"/>
      <c r="OPP341" s="1"/>
      <c r="OPQ341" s="1"/>
      <c r="OPR341" s="1"/>
      <c r="OPS341" s="1"/>
      <c r="OPT341" s="1"/>
      <c r="OPU341" s="1"/>
      <c r="OPV341" s="1"/>
      <c r="OPW341" s="1"/>
      <c r="OPX341" s="1"/>
      <c r="OPY341" s="1"/>
      <c r="OPZ341" s="1"/>
      <c r="OQA341" s="1"/>
      <c r="OQB341" s="1"/>
      <c r="OQC341" s="1"/>
      <c r="OQD341" s="1"/>
      <c r="OQE341" s="1"/>
      <c r="OQF341" s="1"/>
      <c r="OQG341" s="1"/>
      <c r="OQH341" s="1"/>
      <c r="OQI341" s="1"/>
      <c r="OQJ341" s="1"/>
      <c r="OQK341" s="1"/>
      <c r="OQL341" s="1"/>
      <c r="OQM341" s="1"/>
      <c r="OQN341" s="1"/>
      <c r="OQO341" s="1"/>
      <c r="OQP341" s="1"/>
      <c r="OQQ341" s="1"/>
      <c r="OQR341" s="1"/>
      <c r="OQS341" s="1"/>
      <c r="OQT341" s="1"/>
      <c r="OQU341" s="1"/>
      <c r="OQV341" s="1"/>
      <c r="OQW341" s="1"/>
      <c r="OQX341" s="1"/>
      <c r="OQY341" s="1"/>
      <c r="OQZ341" s="1"/>
      <c r="ORA341" s="1"/>
      <c r="ORB341" s="1"/>
      <c r="ORC341" s="1"/>
      <c r="ORD341" s="1"/>
      <c r="ORE341" s="1"/>
      <c r="ORF341" s="1"/>
      <c r="ORG341" s="1"/>
      <c r="ORH341" s="1"/>
      <c r="ORI341" s="1"/>
      <c r="ORJ341" s="1"/>
      <c r="ORK341" s="1"/>
      <c r="ORL341" s="1"/>
      <c r="ORM341" s="1"/>
      <c r="ORN341" s="1"/>
      <c r="ORO341" s="1"/>
      <c r="ORP341" s="1"/>
      <c r="ORQ341" s="1"/>
      <c r="ORR341" s="1"/>
      <c r="ORS341" s="1"/>
      <c r="ORT341" s="1"/>
      <c r="ORU341" s="1"/>
      <c r="ORV341" s="1"/>
      <c r="ORW341" s="1"/>
      <c r="ORX341" s="1"/>
      <c r="ORY341" s="1"/>
      <c r="ORZ341" s="1"/>
      <c r="OSA341" s="1"/>
      <c r="OSB341" s="1"/>
      <c r="OSC341" s="1"/>
      <c r="OSD341" s="1"/>
      <c r="OSE341" s="1"/>
      <c r="OSF341" s="1"/>
      <c r="OSG341" s="1"/>
      <c r="OSH341" s="1"/>
      <c r="OSI341" s="1"/>
      <c r="OSJ341" s="1"/>
      <c r="OSK341" s="1"/>
      <c r="OSL341" s="1"/>
      <c r="OSM341" s="1"/>
      <c r="OSN341" s="1"/>
      <c r="OSO341" s="1"/>
      <c r="OSP341" s="1"/>
      <c r="OSQ341" s="1"/>
      <c r="OSR341" s="1"/>
      <c r="OSS341" s="1"/>
      <c r="OST341" s="1"/>
      <c r="OSU341" s="1"/>
      <c r="OSV341" s="1"/>
      <c r="OSW341" s="1"/>
      <c r="OSX341" s="1"/>
      <c r="OSY341" s="1"/>
      <c r="OSZ341" s="1"/>
      <c r="OTA341" s="1"/>
      <c r="OTB341" s="1"/>
      <c r="OTC341" s="1"/>
      <c r="OTD341" s="1"/>
      <c r="OTE341" s="1"/>
      <c r="OTF341" s="1"/>
      <c r="OTG341" s="1"/>
      <c r="OTH341" s="1"/>
      <c r="OTI341" s="1"/>
      <c r="OTJ341" s="1"/>
      <c r="OTK341" s="1"/>
      <c r="OTL341" s="1"/>
      <c r="OTM341" s="1"/>
      <c r="OTN341" s="1"/>
      <c r="OTO341" s="1"/>
      <c r="OTP341" s="1"/>
      <c r="OTQ341" s="1"/>
      <c r="OTR341" s="1"/>
      <c r="OTS341" s="1"/>
      <c r="OTT341" s="1"/>
      <c r="OTU341" s="1"/>
      <c r="OTV341" s="1"/>
      <c r="OTW341" s="1"/>
      <c r="OTX341" s="1"/>
      <c r="OTY341" s="1"/>
      <c r="OTZ341" s="1"/>
      <c r="OUA341" s="1"/>
      <c r="OUB341" s="1"/>
      <c r="OUC341" s="1"/>
      <c r="OUD341" s="1"/>
      <c r="OUE341" s="1"/>
      <c r="OUF341" s="1"/>
      <c r="OUG341" s="1"/>
      <c r="OUH341" s="1"/>
      <c r="OUI341" s="1"/>
      <c r="OUJ341" s="1"/>
      <c r="OUK341" s="1"/>
      <c r="OUL341" s="1"/>
      <c r="OUM341" s="1"/>
      <c r="OUN341" s="1"/>
      <c r="OUO341" s="1"/>
      <c r="OUP341" s="1"/>
      <c r="OUQ341" s="1"/>
      <c r="OUR341" s="1"/>
      <c r="OUS341" s="1"/>
      <c r="OUT341" s="1"/>
      <c r="OUU341" s="1"/>
      <c r="OUV341" s="1"/>
      <c r="OUW341" s="1"/>
      <c r="OUX341" s="1"/>
      <c r="OUY341" s="1"/>
      <c r="OUZ341" s="1"/>
      <c r="OVA341" s="1"/>
      <c r="OVB341" s="1"/>
      <c r="OVC341" s="1"/>
      <c r="OVD341" s="1"/>
      <c r="OVE341" s="1"/>
      <c r="OVF341" s="1"/>
      <c r="OVG341" s="1"/>
      <c r="OVH341" s="1"/>
      <c r="OVI341" s="1"/>
      <c r="OVJ341" s="1"/>
      <c r="OVK341" s="1"/>
      <c r="OVL341" s="1"/>
      <c r="OVM341" s="1"/>
      <c r="OVN341" s="1"/>
      <c r="OVO341" s="1"/>
      <c r="OVP341" s="1"/>
      <c r="OVQ341" s="1"/>
      <c r="OVR341" s="1"/>
      <c r="OVS341" s="1"/>
      <c r="OVT341" s="1"/>
      <c r="OVU341" s="1"/>
      <c r="OVV341" s="1"/>
      <c r="OVW341" s="1"/>
      <c r="OVX341" s="1"/>
      <c r="OVY341" s="1"/>
      <c r="OVZ341" s="1"/>
      <c r="OWA341" s="1"/>
      <c r="OWB341" s="1"/>
      <c r="OWC341" s="1"/>
      <c r="OWD341" s="1"/>
      <c r="OWE341" s="1"/>
      <c r="OWF341" s="1"/>
      <c r="OWG341" s="1"/>
      <c r="OWH341" s="1"/>
      <c r="OWI341" s="1"/>
      <c r="OWJ341" s="1"/>
      <c r="OWK341" s="1"/>
      <c r="OWL341" s="1"/>
      <c r="OWM341" s="1"/>
      <c r="OWN341" s="1"/>
      <c r="OWO341" s="1"/>
      <c r="OWP341" s="1"/>
      <c r="OWQ341" s="1"/>
      <c r="OWR341" s="1"/>
      <c r="OWS341" s="1"/>
      <c r="OWT341" s="1"/>
      <c r="OWU341" s="1"/>
      <c r="OWV341" s="1"/>
      <c r="OWW341" s="1"/>
      <c r="OWX341" s="1"/>
      <c r="OWY341" s="1"/>
      <c r="OWZ341" s="1"/>
      <c r="OXA341" s="1"/>
      <c r="OXB341" s="1"/>
      <c r="OXC341" s="1"/>
      <c r="OXD341" s="1"/>
      <c r="OXE341" s="1"/>
      <c r="OXF341" s="1"/>
      <c r="OXG341" s="1"/>
      <c r="OXH341" s="1"/>
      <c r="OXI341" s="1"/>
      <c r="OXJ341" s="1"/>
      <c r="OXK341" s="1"/>
      <c r="OXL341" s="1"/>
      <c r="OXM341" s="1"/>
      <c r="OXN341" s="1"/>
      <c r="OXO341" s="1"/>
      <c r="OXP341" s="1"/>
      <c r="OXQ341" s="1"/>
      <c r="OXR341" s="1"/>
      <c r="OXS341" s="1"/>
      <c r="OXT341" s="1"/>
      <c r="OXU341" s="1"/>
      <c r="OXV341" s="1"/>
      <c r="OXW341" s="1"/>
      <c r="OXX341" s="1"/>
      <c r="OXY341" s="1"/>
      <c r="OXZ341" s="1"/>
      <c r="OYA341" s="1"/>
      <c r="OYB341" s="1"/>
      <c r="OYC341" s="1"/>
      <c r="OYD341" s="1"/>
      <c r="OYE341" s="1"/>
      <c r="OYF341" s="1"/>
      <c r="OYG341" s="1"/>
      <c r="OYH341" s="1"/>
      <c r="OYI341" s="1"/>
      <c r="OYJ341" s="1"/>
      <c r="OYK341" s="1"/>
      <c r="OYL341" s="1"/>
      <c r="OYM341" s="1"/>
      <c r="OYN341" s="1"/>
      <c r="OYO341" s="1"/>
      <c r="OYP341" s="1"/>
      <c r="OYQ341" s="1"/>
      <c r="OYR341" s="1"/>
      <c r="OYS341" s="1"/>
      <c r="OYT341" s="1"/>
      <c r="OYU341" s="1"/>
      <c r="OYV341" s="1"/>
      <c r="OYW341" s="1"/>
      <c r="OYX341" s="1"/>
      <c r="OYY341" s="1"/>
      <c r="OYZ341" s="1"/>
      <c r="OZA341" s="1"/>
      <c r="OZB341" s="1"/>
      <c r="OZC341" s="1"/>
      <c r="OZD341" s="1"/>
      <c r="OZE341" s="1"/>
      <c r="OZF341" s="1"/>
      <c r="OZG341" s="1"/>
      <c r="OZH341" s="1"/>
      <c r="OZI341" s="1"/>
      <c r="OZJ341" s="1"/>
      <c r="OZK341" s="1"/>
      <c r="OZL341" s="1"/>
      <c r="OZM341" s="1"/>
      <c r="OZN341" s="1"/>
      <c r="OZO341" s="1"/>
      <c r="OZP341" s="1"/>
      <c r="OZQ341" s="1"/>
      <c r="OZR341" s="1"/>
      <c r="OZS341" s="1"/>
      <c r="OZT341" s="1"/>
      <c r="OZU341" s="1"/>
      <c r="OZV341" s="1"/>
      <c r="OZW341" s="1"/>
      <c r="OZX341" s="1"/>
      <c r="OZY341" s="1"/>
      <c r="OZZ341" s="1"/>
      <c r="PAA341" s="1"/>
      <c r="PAB341" s="1"/>
      <c r="PAC341" s="1"/>
      <c r="PAD341" s="1"/>
      <c r="PAE341" s="1"/>
      <c r="PAF341" s="1"/>
      <c r="PAG341" s="1"/>
      <c r="PAH341" s="1"/>
      <c r="PAI341" s="1"/>
      <c r="PAJ341" s="1"/>
      <c r="PAK341" s="1"/>
      <c r="PAL341" s="1"/>
      <c r="PAM341" s="1"/>
      <c r="PAN341" s="1"/>
      <c r="PAO341" s="1"/>
      <c r="PAP341" s="1"/>
      <c r="PAQ341" s="1"/>
      <c r="PAR341" s="1"/>
      <c r="PAS341" s="1"/>
      <c r="PAT341" s="1"/>
      <c r="PAU341" s="1"/>
      <c r="PAV341" s="1"/>
      <c r="PAW341" s="1"/>
      <c r="PAX341" s="1"/>
      <c r="PAY341" s="1"/>
      <c r="PAZ341" s="1"/>
      <c r="PBA341" s="1"/>
      <c r="PBB341" s="1"/>
      <c r="PBC341" s="1"/>
      <c r="PBD341" s="1"/>
      <c r="PBE341" s="1"/>
      <c r="PBF341" s="1"/>
      <c r="PBG341" s="1"/>
      <c r="PBH341" s="1"/>
      <c r="PBI341" s="1"/>
      <c r="PBJ341" s="1"/>
      <c r="PBK341" s="1"/>
      <c r="PBL341" s="1"/>
      <c r="PBM341" s="1"/>
      <c r="PBN341" s="1"/>
      <c r="PBO341" s="1"/>
      <c r="PBP341" s="1"/>
      <c r="PBQ341" s="1"/>
      <c r="PBR341" s="1"/>
      <c r="PBS341" s="1"/>
      <c r="PBT341" s="1"/>
      <c r="PBU341" s="1"/>
      <c r="PBV341" s="1"/>
      <c r="PBW341" s="1"/>
      <c r="PBX341" s="1"/>
      <c r="PBY341" s="1"/>
      <c r="PBZ341" s="1"/>
      <c r="PCA341" s="1"/>
      <c r="PCB341" s="1"/>
      <c r="PCC341" s="1"/>
      <c r="PCD341" s="1"/>
      <c r="PCE341" s="1"/>
      <c r="PCF341" s="1"/>
      <c r="PCG341" s="1"/>
      <c r="PCH341" s="1"/>
      <c r="PCI341" s="1"/>
      <c r="PCJ341" s="1"/>
      <c r="PCK341" s="1"/>
      <c r="PCL341" s="1"/>
      <c r="PCM341" s="1"/>
      <c r="PCN341" s="1"/>
      <c r="PCO341" s="1"/>
      <c r="PCP341" s="1"/>
      <c r="PCQ341" s="1"/>
      <c r="PCR341" s="1"/>
      <c r="PCS341" s="1"/>
      <c r="PCT341" s="1"/>
      <c r="PCU341" s="1"/>
      <c r="PCV341" s="1"/>
      <c r="PCW341" s="1"/>
      <c r="PCX341" s="1"/>
      <c r="PCY341" s="1"/>
      <c r="PCZ341" s="1"/>
      <c r="PDA341" s="1"/>
      <c r="PDB341" s="1"/>
      <c r="PDC341" s="1"/>
      <c r="PDD341" s="1"/>
      <c r="PDE341" s="1"/>
      <c r="PDF341" s="1"/>
      <c r="PDG341" s="1"/>
      <c r="PDH341" s="1"/>
      <c r="PDI341" s="1"/>
      <c r="PDJ341" s="1"/>
      <c r="PDK341" s="1"/>
      <c r="PDL341" s="1"/>
      <c r="PDM341" s="1"/>
      <c r="PDN341" s="1"/>
      <c r="PDO341" s="1"/>
      <c r="PDP341" s="1"/>
      <c r="PDQ341" s="1"/>
      <c r="PDR341" s="1"/>
      <c r="PDS341" s="1"/>
      <c r="PDT341" s="1"/>
      <c r="PDU341" s="1"/>
      <c r="PDV341" s="1"/>
      <c r="PDW341" s="1"/>
      <c r="PDX341" s="1"/>
      <c r="PDY341" s="1"/>
      <c r="PDZ341" s="1"/>
      <c r="PEA341" s="1"/>
      <c r="PEB341" s="1"/>
      <c r="PEC341" s="1"/>
      <c r="PED341" s="1"/>
      <c r="PEE341" s="1"/>
      <c r="PEF341" s="1"/>
      <c r="PEG341" s="1"/>
      <c r="PEH341" s="1"/>
      <c r="PEI341" s="1"/>
      <c r="PEJ341" s="1"/>
      <c r="PEK341" s="1"/>
      <c r="PEL341" s="1"/>
      <c r="PEM341" s="1"/>
      <c r="PEN341" s="1"/>
      <c r="PEO341" s="1"/>
      <c r="PEP341" s="1"/>
      <c r="PEQ341" s="1"/>
      <c r="PER341" s="1"/>
      <c r="PES341" s="1"/>
      <c r="PET341" s="1"/>
      <c r="PEU341" s="1"/>
      <c r="PEV341" s="1"/>
      <c r="PEW341" s="1"/>
      <c r="PEX341" s="1"/>
      <c r="PEY341" s="1"/>
      <c r="PEZ341" s="1"/>
      <c r="PFA341" s="1"/>
      <c r="PFB341" s="1"/>
      <c r="PFC341" s="1"/>
      <c r="PFD341" s="1"/>
      <c r="PFE341" s="1"/>
      <c r="PFF341" s="1"/>
      <c r="PFG341" s="1"/>
      <c r="PFH341" s="1"/>
      <c r="PFI341" s="1"/>
      <c r="PFJ341" s="1"/>
      <c r="PFK341" s="1"/>
      <c r="PFL341" s="1"/>
      <c r="PFM341" s="1"/>
      <c r="PFN341" s="1"/>
      <c r="PFO341" s="1"/>
      <c r="PFP341" s="1"/>
      <c r="PFQ341" s="1"/>
      <c r="PFR341" s="1"/>
      <c r="PFS341" s="1"/>
      <c r="PFT341" s="1"/>
      <c r="PFU341" s="1"/>
      <c r="PFV341" s="1"/>
      <c r="PFW341" s="1"/>
      <c r="PFX341" s="1"/>
      <c r="PFY341" s="1"/>
      <c r="PFZ341" s="1"/>
      <c r="PGA341" s="1"/>
      <c r="PGB341" s="1"/>
      <c r="PGC341" s="1"/>
      <c r="PGD341" s="1"/>
      <c r="PGE341" s="1"/>
      <c r="PGF341" s="1"/>
      <c r="PGG341" s="1"/>
      <c r="PGH341" s="1"/>
      <c r="PGI341" s="1"/>
      <c r="PGJ341" s="1"/>
      <c r="PGK341" s="1"/>
      <c r="PGL341" s="1"/>
      <c r="PGM341" s="1"/>
      <c r="PGN341" s="1"/>
      <c r="PGO341" s="1"/>
      <c r="PGP341" s="1"/>
      <c r="PGQ341" s="1"/>
      <c r="PGR341" s="1"/>
      <c r="PGS341" s="1"/>
      <c r="PGT341" s="1"/>
      <c r="PGU341" s="1"/>
      <c r="PGV341" s="1"/>
      <c r="PGW341" s="1"/>
      <c r="PGX341" s="1"/>
      <c r="PGY341" s="1"/>
      <c r="PGZ341" s="1"/>
      <c r="PHA341" s="1"/>
      <c r="PHB341" s="1"/>
      <c r="PHC341" s="1"/>
      <c r="PHD341" s="1"/>
      <c r="PHE341" s="1"/>
      <c r="PHF341" s="1"/>
      <c r="PHG341" s="1"/>
      <c r="PHH341" s="1"/>
      <c r="PHI341" s="1"/>
      <c r="PHJ341" s="1"/>
      <c r="PHK341" s="1"/>
      <c r="PHL341" s="1"/>
      <c r="PHM341" s="1"/>
      <c r="PHN341" s="1"/>
      <c r="PHO341" s="1"/>
      <c r="PHP341" s="1"/>
      <c r="PHQ341" s="1"/>
      <c r="PHR341" s="1"/>
      <c r="PHS341" s="1"/>
      <c r="PHT341" s="1"/>
      <c r="PHU341" s="1"/>
      <c r="PHV341" s="1"/>
      <c r="PHW341" s="1"/>
      <c r="PHX341" s="1"/>
      <c r="PHY341" s="1"/>
      <c r="PHZ341" s="1"/>
      <c r="PIA341" s="1"/>
      <c r="PIB341" s="1"/>
      <c r="PIC341" s="1"/>
      <c r="PID341" s="1"/>
      <c r="PIE341" s="1"/>
      <c r="PIF341" s="1"/>
      <c r="PIG341" s="1"/>
      <c r="PIH341" s="1"/>
      <c r="PII341" s="1"/>
      <c r="PIJ341" s="1"/>
      <c r="PIK341" s="1"/>
      <c r="PIL341" s="1"/>
      <c r="PIM341" s="1"/>
      <c r="PIN341" s="1"/>
      <c r="PIO341" s="1"/>
      <c r="PIP341" s="1"/>
      <c r="PIQ341" s="1"/>
      <c r="PIR341" s="1"/>
      <c r="PIS341" s="1"/>
      <c r="PIT341" s="1"/>
      <c r="PIU341" s="1"/>
      <c r="PIV341" s="1"/>
      <c r="PIW341" s="1"/>
      <c r="PIX341" s="1"/>
      <c r="PIY341" s="1"/>
      <c r="PIZ341" s="1"/>
      <c r="PJA341" s="1"/>
      <c r="PJB341" s="1"/>
      <c r="PJC341" s="1"/>
      <c r="PJD341" s="1"/>
      <c r="PJE341" s="1"/>
      <c r="PJF341" s="1"/>
      <c r="PJG341" s="1"/>
      <c r="PJH341" s="1"/>
      <c r="PJI341" s="1"/>
      <c r="PJJ341" s="1"/>
      <c r="PJK341" s="1"/>
      <c r="PJL341" s="1"/>
      <c r="PJM341" s="1"/>
      <c r="PJN341" s="1"/>
      <c r="PJO341" s="1"/>
      <c r="PJP341" s="1"/>
      <c r="PJQ341" s="1"/>
      <c r="PJR341" s="1"/>
      <c r="PJS341" s="1"/>
      <c r="PJT341" s="1"/>
      <c r="PJU341" s="1"/>
      <c r="PJV341" s="1"/>
      <c r="PJW341" s="1"/>
      <c r="PJX341" s="1"/>
      <c r="PJY341" s="1"/>
      <c r="PJZ341" s="1"/>
      <c r="PKA341" s="1"/>
      <c r="PKB341" s="1"/>
      <c r="PKC341" s="1"/>
      <c r="PKD341" s="1"/>
      <c r="PKE341" s="1"/>
      <c r="PKF341" s="1"/>
      <c r="PKG341" s="1"/>
      <c r="PKH341" s="1"/>
      <c r="PKI341" s="1"/>
      <c r="PKJ341" s="1"/>
      <c r="PKK341" s="1"/>
      <c r="PKL341" s="1"/>
      <c r="PKM341" s="1"/>
      <c r="PKN341" s="1"/>
      <c r="PKO341" s="1"/>
      <c r="PKP341" s="1"/>
      <c r="PKQ341" s="1"/>
      <c r="PKR341" s="1"/>
      <c r="PKS341" s="1"/>
      <c r="PKT341" s="1"/>
      <c r="PKU341" s="1"/>
      <c r="PKV341" s="1"/>
      <c r="PKW341" s="1"/>
      <c r="PKX341" s="1"/>
      <c r="PKY341" s="1"/>
      <c r="PKZ341" s="1"/>
      <c r="PLA341" s="1"/>
      <c r="PLB341" s="1"/>
      <c r="PLC341" s="1"/>
      <c r="PLD341" s="1"/>
      <c r="PLE341" s="1"/>
      <c r="PLF341" s="1"/>
      <c r="PLG341" s="1"/>
      <c r="PLH341" s="1"/>
      <c r="PLI341" s="1"/>
      <c r="PLJ341" s="1"/>
      <c r="PLK341" s="1"/>
      <c r="PLL341" s="1"/>
      <c r="PLM341" s="1"/>
      <c r="PLN341" s="1"/>
      <c r="PLO341" s="1"/>
      <c r="PLP341" s="1"/>
      <c r="PLQ341" s="1"/>
      <c r="PLR341" s="1"/>
      <c r="PLS341" s="1"/>
      <c r="PLT341" s="1"/>
      <c r="PLU341" s="1"/>
      <c r="PLV341" s="1"/>
      <c r="PLW341" s="1"/>
      <c r="PLX341" s="1"/>
      <c r="PLY341" s="1"/>
      <c r="PLZ341" s="1"/>
      <c r="PMA341" s="1"/>
      <c r="PMB341" s="1"/>
      <c r="PMC341" s="1"/>
      <c r="PMD341" s="1"/>
      <c r="PME341" s="1"/>
      <c r="PMF341" s="1"/>
      <c r="PMG341" s="1"/>
      <c r="PMH341" s="1"/>
      <c r="PMI341" s="1"/>
      <c r="PMJ341" s="1"/>
      <c r="PMK341" s="1"/>
      <c r="PML341" s="1"/>
      <c r="PMM341" s="1"/>
      <c r="PMN341" s="1"/>
      <c r="PMO341" s="1"/>
      <c r="PMP341" s="1"/>
      <c r="PMQ341" s="1"/>
      <c r="PMR341" s="1"/>
      <c r="PMS341" s="1"/>
      <c r="PMT341" s="1"/>
      <c r="PMU341" s="1"/>
      <c r="PMV341" s="1"/>
      <c r="PMW341" s="1"/>
      <c r="PMX341" s="1"/>
      <c r="PMY341" s="1"/>
      <c r="PMZ341" s="1"/>
      <c r="PNA341" s="1"/>
      <c r="PNB341" s="1"/>
      <c r="PNC341" s="1"/>
      <c r="PND341" s="1"/>
      <c r="PNE341" s="1"/>
      <c r="PNF341" s="1"/>
      <c r="PNG341" s="1"/>
      <c r="PNH341" s="1"/>
      <c r="PNI341" s="1"/>
      <c r="PNJ341" s="1"/>
      <c r="PNK341" s="1"/>
      <c r="PNL341" s="1"/>
      <c r="PNM341" s="1"/>
      <c r="PNN341" s="1"/>
      <c r="PNO341" s="1"/>
      <c r="PNP341" s="1"/>
      <c r="PNQ341" s="1"/>
      <c r="PNR341" s="1"/>
      <c r="PNS341" s="1"/>
      <c r="PNT341" s="1"/>
      <c r="PNU341" s="1"/>
      <c r="PNV341" s="1"/>
      <c r="PNW341" s="1"/>
      <c r="PNX341" s="1"/>
      <c r="PNY341" s="1"/>
      <c r="PNZ341" s="1"/>
      <c r="POA341" s="1"/>
      <c r="POB341" s="1"/>
      <c r="POC341" s="1"/>
      <c r="POD341" s="1"/>
      <c r="POE341" s="1"/>
      <c r="POF341" s="1"/>
      <c r="POG341" s="1"/>
      <c r="POH341" s="1"/>
      <c r="POI341" s="1"/>
      <c r="POJ341" s="1"/>
      <c r="POK341" s="1"/>
      <c r="POL341" s="1"/>
      <c r="POM341" s="1"/>
      <c r="PON341" s="1"/>
      <c r="POO341" s="1"/>
      <c r="POP341" s="1"/>
      <c r="POQ341" s="1"/>
      <c r="POR341" s="1"/>
      <c r="POS341" s="1"/>
      <c r="POT341" s="1"/>
      <c r="POU341" s="1"/>
      <c r="POV341" s="1"/>
      <c r="POW341" s="1"/>
      <c r="POX341" s="1"/>
      <c r="POY341" s="1"/>
      <c r="POZ341" s="1"/>
      <c r="PPA341" s="1"/>
      <c r="PPB341" s="1"/>
      <c r="PPC341" s="1"/>
      <c r="PPD341" s="1"/>
      <c r="PPE341" s="1"/>
      <c r="PPF341" s="1"/>
      <c r="PPG341" s="1"/>
      <c r="PPH341" s="1"/>
      <c r="PPI341" s="1"/>
      <c r="PPJ341" s="1"/>
      <c r="PPK341" s="1"/>
      <c r="PPL341" s="1"/>
      <c r="PPM341" s="1"/>
      <c r="PPN341" s="1"/>
      <c r="PPO341" s="1"/>
      <c r="PPP341" s="1"/>
      <c r="PPQ341" s="1"/>
      <c r="PPR341" s="1"/>
      <c r="PPS341" s="1"/>
      <c r="PPT341" s="1"/>
      <c r="PPU341" s="1"/>
      <c r="PPV341" s="1"/>
      <c r="PPW341" s="1"/>
      <c r="PPX341" s="1"/>
      <c r="PPY341" s="1"/>
      <c r="PPZ341" s="1"/>
      <c r="PQA341" s="1"/>
      <c r="PQB341" s="1"/>
      <c r="PQC341" s="1"/>
      <c r="PQD341" s="1"/>
      <c r="PQE341" s="1"/>
      <c r="PQF341" s="1"/>
      <c r="PQG341" s="1"/>
      <c r="PQH341" s="1"/>
      <c r="PQI341" s="1"/>
      <c r="PQJ341" s="1"/>
      <c r="PQK341" s="1"/>
      <c r="PQL341" s="1"/>
      <c r="PQM341" s="1"/>
      <c r="PQN341" s="1"/>
      <c r="PQO341" s="1"/>
      <c r="PQP341" s="1"/>
      <c r="PQQ341" s="1"/>
      <c r="PQR341" s="1"/>
      <c r="PQS341" s="1"/>
      <c r="PQT341" s="1"/>
      <c r="PQU341" s="1"/>
      <c r="PQV341" s="1"/>
      <c r="PQW341" s="1"/>
      <c r="PQX341" s="1"/>
      <c r="PQY341" s="1"/>
      <c r="PQZ341" s="1"/>
      <c r="PRA341" s="1"/>
      <c r="PRB341" s="1"/>
      <c r="PRC341" s="1"/>
      <c r="PRD341" s="1"/>
      <c r="PRE341" s="1"/>
      <c r="PRF341" s="1"/>
      <c r="PRG341" s="1"/>
      <c r="PRH341" s="1"/>
      <c r="PRI341" s="1"/>
      <c r="PRJ341" s="1"/>
      <c r="PRK341" s="1"/>
      <c r="PRL341" s="1"/>
      <c r="PRM341" s="1"/>
      <c r="PRN341" s="1"/>
      <c r="PRO341" s="1"/>
      <c r="PRP341" s="1"/>
      <c r="PRQ341" s="1"/>
      <c r="PRR341" s="1"/>
      <c r="PRS341" s="1"/>
      <c r="PRT341" s="1"/>
      <c r="PRU341" s="1"/>
      <c r="PRV341" s="1"/>
      <c r="PRW341" s="1"/>
      <c r="PRX341" s="1"/>
      <c r="PRY341" s="1"/>
      <c r="PRZ341" s="1"/>
      <c r="PSA341" s="1"/>
      <c r="PSB341" s="1"/>
      <c r="PSC341" s="1"/>
      <c r="PSD341" s="1"/>
      <c r="PSE341" s="1"/>
      <c r="PSF341" s="1"/>
      <c r="PSG341" s="1"/>
      <c r="PSH341" s="1"/>
      <c r="PSI341" s="1"/>
      <c r="PSJ341" s="1"/>
      <c r="PSK341" s="1"/>
      <c r="PSL341" s="1"/>
      <c r="PSM341" s="1"/>
      <c r="PSN341" s="1"/>
      <c r="PSO341" s="1"/>
      <c r="PSP341" s="1"/>
      <c r="PSQ341" s="1"/>
      <c r="PSR341" s="1"/>
      <c r="PSS341" s="1"/>
      <c r="PST341" s="1"/>
      <c r="PSU341" s="1"/>
      <c r="PSV341" s="1"/>
      <c r="PSW341" s="1"/>
      <c r="PSX341" s="1"/>
      <c r="PSY341" s="1"/>
      <c r="PSZ341" s="1"/>
      <c r="PTA341" s="1"/>
      <c r="PTB341" s="1"/>
      <c r="PTC341" s="1"/>
      <c r="PTD341" s="1"/>
      <c r="PTE341" s="1"/>
      <c r="PTF341" s="1"/>
      <c r="PTG341" s="1"/>
      <c r="PTH341" s="1"/>
      <c r="PTI341" s="1"/>
      <c r="PTJ341" s="1"/>
      <c r="PTK341" s="1"/>
      <c r="PTL341" s="1"/>
      <c r="PTM341" s="1"/>
      <c r="PTN341" s="1"/>
      <c r="PTO341" s="1"/>
      <c r="PTP341" s="1"/>
      <c r="PTQ341" s="1"/>
      <c r="PTR341" s="1"/>
      <c r="PTS341" s="1"/>
      <c r="PTT341" s="1"/>
      <c r="PTU341" s="1"/>
      <c r="PTV341" s="1"/>
      <c r="PTW341" s="1"/>
      <c r="PTX341" s="1"/>
      <c r="PTY341" s="1"/>
      <c r="PTZ341" s="1"/>
      <c r="PUA341" s="1"/>
      <c r="PUB341" s="1"/>
      <c r="PUC341" s="1"/>
      <c r="PUD341" s="1"/>
      <c r="PUE341" s="1"/>
      <c r="PUF341" s="1"/>
      <c r="PUG341" s="1"/>
      <c r="PUH341" s="1"/>
      <c r="PUI341" s="1"/>
      <c r="PUJ341" s="1"/>
      <c r="PUK341" s="1"/>
      <c r="PUL341" s="1"/>
      <c r="PUM341" s="1"/>
      <c r="PUN341" s="1"/>
      <c r="PUO341" s="1"/>
      <c r="PUP341" s="1"/>
      <c r="PUQ341" s="1"/>
      <c r="PUR341" s="1"/>
      <c r="PUS341" s="1"/>
      <c r="PUT341" s="1"/>
      <c r="PUU341" s="1"/>
      <c r="PUV341" s="1"/>
      <c r="PUW341" s="1"/>
      <c r="PUX341" s="1"/>
      <c r="PUY341" s="1"/>
      <c r="PUZ341" s="1"/>
      <c r="PVA341" s="1"/>
      <c r="PVB341" s="1"/>
      <c r="PVC341" s="1"/>
      <c r="PVD341" s="1"/>
      <c r="PVE341" s="1"/>
      <c r="PVF341" s="1"/>
      <c r="PVG341" s="1"/>
      <c r="PVH341" s="1"/>
      <c r="PVI341" s="1"/>
      <c r="PVJ341" s="1"/>
      <c r="PVK341" s="1"/>
      <c r="PVL341" s="1"/>
      <c r="PVM341" s="1"/>
      <c r="PVN341" s="1"/>
      <c r="PVO341" s="1"/>
      <c r="PVP341" s="1"/>
      <c r="PVQ341" s="1"/>
      <c r="PVR341" s="1"/>
      <c r="PVS341" s="1"/>
      <c r="PVT341" s="1"/>
      <c r="PVU341" s="1"/>
      <c r="PVV341" s="1"/>
      <c r="PVW341" s="1"/>
      <c r="PVX341" s="1"/>
      <c r="PVY341" s="1"/>
      <c r="PVZ341" s="1"/>
      <c r="PWA341" s="1"/>
      <c r="PWB341" s="1"/>
      <c r="PWC341" s="1"/>
      <c r="PWD341" s="1"/>
      <c r="PWE341" s="1"/>
      <c r="PWF341" s="1"/>
      <c r="PWG341" s="1"/>
      <c r="PWH341" s="1"/>
      <c r="PWI341" s="1"/>
      <c r="PWJ341" s="1"/>
      <c r="PWK341" s="1"/>
      <c r="PWL341" s="1"/>
      <c r="PWM341" s="1"/>
      <c r="PWN341" s="1"/>
      <c r="PWO341" s="1"/>
      <c r="PWP341" s="1"/>
      <c r="PWQ341" s="1"/>
      <c r="PWR341" s="1"/>
      <c r="PWS341" s="1"/>
      <c r="PWT341" s="1"/>
      <c r="PWU341" s="1"/>
      <c r="PWV341" s="1"/>
      <c r="PWW341" s="1"/>
      <c r="PWX341" s="1"/>
      <c r="PWY341" s="1"/>
      <c r="PWZ341" s="1"/>
      <c r="PXA341" s="1"/>
      <c r="PXB341" s="1"/>
      <c r="PXC341" s="1"/>
      <c r="PXD341" s="1"/>
      <c r="PXE341" s="1"/>
      <c r="PXF341" s="1"/>
      <c r="PXG341" s="1"/>
      <c r="PXH341" s="1"/>
      <c r="PXI341" s="1"/>
      <c r="PXJ341" s="1"/>
      <c r="PXK341" s="1"/>
      <c r="PXL341" s="1"/>
      <c r="PXM341" s="1"/>
      <c r="PXN341" s="1"/>
      <c r="PXO341" s="1"/>
      <c r="PXP341" s="1"/>
      <c r="PXQ341" s="1"/>
      <c r="PXR341" s="1"/>
      <c r="PXS341" s="1"/>
      <c r="PXT341" s="1"/>
      <c r="PXU341" s="1"/>
      <c r="PXV341" s="1"/>
      <c r="PXW341" s="1"/>
      <c r="PXX341" s="1"/>
      <c r="PXY341" s="1"/>
      <c r="PXZ341" s="1"/>
      <c r="PYA341" s="1"/>
      <c r="PYB341" s="1"/>
      <c r="PYC341" s="1"/>
      <c r="PYD341" s="1"/>
      <c r="PYE341" s="1"/>
      <c r="PYF341" s="1"/>
      <c r="PYG341" s="1"/>
      <c r="PYH341" s="1"/>
      <c r="PYI341" s="1"/>
      <c r="PYJ341" s="1"/>
      <c r="PYK341" s="1"/>
      <c r="PYL341" s="1"/>
      <c r="PYM341" s="1"/>
      <c r="PYN341" s="1"/>
      <c r="PYO341" s="1"/>
      <c r="PYP341" s="1"/>
      <c r="PYQ341" s="1"/>
      <c r="PYR341" s="1"/>
      <c r="PYS341" s="1"/>
      <c r="PYT341" s="1"/>
      <c r="PYU341" s="1"/>
      <c r="PYV341" s="1"/>
      <c r="PYW341" s="1"/>
      <c r="PYX341" s="1"/>
      <c r="PYY341" s="1"/>
      <c r="PYZ341" s="1"/>
      <c r="PZA341" s="1"/>
      <c r="PZB341" s="1"/>
      <c r="PZC341" s="1"/>
      <c r="PZD341" s="1"/>
      <c r="PZE341" s="1"/>
      <c r="PZF341" s="1"/>
      <c r="PZG341" s="1"/>
      <c r="PZH341" s="1"/>
      <c r="PZI341" s="1"/>
      <c r="PZJ341" s="1"/>
      <c r="PZK341" s="1"/>
      <c r="PZL341" s="1"/>
      <c r="PZM341" s="1"/>
      <c r="PZN341" s="1"/>
      <c r="PZO341" s="1"/>
      <c r="PZP341" s="1"/>
      <c r="PZQ341" s="1"/>
      <c r="PZR341" s="1"/>
      <c r="PZS341" s="1"/>
      <c r="PZT341" s="1"/>
      <c r="PZU341" s="1"/>
      <c r="PZV341" s="1"/>
      <c r="PZW341" s="1"/>
      <c r="PZX341" s="1"/>
      <c r="PZY341" s="1"/>
      <c r="PZZ341" s="1"/>
      <c r="QAA341" s="1"/>
      <c r="QAB341" s="1"/>
      <c r="QAC341" s="1"/>
      <c r="QAD341" s="1"/>
      <c r="QAE341" s="1"/>
      <c r="QAF341" s="1"/>
      <c r="QAG341" s="1"/>
      <c r="QAH341" s="1"/>
      <c r="QAI341" s="1"/>
      <c r="QAJ341" s="1"/>
      <c r="QAK341" s="1"/>
      <c r="QAL341" s="1"/>
      <c r="QAM341" s="1"/>
      <c r="QAN341" s="1"/>
      <c r="QAO341" s="1"/>
      <c r="QAP341" s="1"/>
      <c r="QAQ341" s="1"/>
      <c r="QAR341" s="1"/>
      <c r="QAS341" s="1"/>
      <c r="QAT341" s="1"/>
      <c r="QAU341" s="1"/>
      <c r="QAV341" s="1"/>
      <c r="QAW341" s="1"/>
      <c r="QAX341" s="1"/>
      <c r="QAY341" s="1"/>
      <c r="QAZ341" s="1"/>
      <c r="QBA341" s="1"/>
      <c r="QBB341" s="1"/>
      <c r="QBC341" s="1"/>
      <c r="QBD341" s="1"/>
      <c r="QBE341" s="1"/>
      <c r="QBF341" s="1"/>
      <c r="QBG341" s="1"/>
      <c r="QBH341" s="1"/>
      <c r="QBI341" s="1"/>
      <c r="QBJ341" s="1"/>
      <c r="QBK341" s="1"/>
      <c r="QBL341" s="1"/>
      <c r="QBM341" s="1"/>
      <c r="QBN341" s="1"/>
      <c r="QBO341" s="1"/>
      <c r="QBP341" s="1"/>
      <c r="QBQ341" s="1"/>
      <c r="QBR341" s="1"/>
      <c r="QBS341" s="1"/>
      <c r="QBT341" s="1"/>
      <c r="QBU341" s="1"/>
      <c r="QBV341" s="1"/>
      <c r="QBW341" s="1"/>
      <c r="QBX341" s="1"/>
      <c r="QBY341" s="1"/>
      <c r="QBZ341" s="1"/>
      <c r="QCA341" s="1"/>
      <c r="QCB341" s="1"/>
      <c r="QCC341" s="1"/>
      <c r="QCD341" s="1"/>
      <c r="QCE341" s="1"/>
      <c r="QCF341" s="1"/>
      <c r="QCG341" s="1"/>
      <c r="QCH341" s="1"/>
      <c r="QCI341" s="1"/>
      <c r="QCJ341" s="1"/>
      <c r="QCK341" s="1"/>
      <c r="QCL341" s="1"/>
      <c r="QCM341" s="1"/>
      <c r="QCN341" s="1"/>
      <c r="QCO341" s="1"/>
      <c r="QCP341" s="1"/>
      <c r="QCQ341" s="1"/>
      <c r="QCR341" s="1"/>
      <c r="QCS341" s="1"/>
      <c r="QCT341" s="1"/>
      <c r="QCU341" s="1"/>
      <c r="QCV341" s="1"/>
      <c r="QCW341" s="1"/>
      <c r="QCX341" s="1"/>
      <c r="QCY341" s="1"/>
      <c r="QCZ341" s="1"/>
      <c r="QDA341" s="1"/>
      <c r="QDB341" s="1"/>
      <c r="QDC341" s="1"/>
      <c r="QDD341" s="1"/>
      <c r="QDE341" s="1"/>
      <c r="QDF341" s="1"/>
      <c r="QDG341" s="1"/>
      <c r="QDH341" s="1"/>
      <c r="QDI341" s="1"/>
      <c r="QDJ341" s="1"/>
      <c r="QDK341" s="1"/>
      <c r="QDL341" s="1"/>
      <c r="QDM341" s="1"/>
      <c r="QDN341" s="1"/>
      <c r="QDO341" s="1"/>
      <c r="QDP341" s="1"/>
      <c r="QDQ341" s="1"/>
      <c r="QDR341" s="1"/>
      <c r="QDS341" s="1"/>
      <c r="QDT341" s="1"/>
      <c r="QDU341" s="1"/>
      <c r="QDV341" s="1"/>
      <c r="QDW341" s="1"/>
      <c r="QDX341" s="1"/>
      <c r="QDY341" s="1"/>
      <c r="QDZ341" s="1"/>
      <c r="QEA341" s="1"/>
      <c r="QEB341" s="1"/>
      <c r="QEC341" s="1"/>
      <c r="QED341" s="1"/>
      <c r="QEE341" s="1"/>
      <c r="QEF341" s="1"/>
      <c r="QEG341" s="1"/>
      <c r="QEH341" s="1"/>
      <c r="QEI341" s="1"/>
      <c r="QEJ341" s="1"/>
      <c r="QEK341" s="1"/>
      <c r="QEL341" s="1"/>
      <c r="QEM341" s="1"/>
      <c r="QEN341" s="1"/>
      <c r="QEO341" s="1"/>
      <c r="QEP341" s="1"/>
      <c r="QEQ341" s="1"/>
      <c r="QER341" s="1"/>
      <c r="QES341" s="1"/>
      <c r="QET341" s="1"/>
      <c r="QEU341" s="1"/>
      <c r="QEV341" s="1"/>
      <c r="QEW341" s="1"/>
      <c r="QEX341" s="1"/>
      <c r="QEY341" s="1"/>
      <c r="QEZ341" s="1"/>
      <c r="QFA341" s="1"/>
      <c r="QFB341" s="1"/>
      <c r="QFC341" s="1"/>
      <c r="QFD341" s="1"/>
      <c r="QFE341" s="1"/>
      <c r="QFF341" s="1"/>
      <c r="QFG341" s="1"/>
      <c r="QFH341" s="1"/>
      <c r="QFI341" s="1"/>
      <c r="QFJ341" s="1"/>
      <c r="QFK341" s="1"/>
      <c r="QFL341" s="1"/>
      <c r="QFM341" s="1"/>
      <c r="QFN341" s="1"/>
      <c r="QFO341" s="1"/>
      <c r="QFP341" s="1"/>
      <c r="QFQ341" s="1"/>
      <c r="QFR341" s="1"/>
      <c r="QFS341" s="1"/>
      <c r="QFT341" s="1"/>
      <c r="QFU341" s="1"/>
      <c r="QFV341" s="1"/>
      <c r="QFW341" s="1"/>
      <c r="QFX341" s="1"/>
      <c r="QFY341" s="1"/>
      <c r="QFZ341" s="1"/>
      <c r="QGA341" s="1"/>
      <c r="QGB341" s="1"/>
      <c r="QGC341" s="1"/>
      <c r="QGD341" s="1"/>
      <c r="QGE341" s="1"/>
      <c r="QGF341" s="1"/>
      <c r="QGG341" s="1"/>
      <c r="QGH341" s="1"/>
      <c r="QGI341" s="1"/>
      <c r="QGJ341" s="1"/>
      <c r="QGK341" s="1"/>
      <c r="QGL341" s="1"/>
      <c r="QGM341" s="1"/>
      <c r="QGN341" s="1"/>
      <c r="QGO341" s="1"/>
      <c r="QGP341" s="1"/>
      <c r="QGQ341" s="1"/>
      <c r="QGR341" s="1"/>
      <c r="QGS341" s="1"/>
      <c r="QGT341" s="1"/>
      <c r="QGU341" s="1"/>
      <c r="QGV341" s="1"/>
      <c r="QGW341" s="1"/>
      <c r="QGX341" s="1"/>
      <c r="QGY341" s="1"/>
      <c r="QGZ341" s="1"/>
      <c r="QHA341" s="1"/>
      <c r="QHB341" s="1"/>
      <c r="QHC341" s="1"/>
      <c r="QHD341" s="1"/>
      <c r="QHE341" s="1"/>
      <c r="QHF341" s="1"/>
      <c r="QHG341" s="1"/>
      <c r="QHH341" s="1"/>
      <c r="QHI341" s="1"/>
      <c r="QHJ341" s="1"/>
      <c r="QHK341" s="1"/>
      <c r="QHL341" s="1"/>
      <c r="QHM341" s="1"/>
      <c r="QHN341" s="1"/>
      <c r="QHO341" s="1"/>
      <c r="QHP341" s="1"/>
      <c r="QHQ341" s="1"/>
      <c r="QHR341" s="1"/>
      <c r="QHS341" s="1"/>
      <c r="QHT341" s="1"/>
      <c r="QHU341" s="1"/>
      <c r="QHV341" s="1"/>
      <c r="QHW341" s="1"/>
      <c r="QHX341" s="1"/>
      <c r="QHY341" s="1"/>
      <c r="QHZ341" s="1"/>
      <c r="QIA341" s="1"/>
      <c r="QIB341" s="1"/>
      <c r="QIC341" s="1"/>
      <c r="QID341" s="1"/>
      <c r="QIE341" s="1"/>
      <c r="QIF341" s="1"/>
      <c r="QIG341" s="1"/>
      <c r="QIH341" s="1"/>
      <c r="QII341" s="1"/>
      <c r="QIJ341" s="1"/>
      <c r="QIK341" s="1"/>
      <c r="QIL341" s="1"/>
      <c r="QIM341" s="1"/>
      <c r="QIN341" s="1"/>
      <c r="QIO341" s="1"/>
      <c r="QIP341" s="1"/>
      <c r="QIQ341" s="1"/>
      <c r="QIR341" s="1"/>
      <c r="QIS341" s="1"/>
      <c r="QIT341" s="1"/>
      <c r="QIU341" s="1"/>
      <c r="QIV341" s="1"/>
      <c r="QIW341" s="1"/>
      <c r="QIX341" s="1"/>
      <c r="QIY341" s="1"/>
      <c r="QIZ341" s="1"/>
      <c r="QJA341" s="1"/>
      <c r="QJB341" s="1"/>
      <c r="QJC341" s="1"/>
      <c r="QJD341" s="1"/>
      <c r="QJE341" s="1"/>
      <c r="QJF341" s="1"/>
      <c r="QJG341" s="1"/>
      <c r="QJH341" s="1"/>
      <c r="QJI341" s="1"/>
      <c r="QJJ341" s="1"/>
      <c r="QJK341" s="1"/>
      <c r="QJL341" s="1"/>
      <c r="QJM341" s="1"/>
      <c r="QJN341" s="1"/>
      <c r="QJO341" s="1"/>
      <c r="QJP341" s="1"/>
      <c r="QJQ341" s="1"/>
      <c r="QJR341" s="1"/>
      <c r="QJS341" s="1"/>
      <c r="QJT341" s="1"/>
      <c r="QJU341" s="1"/>
      <c r="QJV341" s="1"/>
      <c r="QJW341" s="1"/>
      <c r="QJX341" s="1"/>
      <c r="QJY341" s="1"/>
      <c r="QJZ341" s="1"/>
      <c r="QKA341" s="1"/>
      <c r="QKB341" s="1"/>
      <c r="QKC341" s="1"/>
      <c r="QKD341" s="1"/>
      <c r="QKE341" s="1"/>
      <c r="QKF341" s="1"/>
      <c r="QKG341" s="1"/>
      <c r="QKH341" s="1"/>
      <c r="QKI341" s="1"/>
      <c r="QKJ341" s="1"/>
      <c r="QKK341" s="1"/>
      <c r="QKL341" s="1"/>
      <c r="QKM341" s="1"/>
      <c r="QKN341" s="1"/>
      <c r="QKO341" s="1"/>
      <c r="QKP341" s="1"/>
      <c r="QKQ341" s="1"/>
      <c r="QKR341" s="1"/>
      <c r="QKS341" s="1"/>
      <c r="QKT341" s="1"/>
      <c r="QKU341" s="1"/>
      <c r="QKV341" s="1"/>
      <c r="QKW341" s="1"/>
      <c r="QKX341" s="1"/>
      <c r="QKY341" s="1"/>
      <c r="QKZ341" s="1"/>
      <c r="QLA341" s="1"/>
      <c r="QLB341" s="1"/>
      <c r="QLC341" s="1"/>
      <c r="QLD341" s="1"/>
      <c r="QLE341" s="1"/>
      <c r="QLF341" s="1"/>
      <c r="QLG341" s="1"/>
      <c r="QLH341" s="1"/>
      <c r="QLI341" s="1"/>
      <c r="QLJ341" s="1"/>
      <c r="QLK341" s="1"/>
      <c r="QLL341" s="1"/>
      <c r="QLM341" s="1"/>
      <c r="QLN341" s="1"/>
      <c r="QLO341" s="1"/>
      <c r="QLP341" s="1"/>
      <c r="QLQ341" s="1"/>
      <c r="QLR341" s="1"/>
      <c r="QLS341" s="1"/>
      <c r="QLT341" s="1"/>
      <c r="QLU341" s="1"/>
      <c r="QLV341" s="1"/>
      <c r="QLW341" s="1"/>
      <c r="QLX341" s="1"/>
      <c r="QLY341" s="1"/>
      <c r="QLZ341" s="1"/>
      <c r="QMA341" s="1"/>
      <c r="QMB341" s="1"/>
      <c r="QMC341" s="1"/>
      <c r="QMD341" s="1"/>
      <c r="QME341" s="1"/>
      <c r="QMF341" s="1"/>
      <c r="QMG341" s="1"/>
      <c r="QMH341" s="1"/>
      <c r="QMI341" s="1"/>
      <c r="QMJ341" s="1"/>
      <c r="QMK341" s="1"/>
      <c r="QML341" s="1"/>
      <c r="QMM341" s="1"/>
      <c r="QMN341" s="1"/>
      <c r="QMO341" s="1"/>
      <c r="QMP341" s="1"/>
      <c r="QMQ341" s="1"/>
      <c r="QMR341" s="1"/>
      <c r="QMS341" s="1"/>
      <c r="QMT341" s="1"/>
      <c r="QMU341" s="1"/>
      <c r="QMV341" s="1"/>
      <c r="QMW341" s="1"/>
      <c r="QMX341" s="1"/>
      <c r="QMY341" s="1"/>
      <c r="QMZ341" s="1"/>
      <c r="QNA341" s="1"/>
      <c r="QNB341" s="1"/>
      <c r="QNC341" s="1"/>
      <c r="QND341" s="1"/>
      <c r="QNE341" s="1"/>
      <c r="QNF341" s="1"/>
      <c r="QNG341" s="1"/>
      <c r="QNH341" s="1"/>
      <c r="QNI341" s="1"/>
      <c r="QNJ341" s="1"/>
      <c r="QNK341" s="1"/>
      <c r="QNL341" s="1"/>
      <c r="QNM341" s="1"/>
      <c r="QNN341" s="1"/>
      <c r="QNO341" s="1"/>
      <c r="QNP341" s="1"/>
      <c r="QNQ341" s="1"/>
      <c r="QNR341" s="1"/>
      <c r="QNS341" s="1"/>
      <c r="QNT341" s="1"/>
      <c r="QNU341" s="1"/>
      <c r="QNV341" s="1"/>
      <c r="QNW341" s="1"/>
      <c r="QNX341" s="1"/>
      <c r="QNY341" s="1"/>
      <c r="QNZ341" s="1"/>
      <c r="QOA341" s="1"/>
      <c r="QOB341" s="1"/>
      <c r="QOC341" s="1"/>
      <c r="QOD341" s="1"/>
      <c r="QOE341" s="1"/>
      <c r="QOF341" s="1"/>
      <c r="QOG341" s="1"/>
      <c r="QOH341" s="1"/>
      <c r="QOI341" s="1"/>
      <c r="QOJ341" s="1"/>
      <c r="QOK341" s="1"/>
      <c r="QOL341" s="1"/>
      <c r="QOM341" s="1"/>
      <c r="QON341" s="1"/>
      <c r="QOO341" s="1"/>
      <c r="QOP341" s="1"/>
      <c r="QOQ341" s="1"/>
      <c r="QOR341" s="1"/>
      <c r="QOS341" s="1"/>
      <c r="QOT341" s="1"/>
      <c r="QOU341" s="1"/>
      <c r="QOV341" s="1"/>
      <c r="QOW341" s="1"/>
      <c r="QOX341" s="1"/>
      <c r="QOY341" s="1"/>
      <c r="QOZ341" s="1"/>
      <c r="QPA341" s="1"/>
      <c r="QPB341" s="1"/>
      <c r="QPC341" s="1"/>
      <c r="QPD341" s="1"/>
      <c r="QPE341" s="1"/>
      <c r="QPF341" s="1"/>
      <c r="QPG341" s="1"/>
      <c r="QPH341" s="1"/>
      <c r="QPI341" s="1"/>
      <c r="QPJ341" s="1"/>
      <c r="QPK341" s="1"/>
      <c r="QPL341" s="1"/>
      <c r="QPM341" s="1"/>
      <c r="QPN341" s="1"/>
      <c r="QPO341" s="1"/>
      <c r="QPP341" s="1"/>
      <c r="QPQ341" s="1"/>
      <c r="QPR341" s="1"/>
      <c r="QPS341" s="1"/>
      <c r="QPT341" s="1"/>
      <c r="QPU341" s="1"/>
      <c r="QPV341" s="1"/>
      <c r="QPW341" s="1"/>
      <c r="QPX341" s="1"/>
      <c r="QPY341" s="1"/>
      <c r="QPZ341" s="1"/>
      <c r="QQA341" s="1"/>
      <c r="QQB341" s="1"/>
      <c r="QQC341" s="1"/>
      <c r="QQD341" s="1"/>
      <c r="QQE341" s="1"/>
      <c r="QQF341" s="1"/>
      <c r="QQG341" s="1"/>
      <c r="QQH341" s="1"/>
      <c r="QQI341" s="1"/>
      <c r="QQJ341" s="1"/>
      <c r="QQK341" s="1"/>
      <c r="QQL341" s="1"/>
      <c r="QQM341" s="1"/>
      <c r="QQN341" s="1"/>
      <c r="QQO341" s="1"/>
      <c r="QQP341" s="1"/>
      <c r="QQQ341" s="1"/>
      <c r="QQR341" s="1"/>
      <c r="QQS341" s="1"/>
      <c r="QQT341" s="1"/>
      <c r="QQU341" s="1"/>
      <c r="QQV341" s="1"/>
      <c r="QQW341" s="1"/>
      <c r="QQX341" s="1"/>
      <c r="QQY341" s="1"/>
      <c r="QQZ341" s="1"/>
      <c r="QRA341" s="1"/>
      <c r="QRB341" s="1"/>
      <c r="QRC341" s="1"/>
      <c r="QRD341" s="1"/>
      <c r="QRE341" s="1"/>
      <c r="QRF341" s="1"/>
      <c r="QRG341" s="1"/>
      <c r="QRH341" s="1"/>
      <c r="QRI341" s="1"/>
      <c r="QRJ341" s="1"/>
      <c r="QRK341" s="1"/>
      <c r="QRL341" s="1"/>
      <c r="QRM341" s="1"/>
      <c r="QRN341" s="1"/>
      <c r="QRO341" s="1"/>
      <c r="QRP341" s="1"/>
      <c r="QRQ341" s="1"/>
      <c r="QRR341" s="1"/>
      <c r="QRS341" s="1"/>
      <c r="QRT341" s="1"/>
      <c r="QRU341" s="1"/>
      <c r="QRV341" s="1"/>
      <c r="QRW341" s="1"/>
      <c r="QRX341" s="1"/>
      <c r="QRY341" s="1"/>
      <c r="QRZ341" s="1"/>
      <c r="QSA341" s="1"/>
      <c r="QSB341" s="1"/>
      <c r="QSC341" s="1"/>
      <c r="QSD341" s="1"/>
      <c r="QSE341" s="1"/>
      <c r="QSF341" s="1"/>
      <c r="QSG341" s="1"/>
      <c r="QSH341" s="1"/>
      <c r="QSI341" s="1"/>
      <c r="QSJ341" s="1"/>
      <c r="QSK341" s="1"/>
      <c r="QSL341" s="1"/>
      <c r="QSM341" s="1"/>
      <c r="QSN341" s="1"/>
      <c r="QSO341" s="1"/>
      <c r="QSP341" s="1"/>
      <c r="QSQ341" s="1"/>
      <c r="QSR341" s="1"/>
      <c r="QSS341" s="1"/>
      <c r="QST341" s="1"/>
      <c r="QSU341" s="1"/>
      <c r="QSV341" s="1"/>
      <c r="QSW341" s="1"/>
      <c r="QSX341" s="1"/>
      <c r="QSY341" s="1"/>
      <c r="QSZ341" s="1"/>
      <c r="QTA341" s="1"/>
      <c r="QTB341" s="1"/>
      <c r="QTC341" s="1"/>
      <c r="QTD341" s="1"/>
      <c r="QTE341" s="1"/>
      <c r="QTF341" s="1"/>
      <c r="QTG341" s="1"/>
      <c r="QTH341" s="1"/>
      <c r="QTI341" s="1"/>
      <c r="QTJ341" s="1"/>
      <c r="QTK341" s="1"/>
      <c r="QTL341" s="1"/>
      <c r="QTM341" s="1"/>
      <c r="QTN341" s="1"/>
      <c r="QTO341" s="1"/>
      <c r="QTP341" s="1"/>
      <c r="QTQ341" s="1"/>
      <c r="QTR341" s="1"/>
      <c r="QTS341" s="1"/>
      <c r="QTT341" s="1"/>
      <c r="QTU341" s="1"/>
      <c r="QTV341" s="1"/>
      <c r="QTW341" s="1"/>
      <c r="QTX341" s="1"/>
      <c r="QTY341" s="1"/>
      <c r="QTZ341" s="1"/>
      <c r="QUA341" s="1"/>
      <c r="QUB341" s="1"/>
      <c r="QUC341" s="1"/>
      <c r="QUD341" s="1"/>
      <c r="QUE341" s="1"/>
      <c r="QUF341" s="1"/>
      <c r="QUG341" s="1"/>
      <c r="QUH341" s="1"/>
      <c r="QUI341" s="1"/>
      <c r="QUJ341" s="1"/>
      <c r="QUK341" s="1"/>
      <c r="QUL341" s="1"/>
      <c r="QUM341" s="1"/>
      <c r="QUN341" s="1"/>
      <c r="QUO341" s="1"/>
      <c r="QUP341" s="1"/>
      <c r="QUQ341" s="1"/>
      <c r="QUR341" s="1"/>
      <c r="QUS341" s="1"/>
      <c r="QUT341" s="1"/>
      <c r="QUU341" s="1"/>
      <c r="QUV341" s="1"/>
      <c r="QUW341" s="1"/>
      <c r="QUX341" s="1"/>
      <c r="QUY341" s="1"/>
      <c r="QUZ341" s="1"/>
      <c r="QVA341" s="1"/>
      <c r="QVB341" s="1"/>
      <c r="QVC341" s="1"/>
      <c r="QVD341" s="1"/>
      <c r="QVE341" s="1"/>
      <c r="QVF341" s="1"/>
      <c r="QVG341" s="1"/>
      <c r="QVH341" s="1"/>
      <c r="QVI341" s="1"/>
      <c r="QVJ341" s="1"/>
      <c r="QVK341" s="1"/>
      <c r="QVL341" s="1"/>
      <c r="QVM341" s="1"/>
      <c r="QVN341" s="1"/>
      <c r="QVO341" s="1"/>
      <c r="QVP341" s="1"/>
      <c r="QVQ341" s="1"/>
      <c r="QVR341" s="1"/>
      <c r="QVS341" s="1"/>
      <c r="QVT341" s="1"/>
      <c r="QVU341" s="1"/>
      <c r="QVV341" s="1"/>
      <c r="QVW341" s="1"/>
      <c r="QVX341" s="1"/>
      <c r="QVY341" s="1"/>
      <c r="QVZ341" s="1"/>
      <c r="QWA341" s="1"/>
      <c r="QWB341" s="1"/>
      <c r="QWC341" s="1"/>
      <c r="QWD341" s="1"/>
      <c r="QWE341" s="1"/>
      <c r="QWF341" s="1"/>
      <c r="QWG341" s="1"/>
      <c r="QWH341" s="1"/>
      <c r="QWI341" s="1"/>
      <c r="QWJ341" s="1"/>
      <c r="QWK341" s="1"/>
      <c r="QWL341" s="1"/>
      <c r="QWM341" s="1"/>
      <c r="QWN341" s="1"/>
      <c r="QWO341" s="1"/>
      <c r="QWP341" s="1"/>
      <c r="QWQ341" s="1"/>
      <c r="QWR341" s="1"/>
      <c r="QWS341" s="1"/>
      <c r="QWT341" s="1"/>
      <c r="QWU341" s="1"/>
      <c r="QWV341" s="1"/>
      <c r="QWW341" s="1"/>
      <c r="QWX341" s="1"/>
      <c r="QWY341" s="1"/>
      <c r="QWZ341" s="1"/>
      <c r="QXA341" s="1"/>
      <c r="QXB341" s="1"/>
      <c r="QXC341" s="1"/>
      <c r="QXD341" s="1"/>
      <c r="QXE341" s="1"/>
      <c r="QXF341" s="1"/>
      <c r="QXG341" s="1"/>
      <c r="QXH341" s="1"/>
      <c r="QXI341" s="1"/>
      <c r="QXJ341" s="1"/>
      <c r="QXK341" s="1"/>
      <c r="QXL341" s="1"/>
      <c r="QXM341" s="1"/>
      <c r="QXN341" s="1"/>
      <c r="QXO341" s="1"/>
      <c r="QXP341" s="1"/>
      <c r="QXQ341" s="1"/>
      <c r="QXR341" s="1"/>
      <c r="QXS341" s="1"/>
      <c r="QXT341" s="1"/>
      <c r="QXU341" s="1"/>
      <c r="QXV341" s="1"/>
      <c r="QXW341" s="1"/>
      <c r="QXX341" s="1"/>
      <c r="QXY341" s="1"/>
      <c r="QXZ341" s="1"/>
      <c r="QYA341" s="1"/>
      <c r="QYB341" s="1"/>
      <c r="QYC341" s="1"/>
      <c r="QYD341" s="1"/>
      <c r="QYE341" s="1"/>
      <c r="QYF341" s="1"/>
      <c r="QYG341" s="1"/>
      <c r="QYH341" s="1"/>
      <c r="QYI341" s="1"/>
      <c r="QYJ341" s="1"/>
      <c r="QYK341" s="1"/>
      <c r="QYL341" s="1"/>
      <c r="QYM341" s="1"/>
      <c r="QYN341" s="1"/>
      <c r="QYO341" s="1"/>
      <c r="QYP341" s="1"/>
      <c r="QYQ341" s="1"/>
      <c r="QYR341" s="1"/>
      <c r="QYS341" s="1"/>
      <c r="QYT341" s="1"/>
      <c r="QYU341" s="1"/>
      <c r="QYV341" s="1"/>
      <c r="QYW341" s="1"/>
      <c r="QYX341" s="1"/>
      <c r="QYY341" s="1"/>
      <c r="QYZ341" s="1"/>
      <c r="QZA341" s="1"/>
      <c r="QZB341" s="1"/>
      <c r="QZC341" s="1"/>
      <c r="QZD341" s="1"/>
      <c r="QZE341" s="1"/>
      <c r="QZF341" s="1"/>
      <c r="QZG341" s="1"/>
      <c r="QZH341" s="1"/>
      <c r="QZI341" s="1"/>
      <c r="QZJ341" s="1"/>
      <c r="QZK341" s="1"/>
      <c r="QZL341" s="1"/>
      <c r="QZM341" s="1"/>
      <c r="QZN341" s="1"/>
      <c r="QZO341" s="1"/>
      <c r="QZP341" s="1"/>
      <c r="QZQ341" s="1"/>
      <c r="QZR341" s="1"/>
      <c r="QZS341" s="1"/>
      <c r="QZT341" s="1"/>
      <c r="QZU341" s="1"/>
      <c r="QZV341" s="1"/>
      <c r="QZW341" s="1"/>
      <c r="QZX341" s="1"/>
      <c r="QZY341" s="1"/>
      <c r="QZZ341" s="1"/>
      <c r="RAA341" s="1"/>
      <c r="RAB341" s="1"/>
      <c r="RAC341" s="1"/>
      <c r="RAD341" s="1"/>
      <c r="RAE341" s="1"/>
      <c r="RAF341" s="1"/>
      <c r="RAG341" s="1"/>
      <c r="RAH341" s="1"/>
      <c r="RAI341" s="1"/>
      <c r="RAJ341" s="1"/>
      <c r="RAK341" s="1"/>
      <c r="RAL341" s="1"/>
      <c r="RAM341" s="1"/>
      <c r="RAN341" s="1"/>
      <c r="RAO341" s="1"/>
      <c r="RAP341" s="1"/>
      <c r="RAQ341" s="1"/>
      <c r="RAR341" s="1"/>
      <c r="RAS341" s="1"/>
      <c r="RAT341" s="1"/>
      <c r="RAU341" s="1"/>
      <c r="RAV341" s="1"/>
      <c r="RAW341" s="1"/>
      <c r="RAX341" s="1"/>
      <c r="RAY341" s="1"/>
      <c r="RAZ341" s="1"/>
      <c r="RBA341" s="1"/>
      <c r="RBB341" s="1"/>
      <c r="RBC341" s="1"/>
      <c r="RBD341" s="1"/>
      <c r="RBE341" s="1"/>
      <c r="RBF341" s="1"/>
      <c r="RBG341" s="1"/>
      <c r="RBH341" s="1"/>
      <c r="RBI341" s="1"/>
      <c r="RBJ341" s="1"/>
      <c r="RBK341" s="1"/>
      <c r="RBL341" s="1"/>
      <c r="RBM341" s="1"/>
      <c r="RBN341" s="1"/>
      <c r="RBO341" s="1"/>
      <c r="RBP341" s="1"/>
      <c r="RBQ341" s="1"/>
      <c r="RBR341" s="1"/>
      <c r="RBS341" s="1"/>
      <c r="RBT341" s="1"/>
      <c r="RBU341" s="1"/>
      <c r="RBV341" s="1"/>
      <c r="RBW341" s="1"/>
      <c r="RBX341" s="1"/>
      <c r="RBY341" s="1"/>
      <c r="RBZ341" s="1"/>
      <c r="RCA341" s="1"/>
      <c r="RCB341" s="1"/>
      <c r="RCC341" s="1"/>
      <c r="RCD341" s="1"/>
      <c r="RCE341" s="1"/>
      <c r="RCF341" s="1"/>
      <c r="RCG341" s="1"/>
      <c r="RCH341" s="1"/>
      <c r="RCI341" s="1"/>
      <c r="RCJ341" s="1"/>
      <c r="RCK341" s="1"/>
      <c r="RCL341" s="1"/>
      <c r="RCM341" s="1"/>
      <c r="RCN341" s="1"/>
      <c r="RCO341" s="1"/>
      <c r="RCP341" s="1"/>
      <c r="RCQ341" s="1"/>
      <c r="RCR341" s="1"/>
      <c r="RCS341" s="1"/>
      <c r="RCT341" s="1"/>
      <c r="RCU341" s="1"/>
      <c r="RCV341" s="1"/>
      <c r="RCW341" s="1"/>
      <c r="RCX341" s="1"/>
      <c r="RCY341" s="1"/>
      <c r="RCZ341" s="1"/>
      <c r="RDA341" s="1"/>
      <c r="RDB341" s="1"/>
      <c r="RDC341" s="1"/>
      <c r="RDD341" s="1"/>
      <c r="RDE341" s="1"/>
      <c r="RDF341" s="1"/>
      <c r="RDG341" s="1"/>
      <c r="RDH341" s="1"/>
      <c r="RDI341" s="1"/>
      <c r="RDJ341" s="1"/>
      <c r="RDK341" s="1"/>
      <c r="RDL341" s="1"/>
      <c r="RDM341" s="1"/>
      <c r="RDN341" s="1"/>
      <c r="RDO341" s="1"/>
      <c r="RDP341" s="1"/>
      <c r="RDQ341" s="1"/>
      <c r="RDR341" s="1"/>
      <c r="RDS341" s="1"/>
      <c r="RDT341" s="1"/>
      <c r="RDU341" s="1"/>
      <c r="RDV341" s="1"/>
      <c r="RDW341" s="1"/>
      <c r="RDX341" s="1"/>
      <c r="RDY341" s="1"/>
      <c r="RDZ341" s="1"/>
      <c r="REA341" s="1"/>
      <c r="REB341" s="1"/>
      <c r="REC341" s="1"/>
      <c r="RED341" s="1"/>
      <c r="REE341" s="1"/>
      <c r="REF341" s="1"/>
      <c r="REG341" s="1"/>
      <c r="REH341" s="1"/>
      <c r="REI341" s="1"/>
      <c r="REJ341" s="1"/>
      <c r="REK341" s="1"/>
      <c r="REL341" s="1"/>
      <c r="REM341" s="1"/>
      <c r="REN341" s="1"/>
      <c r="REO341" s="1"/>
      <c r="REP341" s="1"/>
      <c r="REQ341" s="1"/>
      <c r="RER341" s="1"/>
      <c r="RES341" s="1"/>
      <c r="RET341" s="1"/>
      <c r="REU341" s="1"/>
      <c r="REV341" s="1"/>
      <c r="REW341" s="1"/>
      <c r="REX341" s="1"/>
      <c r="REY341" s="1"/>
      <c r="REZ341" s="1"/>
      <c r="RFA341" s="1"/>
      <c r="RFB341" s="1"/>
      <c r="RFC341" s="1"/>
      <c r="RFD341" s="1"/>
      <c r="RFE341" s="1"/>
      <c r="RFF341" s="1"/>
      <c r="RFG341" s="1"/>
      <c r="RFH341" s="1"/>
      <c r="RFI341" s="1"/>
      <c r="RFJ341" s="1"/>
      <c r="RFK341" s="1"/>
      <c r="RFL341" s="1"/>
      <c r="RFM341" s="1"/>
      <c r="RFN341" s="1"/>
      <c r="RFO341" s="1"/>
      <c r="RFP341" s="1"/>
      <c r="RFQ341" s="1"/>
      <c r="RFR341" s="1"/>
      <c r="RFS341" s="1"/>
      <c r="RFT341" s="1"/>
      <c r="RFU341" s="1"/>
      <c r="RFV341" s="1"/>
      <c r="RFW341" s="1"/>
      <c r="RFX341" s="1"/>
      <c r="RFY341" s="1"/>
      <c r="RFZ341" s="1"/>
      <c r="RGA341" s="1"/>
      <c r="RGB341" s="1"/>
      <c r="RGC341" s="1"/>
      <c r="RGD341" s="1"/>
      <c r="RGE341" s="1"/>
      <c r="RGF341" s="1"/>
      <c r="RGG341" s="1"/>
      <c r="RGH341" s="1"/>
      <c r="RGI341" s="1"/>
      <c r="RGJ341" s="1"/>
      <c r="RGK341" s="1"/>
      <c r="RGL341" s="1"/>
      <c r="RGM341" s="1"/>
      <c r="RGN341" s="1"/>
      <c r="RGO341" s="1"/>
      <c r="RGP341" s="1"/>
      <c r="RGQ341" s="1"/>
      <c r="RGR341" s="1"/>
      <c r="RGS341" s="1"/>
      <c r="RGT341" s="1"/>
      <c r="RGU341" s="1"/>
      <c r="RGV341" s="1"/>
      <c r="RGW341" s="1"/>
      <c r="RGX341" s="1"/>
      <c r="RGY341" s="1"/>
      <c r="RGZ341" s="1"/>
      <c r="RHA341" s="1"/>
      <c r="RHB341" s="1"/>
      <c r="RHC341" s="1"/>
      <c r="RHD341" s="1"/>
      <c r="RHE341" s="1"/>
      <c r="RHF341" s="1"/>
      <c r="RHG341" s="1"/>
      <c r="RHH341" s="1"/>
      <c r="RHI341" s="1"/>
      <c r="RHJ341" s="1"/>
      <c r="RHK341" s="1"/>
      <c r="RHL341" s="1"/>
      <c r="RHM341" s="1"/>
      <c r="RHN341" s="1"/>
      <c r="RHO341" s="1"/>
      <c r="RHP341" s="1"/>
      <c r="RHQ341" s="1"/>
      <c r="RHR341" s="1"/>
      <c r="RHS341" s="1"/>
      <c r="RHT341" s="1"/>
      <c r="RHU341" s="1"/>
      <c r="RHV341" s="1"/>
      <c r="RHW341" s="1"/>
      <c r="RHX341" s="1"/>
      <c r="RHY341" s="1"/>
      <c r="RHZ341" s="1"/>
      <c r="RIA341" s="1"/>
      <c r="RIB341" s="1"/>
      <c r="RIC341" s="1"/>
      <c r="RID341" s="1"/>
      <c r="RIE341" s="1"/>
      <c r="RIF341" s="1"/>
      <c r="RIG341" s="1"/>
      <c r="RIH341" s="1"/>
      <c r="RII341" s="1"/>
      <c r="RIJ341" s="1"/>
      <c r="RIK341" s="1"/>
      <c r="RIL341" s="1"/>
      <c r="RIM341" s="1"/>
      <c r="RIN341" s="1"/>
      <c r="RIO341" s="1"/>
      <c r="RIP341" s="1"/>
      <c r="RIQ341" s="1"/>
      <c r="RIR341" s="1"/>
      <c r="RIS341" s="1"/>
      <c r="RIT341" s="1"/>
      <c r="RIU341" s="1"/>
      <c r="RIV341" s="1"/>
      <c r="RIW341" s="1"/>
      <c r="RIX341" s="1"/>
      <c r="RIY341" s="1"/>
      <c r="RIZ341" s="1"/>
      <c r="RJA341" s="1"/>
      <c r="RJB341" s="1"/>
      <c r="RJC341" s="1"/>
      <c r="RJD341" s="1"/>
      <c r="RJE341" s="1"/>
      <c r="RJF341" s="1"/>
      <c r="RJG341" s="1"/>
      <c r="RJH341" s="1"/>
      <c r="RJI341" s="1"/>
      <c r="RJJ341" s="1"/>
      <c r="RJK341" s="1"/>
      <c r="RJL341" s="1"/>
      <c r="RJM341" s="1"/>
      <c r="RJN341" s="1"/>
      <c r="RJO341" s="1"/>
      <c r="RJP341" s="1"/>
      <c r="RJQ341" s="1"/>
      <c r="RJR341" s="1"/>
      <c r="RJS341" s="1"/>
      <c r="RJT341" s="1"/>
      <c r="RJU341" s="1"/>
      <c r="RJV341" s="1"/>
      <c r="RJW341" s="1"/>
      <c r="RJX341" s="1"/>
      <c r="RJY341" s="1"/>
      <c r="RJZ341" s="1"/>
      <c r="RKA341" s="1"/>
      <c r="RKB341" s="1"/>
      <c r="RKC341" s="1"/>
      <c r="RKD341" s="1"/>
      <c r="RKE341" s="1"/>
      <c r="RKF341" s="1"/>
      <c r="RKG341" s="1"/>
      <c r="RKH341" s="1"/>
      <c r="RKI341" s="1"/>
      <c r="RKJ341" s="1"/>
      <c r="RKK341" s="1"/>
      <c r="RKL341" s="1"/>
      <c r="RKM341" s="1"/>
      <c r="RKN341" s="1"/>
      <c r="RKO341" s="1"/>
      <c r="RKP341" s="1"/>
      <c r="RKQ341" s="1"/>
      <c r="RKR341" s="1"/>
      <c r="RKS341" s="1"/>
      <c r="RKT341" s="1"/>
      <c r="RKU341" s="1"/>
      <c r="RKV341" s="1"/>
      <c r="RKW341" s="1"/>
      <c r="RKX341" s="1"/>
      <c r="RKY341" s="1"/>
      <c r="RKZ341" s="1"/>
      <c r="RLA341" s="1"/>
      <c r="RLB341" s="1"/>
      <c r="RLC341" s="1"/>
      <c r="RLD341" s="1"/>
      <c r="RLE341" s="1"/>
      <c r="RLF341" s="1"/>
      <c r="RLG341" s="1"/>
      <c r="RLH341" s="1"/>
      <c r="RLI341" s="1"/>
      <c r="RLJ341" s="1"/>
      <c r="RLK341" s="1"/>
      <c r="RLL341" s="1"/>
      <c r="RLM341" s="1"/>
      <c r="RLN341" s="1"/>
      <c r="RLO341" s="1"/>
      <c r="RLP341" s="1"/>
      <c r="RLQ341" s="1"/>
      <c r="RLR341" s="1"/>
      <c r="RLS341" s="1"/>
      <c r="RLT341" s="1"/>
      <c r="RLU341" s="1"/>
      <c r="RLV341" s="1"/>
      <c r="RLW341" s="1"/>
      <c r="RLX341" s="1"/>
      <c r="RLY341" s="1"/>
      <c r="RLZ341" s="1"/>
      <c r="RMA341" s="1"/>
      <c r="RMB341" s="1"/>
      <c r="RMC341" s="1"/>
      <c r="RMD341" s="1"/>
      <c r="RME341" s="1"/>
      <c r="RMF341" s="1"/>
      <c r="RMG341" s="1"/>
      <c r="RMH341" s="1"/>
      <c r="RMI341" s="1"/>
      <c r="RMJ341" s="1"/>
      <c r="RMK341" s="1"/>
      <c r="RML341" s="1"/>
      <c r="RMM341" s="1"/>
      <c r="RMN341" s="1"/>
      <c r="RMO341" s="1"/>
      <c r="RMP341" s="1"/>
      <c r="RMQ341" s="1"/>
      <c r="RMR341" s="1"/>
      <c r="RMS341" s="1"/>
      <c r="RMT341" s="1"/>
      <c r="RMU341" s="1"/>
      <c r="RMV341" s="1"/>
      <c r="RMW341" s="1"/>
      <c r="RMX341" s="1"/>
      <c r="RMY341" s="1"/>
      <c r="RMZ341" s="1"/>
      <c r="RNA341" s="1"/>
      <c r="RNB341" s="1"/>
      <c r="RNC341" s="1"/>
      <c r="RND341" s="1"/>
      <c r="RNE341" s="1"/>
      <c r="RNF341" s="1"/>
      <c r="RNG341" s="1"/>
      <c r="RNH341" s="1"/>
      <c r="RNI341" s="1"/>
      <c r="RNJ341" s="1"/>
      <c r="RNK341" s="1"/>
      <c r="RNL341" s="1"/>
      <c r="RNM341" s="1"/>
      <c r="RNN341" s="1"/>
      <c r="RNO341" s="1"/>
      <c r="RNP341" s="1"/>
      <c r="RNQ341" s="1"/>
      <c r="RNR341" s="1"/>
      <c r="RNS341" s="1"/>
      <c r="RNT341" s="1"/>
      <c r="RNU341" s="1"/>
      <c r="RNV341" s="1"/>
      <c r="RNW341" s="1"/>
      <c r="RNX341" s="1"/>
      <c r="RNY341" s="1"/>
      <c r="RNZ341" s="1"/>
      <c r="ROA341" s="1"/>
      <c r="ROB341" s="1"/>
      <c r="ROC341" s="1"/>
      <c r="ROD341" s="1"/>
      <c r="ROE341" s="1"/>
      <c r="ROF341" s="1"/>
      <c r="ROG341" s="1"/>
      <c r="ROH341" s="1"/>
      <c r="ROI341" s="1"/>
      <c r="ROJ341" s="1"/>
      <c r="ROK341" s="1"/>
      <c r="ROL341" s="1"/>
      <c r="ROM341" s="1"/>
      <c r="RON341" s="1"/>
      <c r="ROO341" s="1"/>
      <c r="ROP341" s="1"/>
      <c r="ROQ341" s="1"/>
      <c r="ROR341" s="1"/>
      <c r="ROS341" s="1"/>
      <c r="ROT341" s="1"/>
      <c r="ROU341" s="1"/>
      <c r="ROV341" s="1"/>
      <c r="ROW341" s="1"/>
      <c r="ROX341" s="1"/>
      <c r="ROY341" s="1"/>
      <c r="ROZ341" s="1"/>
      <c r="RPA341" s="1"/>
      <c r="RPB341" s="1"/>
      <c r="RPC341" s="1"/>
      <c r="RPD341" s="1"/>
      <c r="RPE341" s="1"/>
      <c r="RPF341" s="1"/>
      <c r="RPG341" s="1"/>
      <c r="RPH341" s="1"/>
      <c r="RPI341" s="1"/>
      <c r="RPJ341" s="1"/>
      <c r="RPK341" s="1"/>
      <c r="RPL341" s="1"/>
      <c r="RPM341" s="1"/>
      <c r="RPN341" s="1"/>
      <c r="RPO341" s="1"/>
      <c r="RPP341" s="1"/>
      <c r="RPQ341" s="1"/>
      <c r="RPR341" s="1"/>
      <c r="RPS341" s="1"/>
      <c r="RPT341" s="1"/>
      <c r="RPU341" s="1"/>
      <c r="RPV341" s="1"/>
      <c r="RPW341" s="1"/>
      <c r="RPX341" s="1"/>
      <c r="RPY341" s="1"/>
      <c r="RPZ341" s="1"/>
      <c r="RQA341" s="1"/>
      <c r="RQB341" s="1"/>
      <c r="RQC341" s="1"/>
      <c r="RQD341" s="1"/>
      <c r="RQE341" s="1"/>
      <c r="RQF341" s="1"/>
      <c r="RQG341" s="1"/>
      <c r="RQH341" s="1"/>
      <c r="RQI341" s="1"/>
      <c r="RQJ341" s="1"/>
      <c r="RQK341" s="1"/>
      <c r="RQL341" s="1"/>
      <c r="RQM341" s="1"/>
      <c r="RQN341" s="1"/>
      <c r="RQO341" s="1"/>
      <c r="RQP341" s="1"/>
      <c r="RQQ341" s="1"/>
      <c r="RQR341" s="1"/>
      <c r="RQS341" s="1"/>
      <c r="RQT341" s="1"/>
      <c r="RQU341" s="1"/>
      <c r="RQV341" s="1"/>
      <c r="RQW341" s="1"/>
      <c r="RQX341" s="1"/>
      <c r="RQY341" s="1"/>
      <c r="RQZ341" s="1"/>
      <c r="RRA341" s="1"/>
      <c r="RRB341" s="1"/>
      <c r="RRC341" s="1"/>
      <c r="RRD341" s="1"/>
      <c r="RRE341" s="1"/>
      <c r="RRF341" s="1"/>
      <c r="RRG341" s="1"/>
      <c r="RRH341" s="1"/>
      <c r="RRI341" s="1"/>
      <c r="RRJ341" s="1"/>
      <c r="RRK341" s="1"/>
      <c r="RRL341" s="1"/>
      <c r="RRM341" s="1"/>
      <c r="RRN341" s="1"/>
      <c r="RRO341" s="1"/>
      <c r="RRP341" s="1"/>
      <c r="RRQ341" s="1"/>
      <c r="RRR341" s="1"/>
      <c r="RRS341" s="1"/>
      <c r="RRT341" s="1"/>
      <c r="RRU341" s="1"/>
      <c r="RRV341" s="1"/>
      <c r="RRW341" s="1"/>
      <c r="RRX341" s="1"/>
      <c r="RRY341" s="1"/>
      <c r="RRZ341" s="1"/>
      <c r="RSA341" s="1"/>
      <c r="RSB341" s="1"/>
      <c r="RSC341" s="1"/>
      <c r="RSD341" s="1"/>
      <c r="RSE341" s="1"/>
      <c r="RSF341" s="1"/>
      <c r="RSG341" s="1"/>
      <c r="RSH341" s="1"/>
      <c r="RSI341" s="1"/>
      <c r="RSJ341" s="1"/>
      <c r="RSK341" s="1"/>
      <c r="RSL341" s="1"/>
      <c r="RSM341" s="1"/>
      <c r="RSN341" s="1"/>
      <c r="RSO341" s="1"/>
      <c r="RSP341" s="1"/>
      <c r="RSQ341" s="1"/>
      <c r="RSR341" s="1"/>
      <c r="RSS341" s="1"/>
      <c r="RST341" s="1"/>
      <c r="RSU341" s="1"/>
      <c r="RSV341" s="1"/>
      <c r="RSW341" s="1"/>
      <c r="RSX341" s="1"/>
      <c r="RSY341" s="1"/>
      <c r="RSZ341" s="1"/>
      <c r="RTA341" s="1"/>
      <c r="RTB341" s="1"/>
      <c r="RTC341" s="1"/>
      <c r="RTD341" s="1"/>
      <c r="RTE341" s="1"/>
      <c r="RTF341" s="1"/>
      <c r="RTG341" s="1"/>
      <c r="RTH341" s="1"/>
      <c r="RTI341" s="1"/>
      <c r="RTJ341" s="1"/>
      <c r="RTK341" s="1"/>
      <c r="RTL341" s="1"/>
      <c r="RTM341" s="1"/>
      <c r="RTN341" s="1"/>
      <c r="RTO341" s="1"/>
      <c r="RTP341" s="1"/>
      <c r="RTQ341" s="1"/>
      <c r="RTR341" s="1"/>
      <c r="RTS341" s="1"/>
      <c r="RTT341" s="1"/>
      <c r="RTU341" s="1"/>
      <c r="RTV341" s="1"/>
      <c r="RTW341" s="1"/>
      <c r="RTX341" s="1"/>
      <c r="RTY341" s="1"/>
      <c r="RTZ341" s="1"/>
      <c r="RUA341" s="1"/>
      <c r="RUB341" s="1"/>
      <c r="RUC341" s="1"/>
      <c r="RUD341" s="1"/>
      <c r="RUE341" s="1"/>
      <c r="RUF341" s="1"/>
      <c r="RUG341" s="1"/>
      <c r="RUH341" s="1"/>
      <c r="RUI341" s="1"/>
      <c r="RUJ341" s="1"/>
      <c r="RUK341" s="1"/>
      <c r="RUL341" s="1"/>
      <c r="RUM341" s="1"/>
      <c r="RUN341" s="1"/>
      <c r="RUO341" s="1"/>
      <c r="RUP341" s="1"/>
      <c r="RUQ341" s="1"/>
      <c r="RUR341" s="1"/>
      <c r="RUS341" s="1"/>
      <c r="RUT341" s="1"/>
      <c r="RUU341" s="1"/>
      <c r="RUV341" s="1"/>
      <c r="RUW341" s="1"/>
      <c r="RUX341" s="1"/>
      <c r="RUY341" s="1"/>
      <c r="RUZ341" s="1"/>
      <c r="RVA341" s="1"/>
      <c r="RVB341" s="1"/>
      <c r="RVC341" s="1"/>
      <c r="RVD341" s="1"/>
      <c r="RVE341" s="1"/>
      <c r="RVF341" s="1"/>
      <c r="RVG341" s="1"/>
      <c r="RVH341" s="1"/>
      <c r="RVI341" s="1"/>
      <c r="RVJ341" s="1"/>
      <c r="RVK341" s="1"/>
      <c r="RVL341" s="1"/>
      <c r="RVM341" s="1"/>
      <c r="RVN341" s="1"/>
      <c r="RVO341" s="1"/>
      <c r="RVP341" s="1"/>
      <c r="RVQ341" s="1"/>
      <c r="RVR341" s="1"/>
      <c r="RVS341" s="1"/>
      <c r="RVT341" s="1"/>
      <c r="RVU341" s="1"/>
      <c r="RVV341" s="1"/>
      <c r="RVW341" s="1"/>
      <c r="RVX341" s="1"/>
      <c r="RVY341" s="1"/>
      <c r="RVZ341" s="1"/>
      <c r="RWA341" s="1"/>
      <c r="RWB341" s="1"/>
      <c r="RWC341" s="1"/>
      <c r="RWD341" s="1"/>
      <c r="RWE341" s="1"/>
      <c r="RWF341" s="1"/>
      <c r="RWG341" s="1"/>
      <c r="RWH341" s="1"/>
      <c r="RWI341" s="1"/>
      <c r="RWJ341" s="1"/>
      <c r="RWK341" s="1"/>
      <c r="RWL341" s="1"/>
      <c r="RWM341" s="1"/>
      <c r="RWN341" s="1"/>
      <c r="RWO341" s="1"/>
      <c r="RWP341" s="1"/>
      <c r="RWQ341" s="1"/>
      <c r="RWR341" s="1"/>
      <c r="RWS341" s="1"/>
      <c r="RWT341" s="1"/>
      <c r="RWU341" s="1"/>
      <c r="RWV341" s="1"/>
      <c r="RWW341" s="1"/>
      <c r="RWX341" s="1"/>
      <c r="RWY341" s="1"/>
      <c r="RWZ341" s="1"/>
      <c r="RXA341" s="1"/>
      <c r="RXB341" s="1"/>
      <c r="RXC341" s="1"/>
      <c r="RXD341" s="1"/>
      <c r="RXE341" s="1"/>
      <c r="RXF341" s="1"/>
      <c r="RXG341" s="1"/>
      <c r="RXH341" s="1"/>
      <c r="RXI341" s="1"/>
      <c r="RXJ341" s="1"/>
      <c r="RXK341" s="1"/>
      <c r="RXL341" s="1"/>
      <c r="RXM341" s="1"/>
      <c r="RXN341" s="1"/>
      <c r="RXO341" s="1"/>
      <c r="RXP341" s="1"/>
      <c r="RXQ341" s="1"/>
      <c r="RXR341" s="1"/>
      <c r="RXS341" s="1"/>
      <c r="RXT341" s="1"/>
      <c r="RXU341" s="1"/>
      <c r="RXV341" s="1"/>
      <c r="RXW341" s="1"/>
      <c r="RXX341" s="1"/>
      <c r="RXY341" s="1"/>
      <c r="RXZ341" s="1"/>
      <c r="RYA341" s="1"/>
      <c r="RYB341" s="1"/>
      <c r="RYC341" s="1"/>
      <c r="RYD341" s="1"/>
      <c r="RYE341" s="1"/>
      <c r="RYF341" s="1"/>
      <c r="RYG341" s="1"/>
      <c r="RYH341" s="1"/>
      <c r="RYI341" s="1"/>
      <c r="RYJ341" s="1"/>
      <c r="RYK341" s="1"/>
      <c r="RYL341" s="1"/>
      <c r="RYM341" s="1"/>
      <c r="RYN341" s="1"/>
      <c r="RYO341" s="1"/>
      <c r="RYP341" s="1"/>
      <c r="RYQ341" s="1"/>
      <c r="RYR341" s="1"/>
      <c r="RYS341" s="1"/>
      <c r="RYT341" s="1"/>
      <c r="RYU341" s="1"/>
      <c r="RYV341" s="1"/>
      <c r="RYW341" s="1"/>
      <c r="RYX341" s="1"/>
      <c r="RYY341" s="1"/>
      <c r="RYZ341" s="1"/>
      <c r="RZA341" s="1"/>
      <c r="RZB341" s="1"/>
      <c r="RZC341" s="1"/>
      <c r="RZD341" s="1"/>
      <c r="RZE341" s="1"/>
      <c r="RZF341" s="1"/>
      <c r="RZG341" s="1"/>
      <c r="RZH341" s="1"/>
      <c r="RZI341" s="1"/>
      <c r="RZJ341" s="1"/>
      <c r="RZK341" s="1"/>
      <c r="RZL341" s="1"/>
      <c r="RZM341" s="1"/>
      <c r="RZN341" s="1"/>
      <c r="RZO341" s="1"/>
      <c r="RZP341" s="1"/>
      <c r="RZQ341" s="1"/>
      <c r="RZR341" s="1"/>
      <c r="RZS341" s="1"/>
      <c r="RZT341" s="1"/>
      <c r="RZU341" s="1"/>
      <c r="RZV341" s="1"/>
      <c r="RZW341" s="1"/>
      <c r="RZX341" s="1"/>
      <c r="RZY341" s="1"/>
      <c r="RZZ341" s="1"/>
      <c r="SAA341" s="1"/>
      <c r="SAB341" s="1"/>
      <c r="SAC341" s="1"/>
      <c r="SAD341" s="1"/>
      <c r="SAE341" s="1"/>
      <c r="SAF341" s="1"/>
      <c r="SAG341" s="1"/>
      <c r="SAH341" s="1"/>
      <c r="SAI341" s="1"/>
      <c r="SAJ341" s="1"/>
      <c r="SAK341" s="1"/>
      <c r="SAL341" s="1"/>
      <c r="SAM341" s="1"/>
      <c r="SAN341" s="1"/>
      <c r="SAO341" s="1"/>
      <c r="SAP341" s="1"/>
      <c r="SAQ341" s="1"/>
      <c r="SAR341" s="1"/>
      <c r="SAS341" s="1"/>
      <c r="SAT341" s="1"/>
      <c r="SAU341" s="1"/>
      <c r="SAV341" s="1"/>
      <c r="SAW341" s="1"/>
      <c r="SAX341" s="1"/>
      <c r="SAY341" s="1"/>
      <c r="SAZ341" s="1"/>
      <c r="SBA341" s="1"/>
      <c r="SBB341" s="1"/>
      <c r="SBC341" s="1"/>
      <c r="SBD341" s="1"/>
      <c r="SBE341" s="1"/>
      <c r="SBF341" s="1"/>
      <c r="SBG341" s="1"/>
      <c r="SBH341" s="1"/>
      <c r="SBI341" s="1"/>
      <c r="SBJ341" s="1"/>
      <c r="SBK341" s="1"/>
      <c r="SBL341" s="1"/>
      <c r="SBM341" s="1"/>
      <c r="SBN341" s="1"/>
      <c r="SBO341" s="1"/>
      <c r="SBP341" s="1"/>
      <c r="SBQ341" s="1"/>
      <c r="SBR341" s="1"/>
      <c r="SBS341" s="1"/>
      <c r="SBT341" s="1"/>
      <c r="SBU341" s="1"/>
      <c r="SBV341" s="1"/>
      <c r="SBW341" s="1"/>
      <c r="SBX341" s="1"/>
      <c r="SBY341" s="1"/>
      <c r="SBZ341" s="1"/>
      <c r="SCA341" s="1"/>
      <c r="SCB341" s="1"/>
      <c r="SCC341" s="1"/>
      <c r="SCD341" s="1"/>
      <c r="SCE341" s="1"/>
      <c r="SCF341" s="1"/>
      <c r="SCG341" s="1"/>
      <c r="SCH341" s="1"/>
      <c r="SCI341" s="1"/>
      <c r="SCJ341" s="1"/>
      <c r="SCK341" s="1"/>
      <c r="SCL341" s="1"/>
      <c r="SCM341" s="1"/>
      <c r="SCN341" s="1"/>
      <c r="SCO341" s="1"/>
      <c r="SCP341" s="1"/>
      <c r="SCQ341" s="1"/>
      <c r="SCR341" s="1"/>
      <c r="SCS341" s="1"/>
      <c r="SCT341" s="1"/>
      <c r="SCU341" s="1"/>
      <c r="SCV341" s="1"/>
      <c r="SCW341" s="1"/>
      <c r="SCX341" s="1"/>
      <c r="SCY341" s="1"/>
      <c r="SCZ341" s="1"/>
      <c r="SDA341" s="1"/>
      <c r="SDB341" s="1"/>
      <c r="SDC341" s="1"/>
      <c r="SDD341" s="1"/>
      <c r="SDE341" s="1"/>
      <c r="SDF341" s="1"/>
      <c r="SDG341" s="1"/>
      <c r="SDH341" s="1"/>
      <c r="SDI341" s="1"/>
      <c r="SDJ341" s="1"/>
      <c r="SDK341" s="1"/>
      <c r="SDL341" s="1"/>
      <c r="SDM341" s="1"/>
      <c r="SDN341" s="1"/>
      <c r="SDO341" s="1"/>
      <c r="SDP341" s="1"/>
      <c r="SDQ341" s="1"/>
      <c r="SDR341" s="1"/>
      <c r="SDS341" s="1"/>
      <c r="SDT341" s="1"/>
      <c r="SDU341" s="1"/>
      <c r="SDV341" s="1"/>
      <c r="SDW341" s="1"/>
      <c r="SDX341" s="1"/>
      <c r="SDY341" s="1"/>
      <c r="SDZ341" s="1"/>
      <c r="SEA341" s="1"/>
      <c r="SEB341" s="1"/>
      <c r="SEC341" s="1"/>
      <c r="SED341" s="1"/>
      <c r="SEE341" s="1"/>
      <c r="SEF341" s="1"/>
      <c r="SEG341" s="1"/>
      <c r="SEH341" s="1"/>
      <c r="SEI341" s="1"/>
      <c r="SEJ341" s="1"/>
      <c r="SEK341" s="1"/>
      <c r="SEL341" s="1"/>
      <c r="SEM341" s="1"/>
      <c r="SEN341" s="1"/>
      <c r="SEO341" s="1"/>
      <c r="SEP341" s="1"/>
      <c r="SEQ341" s="1"/>
      <c r="SER341" s="1"/>
      <c r="SES341" s="1"/>
      <c r="SET341" s="1"/>
      <c r="SEU341" s="1"/>
      <c r="SEV341" s="1"/>
      <c r="SEW341" s="1"/>
      <c r="SEX341" s="1"/>
      <c r="SEY341" s="1"/>
      <c r="SEZ341" s="1"/>
      <c r="SFA341" s="1"/>
      <c r="SFB341" s="1"/>
      <c r="SFC341" s="1"/>
      <c r="SFD341" s="1"/>
      <c r="SFE341" s="1"/>
      <c r="SFF341" s="1"/>
      <c r="SFG341" s="1"/>
      <c r="SFH341" s="1"/>
      <c r="SFI341" s="1"/>
      <c r="SFJ341" s="1"/>
      <c r="SFK341" s="1"/>
      <c r="SFL341" s="1"/>
      <c r="SFM341" s="1"/>
      <c r="SFN341" s="1"/>
      <c r="SFO341" s="1"/>
      <c r="SFP341" s="1"/>
      <c r="SFQ341" s="1"/>
      <c r="SFR341" s="1"/>
      <c r="SFS341" s="1"/>
      <c r="SFT341" s="1"/>
      <c r="SFU341" s="1"/>
      <c r="SFV341" s="1"/>
      <c r="SFW341" s="1"/>
      <c r="SFX341" s="1"/>
      <c r="SFY341" s="1"/>
      <c r="SFZ341" s="1"/>
      <c r="SGA341" s="1"/>
      <c r="SGB341" s="1"/>
      <c r="SGC341" s="1"/>
      <c r="SGD341" s="1"/>
      <c r="SGE341" s="1"/>
      <c r="SGF341" s="1"/>
      <c r="SGG341" s="1"/>
      <c r="SGH341" s="1"/>
      <c r="SGI341" s="1"/>
      <c r="SGJ341" s="1"/>
      <c r="SGK341" s="1"/>
      <c r="SGL341" s="1"/>
      <c r="SGM341" s="1"/>
      <c r="SGN341" s="1"/>
      <c r="SGO341" s="1"/>
      <c r="SGP341" s="1"/>
      <c r="SGQ341" s="1"/>
      <c r="SGR341" s="1"/>
      <c r="SGS341" s="1"/>
      <c r="SGT341" s="1"/>
      <c r="SGU341" s="1"/>
      <c r="SGV341" s="1"/>
      <c r="SGW341" s="1"/>
      <c r="SGX341" s="1"/>
      <c r="SGY341" s="1"/>
      <c r="SGZ341" s="1"/>
      <c r="SHA341" s="1"/>
      <c r="SHB341" s="1"/>
      <c r="SHC341" s="1"/>
      <c r="SHD341" s="1"/>
      <c r="SHE341" s="1"/>
      <c r="SHF341" s="1"/>
      <c r="SHG341" s="1"/>
      <c r="SHH341" s="1"/>
      <c r="SHI341" s="1"/>
      <c r="SHJ341" s="1"/>
      <c r="SHK341" s="1"/>
      <c r="SHL341" s="1"/>
      <c r="SHM341" s="1"/>
      <c r="SHN341" s="1"/>
      <c r="SHO341" s="1"/>
      <c r="SHP341" s="1"/>
      <c r="SHQ341" s="1"/>
      <c r="SHR341" s="1"/>
      <c r="SHS341" s="1"/>
      <c r="SHT341" s="1"/>
      <c r="SHU341" s="1"/>
      <c r="SHV341" s="1"/>
      <c r="SHW341" s="1"/>
      <c r="SHX341" s="1"/>
      <c r="SHY341" s="1"/>
      <c r="SHZ341" s="1"/>
      <c r="SIA341" s="1"/>
      <c r="SIB341" s="1"/>
      <c r="SIC341" s="1"/>
      <c r="SID341" s="1"/>
      <c r="SIE341" s="1"/>
      <c r="SIF341" s="1"/>
      <c r="SIG341" s="1"/>
      <c r="SIH341" s="1"/>
      <c r="SII341" s="1"/>
      <c r="SIJ341" s="1"/>
      <c r="SIK341" s="1"/>
      <c r="SIL341" s="1"/>
      <c r="SIM341" s="1"/>
      <c r="SIN341" s="1"/>
      <c r="SIO341" s="1"/>
      <c r="SIP341" s="1"/>
      <c r="SIQ341" s="1"/>
      <c r="SIR341" s="1"/>
      <c r="SIS341" s="1"/>
      <c r="SIT341" s="1"/>
      <c r="SIU341" s="1"/>
      <c r="SIV341" s="1"/>
      <c r="SIW341" s="1"/>
      <c r="SIX341" s="1"/>
      <c r="SIY341" s="1"/>
      <c r="SIZ341" s="1"/>
      <c r="SJA341" s="1"/>
      <c r="SJB341" s="1"/>
      <c r="SJC341" s="1"/>
      <c r="SJD341" s="1"/>
      <c r="SJE341" s="1"/>
      <c r="SJF341" s="1"/>
      <c r="SJG341" s="1"/>
      <c r="SJH341" s="1"/>
      <c r="SJI341" s="1"/>
      <c r="SJJ341" s="1"/>
      <c r="SJK341" s="1"/>
      <c r="SJL341" s="1"/>
      <c r="SJM341" s="1"/>
      <c r="SJN341" s="1"/>
      <c r="SJO341" s="1"/>
      <c r="SJP341" s="1"/>
      <c r="SJQ341" s="1"/>
      <c r="SJR341" s="1"/>
      <c r="SJS341" s="1"/>
      <c r="SJT341" s="1"/>
      <c r="SJU341" s="1"/>
      <c r="SJV341" s="1"/>
      <c r="SJW341" s="1"/>
      <c r="SJX341" s="1"/>
      <c r="SJY341" s="1"/>
      <c r="SJZ341" s="1"/>
      <c r="SKA341" s="1"/>
      <c r="SKB341" s="1"/>
      <c r="SKC341" s="1"/>
      <c r="SKD341" s="1"/>
      <c r="SKE341" s="1"/>
      <c r="SKF341" s="1"/>
      <c r="SKG341" s="1"/>
      <c r="SKH341" s="1"/>
      <c r="SKI341" s="1"/>
      <c r="SKJ341" s="1"/>
      <c r="SKK341" s="1"/>
      <c r="SKL341" s="1"/>
      <c r="SKM341" s="1"/>
      <c r="SKN341" s="1"/>
      <c r="SKO341" s="1"/>
      <c r="SKP341" s="1"/>
      <c r="SKQ341" s="1"/>
      <c r="SKR341" s="1"/>
      <c r="SKS341" s="1"/>
      <c r="SKT341" s="1"/>
      <c r="SKU341" s="1"/>
      <c r="SKV341" s="1"/>
      <c r="SKW341" s="1"/>
      <c r="SKX341" s="1"/>
      <c r="SKY341" s="1"/>
      <c r="SKZ341" s="1"/>
      <c r="SLA341" s="1"/>
      <c r="SLB341" s="1"/>
      <c r="SLC341" s="1"/>
      <c r="SLD341" s="1"/>
      <c r="SLE341" s="1"/>
      <c r="SLF341" s="1"/>
      <c r="SLG341" s="1"/>
      <c r="SLH341" s="1"/>
      <c r="SLI341" s="1"/>
      <c r="SLJ341" s="1"/>
      <c r="SLK341" s="1"/>
      <c r="SLL341" s="1"/>
      <c r="SLM341" s="1"/>
      <c r="SLN341" s="1"/>
      <c r="SLO341" s="1"/>
      <c r="SLP341" s="1"/>
      <c r="SLQ341" s="1"/>
      <c r="SLR341" s="1"/>
      <c r="SLS341" s="1"/>
      <c r="SLT341" s="1"/>
      <c r="SLU341" s="1"/>
      <c r="SLV341" s="1"/>
      <c r="SLW341" s="1"/>
      <c r="SLX341" s="1"/>
      <c r="SLY341" s="1"/>
      <c r="SLZ341" s="1"/>
      <c r="SMA341" s="1"/>
      <c r="SMB341" s="1"/>
      <c r="SMC341" s="1"/>
      <c r="SMD341" s="1"/>
      <c r="SME341" s="1"/>
      <c r="SMF341" s="1"/>
      <c r="SMG341" s="1"/>
      <c r="SMH341" s="1"/>
      <c r="SMI341" s="1"/>
      <c r="SMJ341" s="1"/>
      <c r="SMK341" s="1"/>
      <c r="SML341" s="1"/>
      <c r="SMM341" s="1"/>
      <c r="SMN341" s="1"/>
      <c r="SMO341" s="1"/>
      <c r="SMP341" s="1"/>
      <c r="SMQ341" s="1"/>
      <c r="SMR341" s="1"/>
      <c r="SMS341" s="1"/>
      <c r="SMT341" s="1"/>
      <c r="SMU341" s="1"/>
      <c r="SMV341" s="1"/>
      <c r="SMW341" s="1"/>
      <c r="SMX341" s="1"/>
      <c r="SMY341" s="1"/>
      <c r="SMZ341" s="1"/>
      <c r="SNA341" s="1"/>
      <c r="SNB341" s="1"/>
      <c r="SNC341" s="1"/>
      <c r="SND341" s="1"/>
      <c r="SNE341" s="1"/>
      <c r="SNF341" s="1"/>
      <c r="SNG341" s="1"/>
      <c r="SNH341" s="1"/>
      <c r="SNI341" s="1"/>
      <c r="SNJ341" s="1"/>
      <c r="SNK341" s="1"/>
      <c r="SNL341" s="1"/>
      <c r="SNM341" s="1"/>
      <c r="SNN341" s="1"/>
      <c r="SNO341" s="1"/>
      <c r="SNP341" s="1"/>
      <c r="SNQ341" s="1"/>
      <c r="SNR341" s="1"/>
      <c r="SNS341" s="1"/>
      <c r="SNT341" s="1"/>
      <c r="SNU341" s="1"/>
      <c r="SNV341" s="1"/>
      <c r="SNW341" s="1"/>
      <c r="SNX341" s="1"/>
      <c r="SNY341" s="1"/>
      <c r="SNZ341" s="1"/>
      <c r="SOA341" s="1"/>
      <c r="SOB341" s="1"/>
      <c r="SOC341" s="1"/>
      <c r="SOD341" s="1"/>
      <c r="SOE341" s="1"/>
      <c r="SOF341" s="1"/>
      <c r="SOG341" s="1"/>
      <c r="SOH341" s="1"/>
      <c r="SOI341" s="1"/>
      <c r="SOJ341" s="1"/>
      <c r="SOK341" s="1"/>
      <c r="SOL341" s="1"/>
      <c r="SOM341" s="1"/>
      <c r="SON341" s="1"/>
      <c r="SOO341" s="1"/>
      <c r="SOP341" s="1"/>
      <c r="SOQ341" s="1"/>
      <c r="SOR341" s="1"/>
      <c r="SOS341" s="1"/>
      <c r="SOT341" s="1"/>
      <c r="SOU341" s="1"/>
      <c r="SOV341" s="1"/>
      <c r="SOW341" s="1"/>
      <c r="SOX341" s="1"/>
      <c r="SOY341" s="1"/>
      <c r="SOZ341" s="1"/>
      <c r="SPA341" s="1"/>
      <c r="SPB341" s="1"/>
      <c r="SPC341" s="1"/>
      <c r="SPD341" s="1"/>
      <c r="SPE341" s="1"/>
      <c r="SPF341" s="1"/>
      <c r="SPG341" s="1"/>
      <c r="SPH341" s="1"/>
      <c r="SPI341" s="1"/>
      <c r="SPJ341" s="1"/>
      <c r="SPK341" s="1"/>
      <c r="SPL341" s="1"/>
      <c r="SPM341" s="1"/>
      <c r="SPN341" s="1"/>
      <c r="SPO341" s="1"/>
      <c r="SPP341" s="1"/>
      <c r="SPQ341" s="1"/>
      <c r="SPR341" s="1"/>
      <c r="SPS341" s="1"/>
      <c r="SPT341" s="1"/>
      <c r="SPU341" s="1"/>
      <c r="SPV341" s="1"/>
      <c r="SPW341" s="1"/>
      <c r="SPX341" s="1"/>
      <c r="SPY341" s="1"/>
      <c r="SPZ341" s="1"/>
      <c r="SQA341" s="1"/>
      <c r="SQB341" s="1"/>
      <c r="SQC341" s="1"/>
      <c r="SQD341" s="1"/>
      <c r="SQE341" s="1"/>
      <c r="SQF341" s="1"/>
      <c r="SQG341" s="1"/>
      <c r="SQH341" s="1"/>
      <c r="SQI341" s="1"/>
      <c r="SQJ341" s="1"/>
      <c r="SQK341" s="1"/>
      <c r="SQL341" s="1"/>
      <c r="SQM341" s="1"/>
      <c r="SQN341" s="1"/>
      <c r="SQO341" s="1"/>
      <c r="SQP341" s="1"/>
      <c r="SQQ341" s="1"/>
      <c r="SQR341" s="1"/>
      <c r="SQS341" s="1"/>
      <c r="SQT341" s="1"/>
      <c r="SQU341" s="1"/>
      <c r="SQV341" s="1"/>
      <c r="SQW341" s="1"/>
      <c r="SQX341" s="1"/>
      <c r="SQY341" s="1"/>
      <c r="SQZ341" s="1"/>
      <c r="SRA341" s="1"/>
      <c r="SRB341" s="1"/>
      <c r="SRC341" s="1"/>
      <c r="SRD341" s="1"/>
      <c r="SRE341" s="1"/>
      <c r="SRF341" s="1"/>
      <c r="SRG341" s="1"/>
      <c r="SRH341" s="1"/>
      <c r="SRI341" s="1"/>
      <c r="SRJ341" s="1"/>
      <c r="SRK341" s="1"/>
      <c r="SRL341" s="1"/>
      <c r="SRM341" s="1"/>
      <c r="SRN341" s="1"/>
      <c r="SRO341" s="1"/>
      <c r="SRP341" s="1"/>
      <c r="SRQ341" s="1"/>
      <c r="SRR341" s="1"/>
      <c r="SRS341" s="1"/>
      <c r="SRT341" s="1"/>
      <c r="SRU341" s="1"/>
      <c r="SRV341" s="1"/>
      <c r="SRW341" s="1"/>
      <c r="SRX341" s="1"/>
      <c r="SRY341" s="1"/>
      <c r="SRZ341" s="1"/>
      <c r="SSA341" s="1"/>
      <c r="SSB341" s="1"/>
      <c r="SSC341" s="1"/>
      <c r="SSD341" s="1"/>
      <c r="SSE341" s="1"/>
      <c r="SSF341" s="1"/>
      <c r="SSG341" s="1"/>
      <c r="SSH341" s="1"/>
      <c r="SSI341" s="1"/>
      <c r="SSJ341" s="1"/>
      <c r="SSK341" s="1"/>
      <c r="SSL341" s="1"/>
      <c r="SSM341" s="1"/>
      <c r="SSN341" s="1"/>
      <c r="SSO341" s="1"/>
      <c r="SSP341" s="1"/>
      <c r="SSQ341" s="1"/>
      <c r="SSR341" s="1"/>
      <c r="SSS341" s="1"/>
      <c r="SST341" s="1"/>
      <c r="SSU341" s="1"/>
      <c r="SSV341" s="1"/>
      <c r="SSW341" s="1"/>
      <c r="SSX341" s="1"/>
      <c r="SSY341" s="1"/>
      <c r="SSZ341" s="1"/>
      <c r="STA341" s="1"/>
      <c r="STB341" s="1"/>
      <c r="STC341" s="1"/>
      <c r="STD341" s="1"/>
      <c r="STE341" s="1"/>
      <c r="STF341" s="1"/>
      <c r="STG341" s="1"/>
      <c r="STH341" s="1"/>
      <c r="STI341" s="1"/>
      <c r="STJ341" s="1"/>
      <c r="STK341" s="1"/>
      <c r="STL341" s="1"/>
      <c r="STM341" s="1"/>
      <c r="STN341" s="1"/>
      <c r="STO341" s="1"/>
      <c r="STP341" s="1"/>
      <c r="STQ341" s="1"/>
      <c r="STR341" s="1"/>
      <c r="STS341" s="1"/>
      <c r="STT341" s="1"/>
      <c r="STU341" s="1"/>
      <c r="STV341" s="1"/>
      <c r="STW341" s="1"/>
      <c r="STX341" s="1"/>
      <c r="STY341" s="1"/>
      <c r="STZ341" s="1"/>
      <c r="SUA341" s="1"/>
      <c r="SUB341" s="1"/>
      <c r="SUC341" s="1"/>
      <c r="SUD341" s="1"/>
      <c r="SUE341" s="1"/>
      <c r="SUF341" s="1"/>
      <c r="SUG341" s="1"/>
      <c r="SUH341" s="1"/>
      <c r="SUI341" s="1"/>
      <c r="SUJ341" s="1"/>
      <c r="SUK341" s="1"/>
      <c r="SUL341" s="1"/>
      <c r="SUM341" s="1"/>
      <c r="SUN341" s="1"/>
      <c r="SUO341" s="1"/>
      <c r="SUP341" s="1"/>
      <c r="SUQ341" s="1"/>
      <c r="SUR341" s="1"/>
      <c r="SUS341" s="1"/>
      <c r="SUT341" s="1"/>
      <c r="SUU341" s="1"/>
      <c r="SUV341" s="1"/>
      <c r="SUW341" s="1"/>
      <c r="SUX341" s="1"/>
      <c r="SUY341" s="1"/>
      <c r="SUZ341" s="1"/>
      <c r="SVA341" s="1"/>
      <c r="SVB341" s="1"/>
      <c r="SVC341" s="1"/>
      <c r="SVD341" s="1"/>
      <c r="SVE341" s="1"/>
      <c r="SVF341" s="1"/>
      <c r="SVG341" s="1"/>
      <c r="SVH341" s="1"/>
      <c r="SVI341" s="1"/>
      <c r="SVJ341" s="1"/>
      <c r="SVK341" s="1"/>
      <c r="SVL341" s="1"/>
      <c r="SVM341" s="1"/>
      <c r="SVN341" s="1"/>
      <c r="SVO341" s="1"/>
      <c r="SVP341" s="1"/>
      <c r="SVQ341" s="1"/>
      <c r="SVR341" s="1"/>
      <c r="SVS341" s="1"/>
      <c r="SVT341" s="1"/>
      <c r="SVU341" s="1"/>
      <c r="SVV341" s="1"/>
      <c r="SVW341" s="1"/>
      <c r="SVX341" s="1"/>
      <c r="SVY341" s="1"/>
      <c r="SVZ341" s="1"/>
      <c r="SWA341" s="1"/>
      <c r="SWB341" s="1"/>
      <c r="SWC341" s="1"/>
      <c r="SWD341" s="1"/>
      <c r="SWE341" s="1"/>
      <c r="SWF341" s="1"/>
      <c r="SWG341" s="1"/>
      <c r="SWH341" s="1"/>
      <c r="SWI341" s="1"/>
      <c r="SWJ341" s="1"/>
      <c r="SWK341" s="1"/>
      <c r="SWL341" s="1"/>
      <c r="SWM341" s="1"/>
      <c r="SWN341" s="1"/>
      <c r="SWO341" s="1"/>
      <c r="SWP341" s="1"/>
      <c r="SWQ341" s="1"/>
      <c r="SWR341" s="1"/>
      <c r="SWS341" s="1"/>
      <c r="SWT341" s="1"/>
      <c r="SWU341" s="1"/>
      <c r="SWV341" s="1"/>
      <c r="SWW341" s="1"/>
      <c r="SWX341" s="1"/>
      <c r="SWY341" s="1"/>
      <c r="SWZ341" s="1"/>
      <c r="SXA341" s="1"/>
      <c r="SXB341" s="1"/>
      <c r="SXC341" s="1"/>
      <c r="SXD341" s="1"/>
      <c r="SXE341" s="1"/>
      <c r="SXF341" s="1"/>
      <c r="SXG341" s="1"/>
      <c r="SXH341" s="1"/>
      <c r="SXI341" s="1"/>
      <c r="SXJ341" s="1"/>
      <c r="SXK341" s="1"/>
      <c r="SXL341" s="1"/>
      <c r="SXM341" s="1"/>
      <c r="SXN341" s="1"/>
      <c r="SXO341" s="1"/>
      <c r="SXP341" s="1"/>
      <c r="SXQ341" s="1"/>
      <c r="SXR341" s="1"/>
      <c r="SXS341" s="1"/>
      <c r="SXT341" s="1"/>
      <c r="SXU341" s="1"/>
      <c r="SXV341" s="1"/>
      <c r="SXW341" s="1"/>
      <c r="SXX341" s="1"/>
      <c r="SXY341" s="1"/>
      <c r="SXZ341" s="1"/>
      <c r="SYA341" s="1"/>
      <c r="SYB341" s="1"/>
      <c r="SYC341" s="1"/>
      <c r="SYD341" s="1"/>
      <c r="SYE341" s="1"/>
      <c r="SYF341" s="1"/>
      <c r="SYG341" s="1"/>
      <c r="SYH341" s="1"/>
      <c r="SYI341" s="1"/>
      <c r="SYJ341" s="1"/>
      <c r="SYK341" s="1"/>
      <c r="SYL341" s="1"/>
      <c r="SYM341" s="1"/>
      <c r="SYN341" s="1"/>
      <c r="SYO341" s="1"/>
      <c r="SYP341" s="1"/>
      <c r="SYQ341" s="1"/>
      <c r="SYR341" s="1"/>
      <c r="SYS341" s="1"/>
      <c r="SYT341" s="1"/>
      <c r="SYU341" s="1"/>
      <c r="SYV341" s="1"/>
      <c r="SYW341" s="1"/>
      <c r="SYX341" s="1"/>
      <c r="SYY341" s="1"/>
      <c r="SYZ341" s="1"/>
      <c r="SZA341" s="1"/>
      <c r="SZB341" s="1"/>
      <c r="SZC341" s="1"/>
      <c r="SZD341" s="1"/>
      <c r="SZE341" s="1"/>
      <c r="SZF341" s="1"/>
      <c r="SZG341" s="1"/>
      <c r="SZH341" s="1"/>
      <c r="SZI341" s="1"/>
      <c r="SZJ341" s="1"/>
      <c r="SZK341" s="1"/>
      <c r="SZL341" s="1"/>
      <c r="SZM341" s="1"/>
      <c r="SZN341" s="1"/>
      <c r="SZO341" s="1"/>
      <c r="SZP341" s="1"/>
      <c r="SZQ341" s="1"/>
      <c r="SZR341" s="1"/>
      <c r="SZS341" s="1"/>
      <c r="SZT341" s="1"/>
      <c r="SZU341" s="1"/>
      <c r="SZV341" s="1"/>
      <c r="SZW341" s="1"/>
      <c r="SZX341" s="1"/>
      <c r="SZY341" s="1"/>
      <c r="SZZ341" s="1"/>
      <c r="TAA341" s="1"/>
      <c r="TAB341" s="1"/>
      <c r="TAC341" s="1"/>
      <c r="TAD341" s="1"/>
      <c r="TAE341" s="1"/>
      <c r="TAF341" s="1"/>
      <c r="TAG341" s="1"/>
      <c r="TAH341" s="1"/>
      <c r="TAI341" s="1"/>
      <c r="TAJ341" s="1"/>
      <c r="TAK341" s="1"/>
      <c r="TAL341" s="1"/>
      <c r="TAM341" s="1"/>
      <c r="TAN341" s="1"/>
      <c r="TAO341" s="1"/>
      <c r="TAP341" s="1"/>
      <c r="TAQ341" s="1"/>
      <c r="TAR341" s="1"/>
      <c r="TAS341" s="1"/>
      <c r="TAT341" s="1"/>
      <c r="TAU341" s="1"/>
      <c r="TAV341" s="1"/>
      <c r="TAW341" s="1"/>
      <c r="TAX341" s="1"/>
      <c r="TAY341" s="1"/>
      <c r="TAZ341" s="1"/>
      <c r="TBA341" s="1"/>
      <c r="TBB341" s="1"/>
      <c r="TBC341" s="1"/>
      <c r="TBD341" s="1"/>
      <c r="TBE341" s="1"/>
      <c r="TBF341" s="1"/>
      <c r="TBG341" s="1"/>
      <c r="TBH341" s="1"/>
      <c r="TBI341" s="1"/>
      <c r="TBJ341" s="1"/>
      <c r="TBK341" s="1"/>
      <c r="TBL341" s="1"/>
      <c r="TBM341" s="1"/>
      <c r="TBN341" s="1"/>
      <c r="TBO341" s="1"/>
      <c r="TBP341" s="1"/>
      <c r="TBQ341" s="1"/>
      <c r="TBR341" s="1"/>
      <c r="TBS341" s="1"/>
      <c r="TBT341" s="1"/>
      <c r="TBU341" s="1"/>
      <c r="TBV341" s="1"/>
      <c r="TBW341" s="1"/>
      <c r="TBX341" s="1"/>
      <c r="TBY341" s="1"/>
      <c r="TBZ341" s="1"/>
      <c r="TCA341" s="1"/>
      <c r="TCB341" s="1"/>
      <c r="TCC341" s="1"/>
      <c r="TCD341" s="1"/>
      <c r="TCE341" s="1"/>
      <c r="TCF341" s="1"/>
      <c r="TCG341" s="1"/>
      <c r="TCH341" s="1"/>
      <c r="TCI341" s="1"/>
      <c r="TCJ341" s="1"/>
      <c r="TCK341" s="1"/>
      <c r="TCL341" s="1"/>
      <c r="TCM341" s="1"/>
      <c r="TCN341" s="1"/>
      <c r="TCO341" s="1"/>
      <c r="TCP341" s="1"/>
      <c r="TCQ341" s="1"/>
      <c r="TCR341" s="1"/>
      <c r="TCS341" s="1"/>
      <c r="TCT341" s="1"/>
      <c r="TCU341" s="1"/>
      <c r="TCV341" s="1"/>
      <c r="TCW341" s="1"/>
      <c r="TCX341" s="1"/>
      <c r="TCY341" s="1"/>
      <c r="TCZ341" s="1"/>
      <c r="TDA341" s="1"/>
      <c r="TDB341" s="1"/>
      <c r="TDC341" s="1"/>
      <c r="TDD341" s="1"/>
      <c r="TDE341" s="1"/>
      <c r="TDF341" s="1"/>
      <c r="TDG341" s="1"/>
      <c r="TDH341" s="1"/>
      <c r="TDI341" s="1"/>
      <c r="TDJ341" s="1"/>
      <c r="TDK341" s="1"/>
      <c r="TDL341" s="1"/>
      <c r="TDM341" s="1"/>
      <c r="TDN341" s="1"/>
      <c r="TDO341" s="1"/>
      <c r="TDP341" s="1"/>
      <c r="TDQ341" s="1"/>
      <c r="TDR341" s="1"/>
      <c r="TDS341" s="1"/>
      <c r="TDT341" s="1"/>
      <c r="TDU341" s="1"/>
      <c r="TDV341" s="1"/>
      <c r="TDW341" s="1"/>
      <c r="TDX341" s="1"/>
      <c r="TDY341" s="1"/>
      <c r="TDZ341" s="1"/>
      <c r="TEA341" s="1"/>
      <c r="TEB341" s="1"/>
      <c r="TEC341" s="1"/>
      <c r="TED341" s="1"/>
      <c r="TEE341" s="1"/>
      <c r="TEF341" s="1"/>
      <c r="TEG341" s="1"/>
      <c r="TEH341" s="1"/>
      <c r="TEI341" s="1"/>
      <c r="TEJ341" s="1"/>
      <c r="TEK341" s="1"/>
      <c r="TEL341" s="1"/>
      <c r="TEM341" s="1"/>
      <c r="TEN341" s="1"/>
      <c r="TEO341" s="1"/>
      <c r="TEP341" s="1"/>
      <c r="TEQ341" s="1"/>
      <c r="TER341" s="1"/>
      <c r="TES341" s="1"/>
      <c r="TET341" s="1"/>
      <c r="TEU341" s="1"/>
      <c r="TEV341" s="1"/>
      <c r="TEW341" s="1"/>
      <c r="TEX341" s="1"/>
      <c r="TEY341" s="1"/>
      <c r="TEZ341" s="1"/>
      <c r="TFA341" s="1"/>
      <c r="TFB341" s="1"/>
      <c r="TFC341" s="1"/>
      <c r="TFD341" s="1"/>
      <c r="TFE341" s="1"/>
      <c r="TFF341" s="1"/>
      <c r="TFG341" s="1"/>
      <c r="TFH341" s="1"/>
      <c r="TFI341" s="1"/>
      <c r="TFJ341" s="1"/>
      <c r="TFK341" s="1"/>
      <c r="TFL341" s="1"/>
      <c r="TFM341" s="1"/>
      <c r="TFN341" s="1"/>
      <c r="TFO341" s="1"/>
      <c r="TFP341" s="1"/>
      <c r="TFQ341" s="1"/>
      <c r="TFR341" s="1"/>
      <c r="TFS341" s="1"/>
      <c r="TFT341" s="1"/>
      <c r="TFU341" s="1"/>
      <c r="TFV341" s="1"/>
      <c r="TFW341" s="1"/>
      <c r="TFX341" s="1"/>
      <c r="TFY341" s="1"/>
      <c r="TFZ341" s="1"/>
      <c r="TGA341" s="1"/>
      <c r="TGB341" s="1"/>
      <c r="TGC341" s="1"/>
      <c r="TGD341" s="1"/>
      <c r="TGE341" s="1"/>
      <c r="TGF341" s="1"/>
      <c r="TGG341" s="1"/>
      <c r="TGH341" s="1"/>
      <c r="TGI341" s="1"/>
      <c r="TGJ341" s="1"/>
      <c r="TGK341" s="1"/>
      <c r="TGL341" s="1"/>
      <c r="TGM341" s="1"/>
      <c r="TGN341" s="1"/>
      <c r="TGO341" s="1"/>
      <c r="TGP341" s="1"/>
      <c r="TGQ341" s="1"/>
      <c r="TGR341" s="1"/>
      <c r="TGS341" s="1"/>
      <c r="TGT341" s="1"/>
      <c r="TGU341" s="1"/>
      <c r="TGV341" s="1"/>
      <c r="TGW341" s="1"/>
      <c r="TGX341" s="1"/>
      <c r="TGY341" s="1"/>
      <c r="TGZ341" s="1"/>
      <c r="THA341" s="1"/>
      <c r="THB341" s="1"/>
      <c r="THC341" s="1"/>
      <c r="THD341" s="1"/>
      <c r="THE341" s="1"/>
      <c r="THF341" s="1"/>
      <c r="THG341" s="1"/>
      <c r="THH341" s="1"/>
      <c r="THI341" s="1"/>
      <c r="THJ341" s="1"/>
      <c r="THK341" s="1"/>
      <c r="THL341" s="1"/>
      <c r="THM341" s="1"/>
      <c r="THN341" s="1"/>
      <c r="THO341" s="1"/>
      <c r="THP341" s="1"/>
      <c r="THQ341" s="1"/>
      <c r="THR341" s="1"/>
      <c r="THS341" s="1"/>
      <c r="THT341" s="1"/>
      <c r="THU341" s="1"/>
      <c r="THV341" s="1"/>
      <c r="THW341" s="1"/>
      <c r="THX341" s="1"/>
      <c r="THY341" s="1"/>
      <c r="THZ341" s="1"/>
      <c r="TIA341" s="1"/>
      <c r="TIB341" s="1"/>
      <c r="TIC341" s="1"/>
      <c r="TID341" s="1"/>
      <c r="TIE341" s="1"/>
      <c r="TIF341" s="1"/>
      <c r="TIG341" s="1"/>
      <c r="TIH341" s="1"/>
      <c r="TII341" s="1"/>
      <c r="TIJ341" s="1"/>
      <c r="TIK341" s="1"/>
      <c r="TIL341" s="1"/>
      <c r="TIM341" s="1"/>
      <c r="TIN341" s="1"/>
      <c r="TIO341" s="1"/>
      <c r="TIP341" s="1"/>
      <c r="TIQ341" s="1"/>
      <c r="TIR341" s="1"/>
      <c r="TIS341" s="1"/>
      <c r="TIT341" s="1"/>
      <c r="TIU341" s="1"/>
      <c r="TIV341" s="1"/>
      <c r="TIW341" s="1"/>
      <c r="TIX341" s="1"/>
      <c r="TIY341" s="1"/>
      <c r="TIZ341" s="1"/>
      <c r="TJA341" s="1"/>
      <c r="TJB341" s="1"/>
      <c r="TJC341" s="1"/>
      <c r="TJD341" s="1"/>
      <c r="TJE341" s="1"/>
      <c r="TJF341" s="1"/>
      <c r="TJG341" s="1"/>
      <c r="TJH341" s="1"/>
      <c r="TJI341" s="1"/>
      <c r="TJJ341" s="1"/>
      <c r="TJK341" s="1"/>
      <c r="TJL341" s="1"/>
      <c r="TJM341" s="1"/>
      <c r="TJN341" s="1"/>
      <c r="TJO341" s="1"/>
      <c r="TJP341" s="1"/>
      <c r="TJQ341" s="1"/>
      <c r="TJR341" s="1"/>
      <c r="TJS341" s="1"/>
      <c r="TJT341" s="1"/>
      <c r="TJU341" s="1"/>
      <c r="TJV341" s="1"/>
      <c r="TJW341" s="1"/>
      <c r="TJX341" s="1"/>
      <c r="TJY341" s="1"/>
      <c r="TJZ341" s="1"/>
      <c r="TKA341" s="1"/>
      <c r="TKB341" s="1"/>
      <c r="TKC341" s="1"/>
      <c r="TKD341" s="1"/>
      <c r="TKE341" s="1"/>
      <c r="TKF341" s="1"/>
      <c r="TKG341" s="1"/>
      <c r="TKH341" s="1"/>
      <c r="TKI341" s="1"/>
      <c r="TKJ341" s="1"/>
      <c r="TKK341" s="1"/>
      <c r="TKL341" s="1"/>
      <c r="TKM341" s="1"/>
      <c r="TKN341" s="1"/>
      <c r="TKO341" s="1"/>
      <c r="TKP341" s="1"/>
      <c r="TKQ341" s="1"/>
      <c r="TKR341" s="1"/>
      <c r="TKS341" s="1"/>
      <c r="TKT341" s="1"/>
      <c r="TKU341" s="1"/>
      <c r="TKV341" s="1"/>
      <c r="TKW341" s="1"/>
      <c r="TKX341" s="1"/>
      <c r="TKY341" s="1"/>
      <c r="TKZ341" s="1"/>
      <c r="TLA341" s="1"/>
      <c r="TLB341" s="1"/>
      <c r="TLC341" s="1"/>
      <c r="TLD341" s="1"/>
      <c r="TLE341" s="1"/>
      <c r="TLF341" s="1"/>
      <c r="TLG341" s="1"/>
      <c r="TLH341" s="1"/>
      <c r="TLI341" s="1"/>
      <c r="TLJ341" s="1"/>
      <c r="TLK341" s="1"/>
      <c r="TLL341" s="1"/>
      <c r="TLM341" s="1"/>
      <c r="TLN341" s="1"/>
      <c r="TLO341" s="1"/>
      <c r="TLP341" s="1"/>
      <c r="TLQ341" s="1"/>
      <c r="TLR341" s="1"/>
      <c r="TLS341" s="1"/>
      <c r="TLT341" s="1"/>
      <c r="TLU341" s="1"/>
      <c r="TLV341" s="1"/>
      <c r="TLW341" s="1"/>
      <c r="TLX341" s="1"/>
      <c r="TLY341" s="1"/>
      <c r="TLZ341" s="1"/>
      <c r="TMA341" s="1"/>
      <c r="TMB341" s="1"/>
      <c r="TMC341" s="1"/>
      <c r="TMD341" s="1"/>
      <c r="TME341" s="1"/>
      <c r="TMF341" s="1"/>
      <c r="TMG341" s="1"/>
      <c r="TMH341" s="1"/>
      <c r="TMI341" s="1"/>
      <c r="TMJ341" s="1"/>
      <c r="TMK341" s="1"/>
      <c r="TML341" s="1"/>
      <c r="TMM341" s="1"/>
      <c r="TMN341" s="1"/>
      <c r="TMO341" s="1"/>
      <c r="TMP341" s="1"/>
      <c r="TMQ341" s="1"/>
      <c r="TMR341" s="1"/>
      <c r="TMS341" s="1"/>
      <c r="TMT341" s="1"/>
      <c r="TMU341" s="1"/>
      <c r="TMV341" s="1"/>
      <c r="TMW341" s="1"/>
      <c r="TMX341" s="1"/>
      <c r="TMY341" s="1"/>
      <c r="TMZ341" s="1"/>
      <c r="TNA341" s="1"/>
      <c r="TNB341" s="1"/>
      <c r="TNC341" s="1"/>
      <c r="TND341" s="1"/>
      <c r="TNE341" s="1"/>
      <c r="TNF341" s="1"/>
      <c r="TNG341" s="1"/>
      <c r="TNH341" s="1"/>
      <c r="TNI341" s="1"/>
      <c r="TNJ341" s="1"/>
      <c r="TNK341" s="1"/>
      <c r="TNL341" s="1"/>
      <c r="TNM341" s="1"/>
      <c r="TNN341" s="1"/>
      <c r="TNO341" s="1"/>
      <c r="TNP341" s="1"/>
      <c r="TNQ341" s="1"/>
      <c r="TNR341" s="1"/>
      <c r="TNS341" s="1"/>
      <c r="TNT341" s="1"/>
      <c r="TNU341" s="1"/>
      <c r="TNV341" s="1"/>
      <c r="TNW341" s="1"/>
      <c r="TNX341" s="1"/>
      <c r="TNY341" s="1"/>
      <c r="TNZ341" s="1"/>
      <c r="TOA341" s="1"/>
      <c r="TOB341" s="1"/>
      <c r="TOC341" s="1"/>
      <c r="TOD341" s="1"/>
      <c r="TOE341" s="1"/>
      <c r="TOF341" s="1"/>
      <c r="TOG341" s="1"/>
      <c r="TOH341" s="1"/>
      <c r="TOI341" s="1"/>
      <c r="TOJ341" s="1"/>
      <c r="TOK341" s="1"/>
      <c r="TOL341" s="1"/>
      <c r="TOM341" s="1"/>
      <c r="TON341" s="1"/>
      <c r="TOO341" s="1"/>
      <c r="TOP341" s="1"/>
      <c r="TOQ341" s="1"/>
      <c r="TOR341" s="1"/>
      <c r="TOS341" s="1"/>
      <c r="TOT341" s="1"/>
      <c r="TOU341" s="1"/>
      <c r="TOV341" s="1"/>
      <c r="TOW341" s="1"/>
      <c r="TOX341" s="1"/>
      <c r="TOY341" s="1"/>
      <c r="TOZ341" s="1"/>
      <c r="TPA341" s="1"/>
      <c r="TPB341" s="1"/>
      <c r="TPC341" s="1"/>
      <c r="TPD341" s="1"/>
      <c r="TPE341" s="1"/>
      <c r="TPF341" s="1"/>
      <c r="TPG341" s="1"/>
      <c r="TPH341" s="1"/>
      <c r="TPI341" s="1"/>
      <c r="TPJ341" s="1"/>
      <c r="TPK341" s="1"/>
      <c r="TPL341" s="1"/>
      <c r="TPM341" s="1"/>
      <c r="TPN341" s="1"/>
      <c r="TPO341" s="1"/>
      <c r="TPP341" s="1"/>
      <c r="TPQ341" s="1"/>
      <c r="TPR341" s="1"/>
      <c r="TPS341" s="1"/>
      <c r="TPT341" s="1"/>
      <c r="TPU341" s="1"/>
      <c r="TPV341" s="1"/>
      <c r="TPW341" s="1"/>
      <c r="TPX341" s="1"/>
      <c r="TPY341" s="1"/>
      <c r="TPZ341" s="1"/>
      <c r="TQA341" s="1"/>
      <c r="TQB341" s="1"/>
      <c r="TQC341" s="1"/>
      <c r="TQD341" s="1"/>
      <c r="TQE341" s="1"/>
      <c r="TQF341" s="1"/>
      <c r="TQG341" s="1"/>
      <c r="TQH341" s="1"/>
      <c r="TQI341" s="1"/>
      <c r="TQJ341" s="1"/>
      <c r="TQK341" s="1"/>
      <c r="TQL341" s="1"/>
      <c r="TQM341" s="1"/>
      <c r="TQN341" s="1"/>
      <c r="TQO341" s="1"/>
      <c r="TQP341" s="1"/>
      <c r="TQQ341" s="1"/>
      <c r="TQR341" s="1"/>
      <c r="TQS341" s="1"/>
      <c r="TQT341" s="1"/>
      <c r="TQU341" s="1"/>
      <c r="TQV341" s="1"/>
      <c r="TQW341" s="1"/>
      <c r="TQX341" s="1"/>
      <c r="TQY341" s="1"/>
      <c r="TQZ341" s="1"/>
      <c r="TRA341" s="1"/>
      <c r="TRB341" s="1"/>
      <c r="TRC341" s="1"/>
      <c r="TRD341" s="1"/>
      <c r="TRE341" s="1"/>
      <c r="TRF341" s="1"/>
      <c r="TRG341" s="1"/>
      <c r="TRH341" s="1"/>
      <c r="TRI341" s="1"/>
      <c r="TRJ341" s="1"/>
      <c r="TRK341" s="1"/>
      <c r="TRL341" s="1"/>
      <c r="TRM341" s="1"/>
      <c r="TRN341" s="1"/>
      <c r="TRO341" s="1"/>
      <c r="TRP341" s="1"/>
      <c r="TRQ341" s="1"/>
      <c r="TRR341" s="1"/>
      <c r="TRS341" s="1"/>
      <c r="TRT341" s="1"/>
      <c r="TRU341" s="1"/>
      <c r="TRV341" s="1"/>
      <c r="TRW341" s="1"/>
      <c r="TRX341" s="1"/>
      <c r="TRY341" s="1"/>
      <c r="TRZ341" s="1"/>
      <c r="TSA341" s="1"/>
      <c r="TSB341" s="1"/>
      <c r="TSC341" s="1"/>
      <c r="TSD341" s="1"/>
      <c r="TSE341" s="1"/>
      <c r="TSF341" s="1"/>
      <c r="TSG341" s="1"/>
      <c r="TSH341" s="1"/>
      <c r="TSI341" s="1"/>
      <c r="TSJ341" s="1"/>
      <c r="TSK341" s="1"/>
      <c r="TSL341" s="1"/>
      <c r="TSM341" s="1"/>
      <c r="TSN341" s="1"/>
      <c r="TSO341" s="1"/>
      <c r="TSP341" s="1"/>
      <c r="TSQ341" s="1"/>
      <c r="TSR341" s="1"/>
      <c r="TSS341" s="1"/>
      <c r="TST341" s="1"/>
      <c r="TSU341" s="1"/>
      <c r="TSV341" s="1"/>
      <c r="TSW341" s="1"/>
      <c r="TSX341" s="1"/>
      <c r="TSY341" s="1"/>
      <c r="TSZ341" s="1"/>
      <c r="TTA341" s="1"/>
      <c r="TTB341" s="1"/>
      <c r="TTC341" s="1"/>
      <c r="TTD341" s="1"/>
      <c r="TTE341" s="1"/>
      <c r="TTF341" s="1"/>
      <c r="TTG341" s="1"/>
      <c r="TTH341" s="1"/>
      <c r="TTI341" s="1"/>
      <c r="TTJ341" s="1"/>
      <c r="TTK341" s="1"/>
      <c r="TTL341" s="1"/>
      <c r="TTM341" s="1"/>
      <c r="TTN341" s="1"/>
      <c r="TTO341" s="1"/>
      <c r="TTP341" s="1"/>
      <c r="TTQ341" s="1"/>
      <c r="TTR341" s="1"/>
      <c r="TTS341" s="1"/>
      <c r="TTT341" s="1"/>
      <c r="TTU341" s="1"/>
      <c r="TTV341" s="1"/>
      <c r="TTW341" s="1"/>
      <c r="TTX341" s="1"/>
      <c r="TTY341" s="1"/>
      <c r="TTZ341" s="1"/>
      <c r="TUA341" s="1"/>
      <c r="TUB341" s="1"/>
      <c r="TUC341" s="1"/>
      <c r="TUD341" s="1"/>
      <c r="TUE341" s="1"/>
      <c r="TUF341" s="1"/>
      <c r="TUG341" s="1"/>
      <c r="TUH341" s="1"/>
      <c r="TUI341" s="1"/>
      <c r="TUJ341" s="1"/>
      <c r="TUK341" s="1"/>
      <c r="TUL341" s="1"/>
      <c r="TUM341" s="1"/>
      <c r="TUN341" s="1"/>
      <c r="TUO341" s="1"/>
      <c r="TUP341" s="1"/>
      <c r="TUQ341" s="1"/>
      <c r="TUR341" s="1"/>
      <c r="TUS341" s="1"/>
      <c r="TUT341" s="1"/>
      <c r="TUU341" s="1"/>
      <c r="TUV341" s="1"/>
      <c r="TUW341" s="1"/>
      <c r="TUX341" s="1"/>
      <c r="TUY341" s="1"/>
      <c r="TUZ341" s="1"/>
      <c r="TVA341" s="1"/>
      <c r="TVB341" s="1"/>
      <c r="TVC341" s="1"/>
      <c r="TVD341" s="1"/>
      <c r="TVE341" s="1"/>
      <c r="TVF341" s="1"/>
      <c r="TVG341" s="1"/>
      <c r="TVH341" s="1"/>
      <c r="TVI341" s="1"/>
      <c r="TVJ341" s="1"/>
      <c r="TVK341" s="1"/>
      <c r="TVL341" s="1"/>
      <c r="TVM341" s="1"/>
      <c r="TVN341" s="1"/>
      <c r="TVO341" s="1"/>
      <c r="TVP341" s="1"/>
      <c r="TVQ341" s="1"/>
      <c r="TVR341" s="1"/>
      <c r="TVS341" s="1"/>
      <c r="TVT341" s="1"/>
      <c r="TVU341" s="1"/>
      <c r="TVV341" s="1"/>
      <c r="TVW341" s="1"/>
      <c r="TVX341" s="1"/>
      <c r="TVY341" s="1"/>
      <c r="TVZ341" s="1"/>
      <c r="TWA341" s="1"/>
      <c r="TWB341" s="1"/>
      <c r="TWC341" s="1"/>
      <c r="TWD341" s="1"/>
      <c r="TWE341" s="1"/>
      <c r="TWF341" s="1"/>
      <c r="TWG341" s="1"/>
      <c r="TWH341" s="1"/>
      <c r="TWI341" s="1"/>
      <c r="TWJ341" s="1"/>
      <c r="TWK341" s="1"/>
      <c r="TWL341" s="1"/>
      <c r="TWM341" s="1"/>
      <c r="TWN341" s="1"/>
      <c r="TWO341" s="1"/>
      <c r="TWP341" s="1"/>
      <c r="TWQ341" s="1"/>
      <c r="TWR341" s="1"/>
      <c r="TWS341" s="1"/>
      <c r="TWT341" s="1"/>
      <c r="TWU341" s="1"/>
      <c r="TWV341" s="1"/>
      <c r="TWW341" s="1"/>
      <c r="TWX341" s="1"/>
      <c r="TWY341" s="1"/>
      <c r="TWZ341" s="1"/>
      <c r="TXA341" s="1"/>
      <c r="TXB341" s="1"/>
      <c r="TXC341" s="1"/>
      <c r="TXD341" s="1"/>
      <c r="TXE341" s="1"/>
      <c r="TXF341" s="1"/>
      <c r="TXG341" s="1"/>
      <c r="TXH341" s="1"/>
      <c r="TXI341" s="1"/>
      <c r="TXJ341" s="1"/>
      <c r="TXK341" s="1"/>
      <c r="TXL341" s="1"/>
      <c r="TXM341" s="1"/>
      <c r="TXN341" s="1"/>
      <c r="TXO341" s="1"/>
      <c r="TXP341" s="1"/>
      <c r="TXQ341" s="1"/>
      <c r="TXR341" s="1"/>
      <c r="TXS341" s="1"/>
      <c r="TXT341" s="1"/>
      <c r="TXU341" s="1"/>
      <c r="TXV341" s="1"/>
      <c r="TXW341" s="1"/>
      <c r="TXX341" s="1"/>
      <c r="TXY341" s="1"/>
      <c r="TXZ341" s="1"/>
      <c r="TYA341" s="1"/>
      <c r="TYB341" s="1"/>
      <c r="TYC341" s="1"/>
      <c r="TYD341" s="1"/>
      <c r="TYE341" s="1"/>
      <c r="TYF341" s="1"/>
      <c r="TYG341" s="1"/>
      <c r="TYH341" s="1"/>
      <c r="TYI341" s="1"/>
      <c r="TYJ341" s="1"/>
      <c r="TYK341" s="1"/>
      <c r="TYL341" s="1"/>
      <c r="TYM341" s="1"/>
      <c r="TYN341" s="1"/>
      <c r="TYO341" s="1"/>
      <c r="TYP341" s="1"/>
      <c r="TYQ341" s="1"/>
      <c r="TYR341" s="1"/>
      <c r="TYS341" s="1"/>
      <c r="TYT341" s="1"/>
      <c r="TYU341" s="1"/>
      <c r="TYV341" s="1"/>
      <c r="TYW341" s="1"/>
      <c r="TYX341" s="1"/>
      <c r="TYY341" s="1"/>
      <c r="TYZ341" s="1"/>
      <c r="TZA341" s="1"/>
      <c r="TZB341" s="1"/>
      <c r="TZC341" s="1"/>
      <c r="TZD341" s="1"/>
      <c r="TZE341" s="1"/>
      <c r="TZF341" s="1"/>
      <c r="TZG341" s="1"/>
      <c r="TZH341" s="1"/>
      <c r="TZI341" s="1"/>
      <c r="TZJ341" s="1"/>
      <c r="TZK341" s="1"/>
      <c r="TZL341" s="1"/>
      <c r="TZM341" s="1"/>
      <c r="TZN341" s="1"/>
      <c r="TZO341" s="1"/>
      <c r="TZP341" s="1"/>
      <c r="TZQ341" s="1"/>
      <c r="TZR341" s="1"/>
      <c r="TZS341" s="1"/>
      <c r="TZT341" s="1"/>
      <c r="TZU341" s="1"/>
      <c r="TZV341" s="1"/>
      <c r="TZW341" s="1"/>
      <c r="TZX341" s="1"/>
      <c r="TZY341" s="1"/>
      <c r="TZZ341" s="1"/>
      <c r="UAA341" s="1"/>
      <c r="UAB341" s="1"/>
      <c r="UAC341" s="1"/>
      <c r="UAD341" s="1"/>
      <c r="UAE341" s="1"/>
      <c r="UAF341" s="1"/>
      <c r="UAG341" s="1"/>
      <c r="UAH341" s="1"/>
      <c r="UAI341" s="1"/>
      <c r="UAJ341" s="1"/>
      <c r="UAK341" s="1"/>
      <c r="UAL341" s="1"/>
      <c r="UAM341" s="1"/>
      <c r="UAN341" s="1"/>
      <c r="UAO341" s="1"/>
      <c r="UAP341" s="1"/>
      <c r="UAQ341" s="1"/>
      <c r="UAR341" s="1"/>
      <c r="UAS341" s="1"/>
      <c r="UAT341" s="1"/>
      <c r="UAU341" s="1"/>
      <c r="UAV341" s="1"/>
      <c r="UAW341" s="1"/>
      <c r="UAX341" s="1"/>
      <c r="UAY341" s="1"/>
      <c r="UAZ341" s="1"/>
      <c r="UBA341" s="1"/>
      <c r="UBB341" s="1"/>
      <c r="UBC341" s="1"/>
      <c r="UBD341" s="1"/>
      <c r="UBE341" s="1"/>
      <c r="UBF341" s="1"/>
      <c r="UBG341" s="1"/>
      <c r="UBH341" s="1"/>
      <c r="UBI341" s="1"/>
      <c r="UBJ341" s="1"/>
      <c r="UBK341" s="1"/>
      <c r="UBL341" s="1"/>
      <c r="UBM341" s="1"/>
      <c r="UBN341" s="1"/>
      <c r="UBO341" s="1"/>
      <c r="UBP341" s="1"/>
      <c r="UBQ341" s="1"/>
      <c r="UBR341" s="1"/>
      <c r="UBS341" s="1"/>
      <c r="UBT341" s="1"/>
      <c r="UBU341" s="1"/>
      <c r="UBV341" s="1"/>
      <c r="UBW341" s="1"/>
      <c r="UBX341" s="1"/>
      <c r="UBY341" s="1"/>
      <c r="UBZ341" s="1"/>
      <c r="UCA341" s="1"/>
      <c r="UCB341" s="1"/>
      <c r="UCC341" s="1"/>
      <c r="UCD341" s="1"/>
      <c r="UCE341" s="1"/>
      <c r="UCF341" s="1"/>
      <c r="UCG341" s="1"/>
      <c r="UCH341" s="1"/>
      <c r="UCI341" s="1"/>
      <c r="UCJ341" s="1"/>
      <c r="UCK341" s="1"/>
      <c r="UCL341" s="1"/>
      <c r="UCM341" s="1"/>
      <c r="UCN341" s="1"/>
      <c r="UCO341" s="1"/>
      <c r="UCP341" s="1"/>
      <c r="UCQ341" s="1"/>
      <c r="UCR341" s="1"/>
      <c r="UCS341" s="1"/>
      <c r="UCT341" s="1"/>
      <c r="UCU341" s="1"/>
      <c r="UCV341" s="1"/>
      <c r="UCW341" s="1"/>
      <c r="UCX341" s="1"/>
      <c r="UCY341" s="1"/>
      <c r="UCZ341" s="1"/>
      <c r="UDA341" s="1"/>
      <c r="UDB341" s="1"/>
      <c r="UDC341" s="1"/>
      <c r="UDD341" s="1"/>
      <c r="UDE341" s="1"/>
      <c r="UDF341" s="1"/>
      <c r="UDG341" s="1"/>
      <c r="UDH341" s="1"/>
      <c r="UDI341" s="1"/>
      <c r="UDJ341" s="1"/>
      <c r="UDK341" s="1"/>
      <c r="UDL341" s="1"/>
      <c r="UDM341" s="1"/>
      <c r="UDN341" s="1"/>
      <c r="UDO341" s="1"/>
      <c r="UDP341" s="1"/>
      <c r="UDQ341" s="1"/>
      <c r="UDR341" s="1"/>
      <c r="UDS341" s="1"/>
      <c r="UDT341" s="1"/>
      <c r="UDU341" s="1"/>
      <c r="UDV341" s="1"/>
      <c r="UDW341" s="1"/>
      <c r="UDX341" s="1"/>
      <c r="UDY341" s="1"/>
      <c r="UDZ341" s="1"/>
      <c r="UEA341" s="1"/>
      <c r="UEB341" s="1"/>
      <c r="UEC341" s="1"/>
      <c r="UED341" s="1"/>
      <c r="UEE341" s="1"/>
      <c r="UEF341" s="1"/>
      <c r="UEG341" s="1"/>
      <c r="UEH341" s="1"/>
      <c r="UEI341" s="1"/>
      <c r="UEJ341" s="1"/>
      <c r="UEK341" s="1"/>
      <c r="UEL341" s="1"/>
      <c r="UEM341" s="1"/>
      <c r="UEN341" s="1"/>
      <c r="UEO341" s="1"/>
      <c r="UEP341" s="1"/>
      <c r="UEQ341" s="1"/>
      <c r="UER341" s="1"/>
      <c r="UES341" s="1"/>
      <c r="UET341" s="1"/>
      <c r="UEU341" s="1"/>
      <c r="UEV341" s="1"/>
      <c r="UEW341" s="1"/>
      <c r="UEX341" s="1"/>
      <c r="UEY341" s="1"/>
      <c r="UEZ341" s="1"/>
      <c r="UFA341" s="1"/>
      <c r="UFB341" s="1"/>
      <c r="UFC341" s="1"/>
      <c r="UFD341" s="1"/>
      <c r="UFE341" s="1"/>
      <c r="UFF341" s="1"/>
      <c r="UFG341" s="1"/>
      <c r="UFH341" s="1"/>
      <c r="UFI341" s="1"/>
      <c r="UFJ341" s="1"/>
      <c r="UFK341" s="1"/>
      <c r="UFL341" s="1"/>
      <c r="UFM341" s="1"/>
      <c r="UFN341" s="1"/>
      <c r="UFO341" s="1"/>
      <c r="UFP341" s="1"/>
      <c r="UFQ341" s="1"/>
      <c r="UFR341" s="1"/>
      <c r="UFS341" s="1"/>
      <c r="UFT341" s="1"/>
      <c r="UFU341" s="1"/>
      <c r="UFV341" s="1"/>
      <c r="UFW341" s="1"/>
      <c r="UFX341" s="1"/>
      <c r="UFY341" s="1"/>
      <c r="UFZ341" s="1"/>
      <c r="UGA341" s="1"/>
      <c r="UGB341" s="1"/>
      <c r="UGC341" s="1"/>
      <c r="UGD341" s="1"/>
      <c r="UGE341" s="1"/>
      <c r="UGF341" s="1"/>
      <c r="UGG341" s="1"/>
      <c r="UGH341" s="1"/>
      <c r="UGI341" s="1"/>
      <c r="UGJ341" s="1"/>
      <c r="UGK341" s="1"/>
      <c r="UGL341" s="1"/>
      <c r="UGM341" s="1"/>
      <c r="UGN341" s="1"/>
      <c r="UGO341" s="1"/>
      <c r="UGP341" s="1"/>
      <c r="UGQ341" s="1"/>
      <c r="UGR341" s="1"/>
      <c r="UGS341" s="1"/>
      <c r="UGT341" s="1"/>
      <c r="UGU341" s="1"/>
      <c r="UGV341" s="1"/>
      <c r="UGW341" s="1"/>
      <c r="UGX341" s="1"/>
      <c r="UGY341" s="1"/>
      <c r="UGZ341" s="1"/>
      <c r="UHA341" s="1"/>
      <c r="UHB341" s="1"/>
      <c r="UHC341" s="1"/>
      <c r="UHD341" s="1"/>
      <c r="UHE341" s="1"/>
      <c r="UHF341" s="1"/>
      <c r="UHG341" s="1"/>
      <c r="UHH341" s="1"/>
      <c r="UHI341" s="1"/>
      <c r="UHJ341" s="1"/>
      <c r="UHK341" s="1"/>
      <c r="UHL341" s="1"/>
      <c r="UHM341" s="1"/>
      <c r="UHN341" s="1"/>
      <c r="UHO341" s="1"/>
      <c r="UHP341" s="1"/>
      <c r="UHQ341" s="1"/>
      <c r="UHR341" s="1"/>
      <c r="UHS341" s="1"/>
      <c r="UHT341" s="1"/>
      <c r="UHU341" s="1"/>
      <c r="UHV341" s="1"/>
      <c r="UHW341" s="1"/>
      <c r="UHX341" s="1"/>
      <c r="UHY341" s="1"/>
      <c r="UHZ341" s="1"/>
      <c r="UIA341" s="1"/>
      <c r="UIB341" s="1"/>
      <c r="UIC341" s="1"/>
      <c r="UID341" s="1"/>
      <c r="UIE341" s="1"/>
      <c r="UIF341" s="1"/>
      <c r="UIG341" s="1"/>
      <c r="UIH341" s="1"/>
      <c r="UII341" s="1"/>
      <c r="UIJ341" s="1"/>
      <c r="UIK341" s="1"/>
      <c r="UIL341" s="1"/>
      <c r="UIM341" s="1"/>
      <c r="UIN341" s="1"/>
      <c r="UIO341" s="1"/>
      <c r="UIP341" s="1"/>
      <c r="UIQ341" s="1"/>
      <c r="UIR341" s="1"/>
      <c r="UIS341" s="1"/>
      <c r="UIT341" s="1"/>
      <c r="UIU341" s="1"/>
      <c r="UIV341" s="1"/>
      <c r="UIW341" s="1"/>
      <c r="UIX341" s="1"/>
      <c r="UIY341" s="1"/>
      <c r="UIZ341" s="1"/>
      <c r="UJA341" s="1"/>
      <c r="UJB341" s="1"/>
      <c r="UJC341" s="1"/>
      <c r="UJD341" s="1"/>
      <c r="UJE341" s="1"/>
      <c r="UJF341" s="1"/>
      <c r="UJG341" s="1"/>
      <c r="UJH341" s="1"/>
      <c r="UJI341" s="1"/>
      <c r="UJJ341" s="1"/>
      <c r="UJK341" s="1"/>
      <c r="UJL341" s="1"/>
      <c r="UJM341" s="1"/>
      <c r="UJN341" s="1"/>
      <c r="UJO341" s="1"/>
      <c r="UJP341" s="1"/>
      <c r="UJQ341" s="1"/>
      <c r="UJR341" s="1"/>
      <c r="UJS341" s="1"/>
      <c r="UJT341" s="1"/>
      <c r="UJU341" s="1"/>
      <c r="UJV341" s="1"/>
      <c r="UJW341" s="1"/>
      <c r="UJX341" s="1"/>
      <c r="UJY341" s="1"/>
      <c r="UJZ341" s="1"/>
      <c r="UKA341" s="1"/>
      <c r="UKB341" s="1"/>
      <c r="UKC341" s="1"/>
      <c r="UKD341" s="1"/>
      <c r="UKE341" s="1"/>
      <c r="UKF341" s="1"/>
      <c r="UKG341" s="1"/>
      <c r="UKH341" s="1"/>
      <c r="UKI341" s="1"/>
      <c r="UKJ341" s="1"/>
      <c r="UKK341" s="1"/>
      <c r="UKL341" s="1"/>
      <c r="UKM341" s="1"/>
      <c r="UKN341" s="1"/>
      <c r="UKO341" s="1"/>
      <c r="UKP341" s="1"/>
      <c r="UKQ341" s="1"/>
      <c r="UKR341" s="1"/>
      <c r="UKS341" s="1"/>
      <c r="UKT341" s="1"/>
      <c r="UKU341" s="1"/>
      <c r="UKV341" s="1"/>
      <c r="UKW341" s="1"/>
      <c r="UKX341" s="1"/>
      <c r="UKY341" s="1"/>
      <c r="UKZ341" s="1"/>
      <c r="ULA341" s="1"/>
      <c r="ULB341" s="1"/>
      <c r="ULC341" s="1"/>
      <c r="ULD341" s="1"/>
      <c r="ULE341" s="1"/>
      <c r="ULF341" s="1"/>
      <c r="ULG341" s="1"/>
      <c r="ULH341" s="1"/>
      <c r="ULI341" s="1"/>
      <c r="ULJ341" s="1"/>
      <c r="ULK341" s="1"/>
      <c r="ULL341" s="1"/>
      <c r="ULM341" s="1"/>
      <c r="ULN341" s="1"/>
      <c r="ULO341" s="1"/>
      <c r="ULP341" s="1"/>
      <c r="ULQ341" s="1"/>
      <c r="ULR341" s="1"/>
      <c r="ULS341" s="1"/>
      <c r="ULT341" s="1"/>
      <c r="ULU341" s="1"/>
      <c r="ULV341" s="1"/>
      <c r="ULW341" s="1"/>
      <c r="ULX341" s="1"/>
      <c r="ULY341" s="1"/>
      <c r="ULZ341" s="1"/>
      <c r="UMA341" s="1"/>
      <c r="UMB341" s="1"/>
      <c r="UMC341" s="1"/>
      <c r="UMD341" s="1"/>
      <c r="UME341" s="1"/>
      <c r="UMF341" s="1"/>
      <c r="UMG341" s="1"/>
      <c r="UMH341" s="1"/>
      <c r="UMI341" s="1"/>
      <c r="UMJ341" s="1"/>
      <c r="UMK341" s="1"/>
      <c r="UML341" s="1"/>
      <c r="UMM341" s="1"/>
      <c r="UMN341" s="1"/>
      <c r="UMO341" s="1"/>
      <c r="UMP341" s="1"/>
      <c r="UMQ341" s="1"/>
      <c r="UMR341" s="1"/>
      <c r="UMS341" s="1"/>
      <c r="UMT341" s="1"/>
      <c r="UMU341" s="1"/>
      <c r="UMV341" s="1"/>
      <c r="UMW341" s="1"/>
      <c r="UMX341" s="1"/>
      <c r="UMY341" s="1"/>
      <c r="UMZ341" s="1"/>
      <c r="UNA341" s="1"/>
      <c r="UNB341" s="1"/>
      <c r="UNC341" s="1"/>
      <c r="UND341" s="1"/>
      <c r="UNE341" s="1"/>
      <c r="UNF341" s="1"/>
      <c r="UNG341" s="1"/>
      <c r="UNH341" s="1"/>
      <c r="UNI341" s="1"/>
      <c r="UNJ341" s="1"/>
      <c r="UNK341" s="1"/>
      <c r="UNL341" s="1"/>
      <c r="UNM341" s="1"/>
      <c r="UNN341" s="1"/>
      <c r="UNO341" s="1"/>
      <c r="UNP341" s="1"/>
      <c r="UNQ341" s="1"/>
      <c r="UNR341" s="1"/>
      <c r="UNS341" s="1"/>
      <c r="UNT341" s="1"/>
      <c r="UNU341" s="1"/>
      <c r="UNV341" s="1"/>
      <c r="UNW341" s="1"/>
      <c r="UNX341" s="1"/>
      <c r="UNY341" s="1"/>
      <c r="UNZ341" s="1"/>
      <c r="UOA341" s="1"/>
      <c r="UOB341" s="1"/>
      <c r="UOC341" s="1"/>
      <c r="UOD341" s="1"/>
      <c r="UOE341" s="1"/>
      <c r="UOF341" s="1"/>
      <c r="UOG341" s="1"/>
      <c r="UOH341" s="1"/>
      <c r="UOI341" s="1"/>
      <c r="UOJ341" s="1"/>
      <c r="UOK341" s="1"/>
      <c r="UOL341" s="1"/>
      <c r="UOM341" s="1"/>
      <c r="UON341" s="1"/>
      <c r="UOO341" s="1"/>
      <c r="UOP341" s="1"/>
      <c r="UOQ341" s="1"/>
      <c r="UOR341" s="1"/>
      <c r="UOS341" s="1"/>
      <c r="UOT341" s="1"/>
      <c r="UOU341" s="1"/>
      <c r="UOV341" s="1"/>
      <c r="UOW341" s="1"/>
      <c r="UOX341" s="1"/>
      <c r="UOY341" s="1"/>
      <c r="UOZ341" s="1"/>
      <c r="UPA341" s="1"/>
      <c r="UPB341" s="1"/>
      <c r="UPC341" s="1"/>
      <c r="UPD341" s="1"/>
      <c r="UPE341" s="1"/>
      <c r="UPF341" s="1"/>
      <c r="UPG341" s="1"/>
      <c r="UPH341" s="1"/>
      <c r="UPI341" s="1"/>
      <c r="UPJ341" s="1"/>
      <c r="UPK341" s="1"/>
      <c r="UPL341" s="1"/>
      <c r="UPM341" s="1"/>
      <c r="UPN341" s="1"/>
      <c r="UPO341" s="1"/>
      <c r="UPP341" s="1"/>
      <c r="UPQ341" s="1"/>
      <c r="UPR341" s="1"/>
      <c r="UPS341" s="1"/>
      <c r="UPT341" s="1"/>
      <c r="UPU341" s="1"/>
      <c r="UPV341" s="1"/>
      <c r="UPW341" s="1"/>
      <c r="UPX341" s="1"/>
      <c r="UPY341" s="1"/>
      <c r="UPZ341" s="1"/>
      <c r="UQA341" s="1"/>
      <c r="UQB341" s="1"/>
      <c r="UQC341" s="1"/>
      <c r="UQD341" s="1"/>
      <c r="UQE341" s="1"/>
      <c r="UQF341" s="1"/>
      <c r="UQG341" s="1"/>
      <c r="UQH341" s="1"/>
      <c r="UQI341" s="1"/>
      <c r="UQJ341" s="1"/>
      <c r="UQK341" s="1"/>
      <c r="UQL341" s="1"/>
      <c r="UQM341" s="1"/>
      <c r="UQN341" s="1"/>
      <c r="UQO341" s="1"/>
      <c r="UQP341" s="1"/>
      <c r="UQQ341" s="1"/>
      <c r="UQR341" s="1"/>
      <c r="UQS341" s="1"/>
      <c r="UQT341" s="1"/>
      <c r="UQU341" s="1"/>
      <c r="UQV341" s="1"/>
      <c r="UQW341" s="1"/>
      <c r="UQX341" s="1"/>
      <c r="UQY341" s="1"/>
      <c r="UQZ341" s="1"/>
      <c r="URA341" s="1"/>
      <c r="URB341" s="1"/>
      <c r="URC341" s="1"/>
      <c r="URD341" s="1"/>
      <c r="URE341" s="1"/>
      <c r="URF341" s="1"/>
      <c r="URG341" s="1"/>
      <c r="URH341" s="1"/>
      <c r="URI341" s="1"/>
      <c r="URJ341" s="1"/>
      <c r="URK341" s="1"/>
      <c r="URL341" s="1"/>
      <c r="URM341" s="1"/>
      <c r="URN341" s="1"/>
      <c r="URO341" s="1"/>
      <c r="URP341" s="1"/>
      <c r="URQ341" s="1"/>
      <c r="URR341" s="1"/>
      <c r="URS341" s="1"/>
      <c r="URT341" s="1"/>
      <c r="URU341" s="1"/>
      <c r="URV341" s="1"/>
      <c r="URW341" s="1"/>
      <c r="URX341" s="1"/>
      <c r="URY341" s="1"/>
      <c r="URZ341" s="1"/>
      <c r="USA341" s="1"/>
      <c r="USB341" s="1"/>
      <c r="USC341" s="1"/>
      <c r="USD341" s="1"/>
      <c r="USE341" s="1"/>
      <c r="USF341" s="1"/>
      <c r="USG341" s="1"/>
      <c r="USH341" s="1"/>
      <c r="USI341" s="1"/>
      <c r="USJ341" s="1"/>
      <c r="USK341" s="1"/>
      <c r="USL341" s="1"/>
      <c r="USM341" s="1"/>
      <c r="USN341" s="1"/>
      <c r="USO341" s="1"/>
      <c r="USP341" s="1"/>
      <c r="USQ341" s="1"/>
      <c r="USR341" s="1"/>
      <c r="USS341" s="1"/>
      <c r="UST341" s="1"/>
      <c r="USU341" s="1"/>
      <c r="USV341" s="1"/>
      <c r="USW341" s="1"/>
      <c r="USX341" s="1"/>
      <c r="USY341" s="1"/>
      <c r="USZ341" s="1"/>
      <c r="UTA341" s="1"/>
      <c r="UTB341" s="1"/>
      <c r="UTC341" s="1"/>
      <c r="UTD341" s="1"/>
      <c r="UTE341" s="1"/>
      <c r="UTF341" s="1"/>
      <c r="UTG341" s="1"/>
      <c r="UTH341" s="1"/>
      <c r="UTI341" s="1"/>
      <c r="UTJ341" s="1"/>
      <c r="UTK341" s="1"/>
      <c r="UTL341" s="1"/>
      <c r="UTM341" s="1"/>
      <c r="UTN341" s="1"/>
      <c r="UTO341" s="1"/>
      <c r="UTP341" s="1"/>
      <c r="UTQ341" s="1"/>
      <c r="UTR341" s="1"/>
      <c r="UTS341" s="1"/>
      <c r="UTT341" s="1"/>
      <c r="UTU341" s="1"/>
      <c r="UTV341" s="1"/>
      <c r="UTW341" s="1"/>
      <c r="UTX341" s="1"/>
      <c r="UTY341" s="1"/>
      <c r="UTZ341" s="1"/>
      <c r="UUA341" s="1"/>
      <c r="UUB341" s="1"/>
      <c r="UUC341" s="1"/>
      <c r="UUD341" s="1"/>
      <c r="UUE341" s="1"/>
      <c r="UUF341" s="1"/>
      <c r="UUG341" s="1"/>
      <c r="UUH341" s="1"/>
      <c r="UUI341" s="1"/>
      <c r="UUJ341" s="1"/>
      <c r="UUK341" s="1"/>
      <c r="UUL341" s="1"/>
      <c r="UUM341" s="1"/>
      <c r="UUN341" s="1"/>
      <c r="UUO341" s="1"/>
      <c r="UUP341" s="1"/>
      <c r="UUQ341" s="1"/>
      <c r="UUR341" s="1"/>
      <c r="UUS341" s="1"/>
      <c r="UUT341" s="1"/>
      <c r="UUU341" s="1"/>
      <c r="UUV341" s="1"/>
      <c r="UUW341" s="1"/>
      <c r="UUX341" s="1"/>
      <c r="UUY341" s="1"/>
      <c r="UUZ341" s="1"/>
      <c r="UVA341" s="1"/>
      <c r="UVB341" s="1"/>
      <c r="UVC341" s="1"/>
      <c r="UVD341" s="1"/>
      <c r="UVE341" s="1"/>
      <c r="UVF341" s="1"/>
      <c r="UVG341" s="1"/>
      <c r="UVH341" s="1"/>
      <c r="UVI341" s="1"/>
      <c r="UVJ341" s="1"/>
      <c r="UVK341" s="1"/>
      <c r="UVL341" s="1"/>
      <c r="UVM341" s="1"/>
      <c r="UVN341" s="1"/>
      <c r="UVO341" s="1"/>
      <c r="UVP341" s="1"/>
      <c r="UVQ341" s="1"/>
      <c r="UVR341" s="1"/>
      <c r="UVS341" s="1"/>
      <c r="UVT341" s="1"/>
      <c r="UVU341" s="1"/>
      <c r="UVV341" s="1"/>
      <c r="UVW341" s="1"/>
      <c r="UVX341" s="1"/>
      <c r="UVY341" s="1"/>
      <c r="UVZ341" s="1"/>
      <c r="UWA341" s="1"/>
      <c r="UWB341" s="1"/>
      <c r="UWC341" s="1"/>
      <c r="UWD341" s="1"/>
      <c r="UWE341" s="1"/>
      <c r="UWF341" s="1"/>
      <c r="UWG341" s="1"/>
      <c r="UWH341" s="1"/>
      <c r="UWI341" s="1"/>
      <c r="UWJ341" s="1"/>
      <c r="UWK341" s="1"/>
      <c r="UWL341" s="1"/>
      <c r="UWM341" s="1"/>
      <c r="UWN341" s="1"/>
      <c r="UWO341" s="1"/>
      <c r="UWP341" s="1"/>
      <c r="UWQ341" s="1"/>
      <c r="UWR341" s="1"/>
      <c r="UWS341" s="1"/>
      <c r="UWT341" s="1"/>
      <c r="UWU341" s="1"/>
      <c r="UWV341" s="1"/>
      <c r="UWW341" s="1"/>
      <c r="UWX341" s="1"/>
      <c r="UWY341" s="1"/>
      <c r="UWZ341" s="1"/>
      <c r="UXA341" s="1"/>
      <c r="UXB341" s="1"/>
      <c r="UXC341" s="1"/>
      <c r="UXD341" s="1"/>
      <c r="UXE341" s="1"/>
      <c r="UXF341" s="1"/>
      <c r="UXG341" s="1"/>
      <c r="UXH341" s="1"/>
      <c r="UXI341" s="1"/>
      <c r="UXJ341" s="1"/>
      <c r="UXK341" s="1"/>
      <c r="UXL341" s="1"/>
      <c r="UXM341" s="1"/>
      <c r="UXN341" s="1"/>
      <c r="UXO341" s="1"/>
      <c r="UXP341" s="1"/>
      <c r="UXQ341" s="1"/>
      <c r="UXR341" s="1"/>
      <c r="UXS341" s="1"/>
      <c r="UXT341" s="1"/>
      <c r="UXU341" s="1"/>
      <c r="UXV341" s="1"/>
      <c r="UXW341" s="1"/>
      <c r="UXX341" s="1"/>
      <c r="UXY341" s="1"/>
      <c r="UXZ341" s="1"/>
      <c r="UYA341" s="1"/>
      <c r="UYB341" s="1"/>
      <c r="UYC341" s="1"/>
      <c r="UYD341" s="1"/>
      <c r="UYE341" s="1"/>
      <c r="UYF341" s="1"/>
      <c r="UYG341" s="1"/>
      <c r="UYH341" s="1"/>
      <c r="UYI341" s="1"/>
      <c r="UYJ341" s="1"/>
      <c r="UYK341" s="1"/>
      <c r="UYL341" s="1"/>
      <c r="UYM341" s="1"/>
      <c r="UYN341" s="1"/>
      <c r="UYO341" s="1"/>
      <c r="UYP341" s="1"/>
      <c r="UYQ341" s="1"/>
      <c r="UYR341" s="1"/>
      <c r="UYS341" s="1"/>
      <c r="UYT341" s="1"/>
      <c r="UYU341" s="1"/>
      <c r="UYV341" s="1"/>
      <c r="UYW341" s="1"/>
      <c r="UYX341" s="1"/>
      <c r="UYY341" s="1"/>
      <c r="UYZ341" s="1"/>
      <c r="UZA341" s="1"/>
      <c r="UZB341" s="1"/>
      <c r="UZC341" s="1"/>
      <c r="UZD341" s="1"/>
      <c r="UZE341" s="1"/>
      <c r="UZF341" s="1"/>
      <c r="UZG341" s="1"/>
      <c r="UZH341" s="1"/>
      <c r="UZI341" s="1"/>
      <c r="UZJ341" s="1"/>
      <c r="UZK341" s="1"/>
      <c r="UZL341" s="1"/>
      <c r="UZM341" s="1"/>
      <c r="UZN341" s="1"/>
      <c r="UZO341" s="1"/>
      <c r="UZP341" s="1"/>
      <c r="UZQ341" s="1"/>
      <c r="UZR341" s="1"/>
      <c r="UZS341" s="1"/>
      <c r="UZT341" s="1"/>
      <c r="UZU341" s="1"/>
      <c r="UZV341" s="1"/>
      <c r="UZW341" s="1"/>
      <c r="UZX341" s="1"/>
      <c r="UZY341" s="1"/>
      <c r="UZZ341" s="1"/>
      <c r="VAA341" s="1"/>
      <c r="VAB341" s="1"/>
      <c r="VAC341" s="1"/>
      <c r="VAD341" s="1"/>
      <c r="VAE341" s="1"/>
      <c r="VAF341" s="1"/>
      <c r="VAG341" s="1"/>
      <c r="VAH341" s="1"/>
      <c r="VAI341" s="1"/>
      <c r="VAJ341" s="1"/>
      <c r="VAK341" s="1"/>
      <c r="VAL341" s="1"/>
      <c r="VAM341" s="1"/>
      <c r="VAN341" s="1"/>
      <c r="VAO341" s="1"/>
      <c r="VAP341" s="1"/>
      <c r="VAQ341" s="1"/>
      <c r="VAR341" s="1"/>
      <c r="VAS341" s="1"/>
      <c r="VAT341" s="1"/>
      <c r="VAU341" s="1"/>
      <c r="VAV341" s="1"/>
      <c r="VAW341" s="1"/>
      <c r="VAX341" s="1"/>
      <c r="VAY341" s="1"/>
      <c r="VAZ341" s="1"/>
      <c r="VBA341" s="1"/>
      <c r="VBB341" s="1"/>
      <c r="VBC341" s="1"/>
      <c r="VBD341" s="1"/>
      <c r="VBE341" s="1"/>
      <c r="VBF341" s="1"/>
      <c r="VBG341" s="1"/>
      <c r="VBH341" s="1"/>
      <c r="VBI341" s="1"/>
      <c r="VBJ341" s="1"/>
      <c r="VBK341" s="1"/>
      <c r="VBL341" s="1"/>
      <c r="VBM341" s="1"/>
      <c r="VBN341" s="1"/>
      <c r="VBO341" s="1"/>
      <c r="VBP341" s="1"/>
      <c r="VBQ341" s="1"/>
      <c r="VBR341" s="1"/>
      <c r="VBS341" s="1"/>
      <c r="VBT341" s="1"/>
      <c r="VBU341" s="1"/>
      <c r="VBV341" s="1"/>
      <c r="VBW341" s="1"/>
      <c r="VBX341" s="1"/>
      <c r="VBY341" s="1"/>
      <c r="VBZ341" s="1"/>
      <c r="VCA341" s="1"/>
      <c r="VCB341" s="1"/>
      <c r="VCC341" s="1"/>
      <c r="VCD341" s="1"/>
      <c r="VCE341" s="1"/>
      <c r="VCF341" s="1"/>
      <c r="VCG341" s="1"/>
      <c r="VCH341" s="1"/>
      <c r="VCI341" s="1"/>
      <c r="VCJ341" s="1"/>
      <c r="VCK341" s="1"/>
      <c r="VCL341" s="1"/>
      <c r="VCM341" s="1"/>
      <c r="VCN341" s="1"/>
      <c r="VCO341" s="1"/>
      <c r="VCP341" s="1"/>
      <c r="VCQ341" s="1"/>
      <c r="VCR341" s="1"/>
      <c r="VCS341" s="1"/>
      <c r="VCT341" s="1"/>
      <c r="VCU341" s="1"/>
      <c r="VCV341" s="1"/>
      <c r="VCW341" s="1"/>
      <c r="VCX341" s="1"/>
      <c r="VCY341" s="1"/>
      <c r="VCZ341" s="1"/>
      <c r="VDA341" s="1"/>
      <c r="VDB341" s="1"/>
      <c r="VDC341" s="1"/>
      <c r="VDD341" s="1"/>
      <c r="VDE341" s="1"/>
      <c r="VDF341" s="1"/>
      <c r="VDG341" s="1"/>
      <c r="VDH341" s="1"/>
      <c r="VDI341" s="1"/>
      <c r="VDJ341" s="1"/>
      <c r="VDK341" s="1"/>
      <c r="VDL341" s="1"/>
      <c r="VDM341" s="1"/>
      <c r="VDN341" s="1"/>
      <c r="VDO341" s="1"/>
      <c r="VDP341" s="1"/>
      <c r="VDQ341" s="1"/>
      <c r="VDR341" s="1"/>
      <c r="VDS341" s="1"/>
      <c r="VDT341" s="1"/>
      <c r="VDU341" s="1"/>
      <c r="VDV341" s="1"/>
      <c r="VDW341" s="1"/>
      <c r="VDX341" s="1"/>
      <c r="VDY341" s="1"/>
      <c r="VDZ341" s="1"/>
      <c r="VEA341" s="1"/>
      <c r="VEB341" s="1"/>
      <c r="VEC341" s="1"/>
      <c r="VED341" s="1"/>
      <c r="VEE341" s="1"/>
      <c r="VEF341" s="1"/>
      <c r="VEG341" s="1"/>
      <c r="VEH341" s="1"/>
      <c r="VEI341" s="1"/>
      <c r="VEJ341" s="1"/>
      <c r="VEK341" s="1"/>
      <c r="VEL341" s="1"/>
      <c r="VEM341" s="1"/>
      <c r="VEN341" s="1"/>
      <c r="VEO341" s="1"/>
      <c r="VEP341" s="1"/>
      <c r="VEQ341" s="1"/>
      <c r="VER341" s="1"/>
      <c r="VES341" s="1"/>
      <c r="VET341" s="1"/>
      <c r="VEU341" s="1"/>
      <c r="VEV341" s="1"/>
      <c r="VEW341" s="1"/>
      <c r="VEX341" s="1"/>
      <c r="VEY341" s="1"/>
      <c r="VEZ341" s="1"/>
      <c r="VFA341" s="1"/>
      <c r="VFB341" s="1"/>
      <c r="VFC341" s="1"/>
      <c r="VFD341" s="1"/>
      <c r="VFE341" s="1"/>
      <c r="VFF341" s="1"/>
      <c r="VFG341" s="1"/>
      <c r="VFH341" s="1"/>
      <c r="VFI341" s="1"/>
      <c r="VFJ341" s="1"/>
      <c r="VFK341" s="1"/>
      <c r="VFL341" s="1"/>
      <c r="VFM341" s="1"/>
      <c r="VFN341" s="1"/>
      <c r="VFO341" s="1"/>
      <c r="VFP341" s="1"/>
      <c r="VFQ341" s="1"/>
      <c r="VFR341" s="1"/>
      <c r="VFS341" s="1"/>
      <c r="VFT341" s="1"/>
      <c r="VFU341" s="1"/>
      <c r="VFV341" s="1"/>
      <c r="VFW341" s="1"/>
      <c r="VFX341" s="1"/>
      <c r="VFY341" s="1"/>
      <c r="VFZ341" s="1"/>
      <c r="VGA341" s="1"/>
      <c r="VGB341" s="1"/>
      <c r="VGC341" s="1"/>
      <c r="VGD341" s="1"/>
      <c r="VGE341" s="1"/>
      <c r="VGF341" s="1"/>
      <c r="VGG341" s="1"/>
      <c r="VGH341" s="1"/>
      <c r="VGI341" s="1"/>
      <c r="VGJ341" s="1"/>
      <c r="VGK341" s="1"/>
      <c r="VGL341" s="1"/>
      <c r="VGM341" s="1"/>
      <c r="VGN341" s="1"/>
      <c r="VGO341" s="1"/>
      <c r="VGP341" s="1"/>
      <c r="VGQ341" s="1"/>
      <c r="VGR341" s="1"/>
      <c r="VGS341" s="1"/>
      <c r="VGT341" s="1"/>
      <c r="VGU341" s="1"/>
      <c r="VGV341" s="1"/>
      <c r="VGW341" s="1"/>
      <c r="VGX341" s="1"/>
      <c r="VGY341" s="1"/>
      <c r="VGZ341" s="1"/>
      <c r="VHA341" s="1"/>
      <c r="VHB341" s="1"/>
      <c r="VHC341" s="1"/>
      <c r="VHD341" s="1"/>
      <c r="VHE341" s="1"/>
      <c r="VHF341" s="1"/>
      <c r="VHG341" s="1"/>
      <c r="VHH341" s="1"/>
      <c r="VHI341" s="1"/>
      <c r="VHJ341" s="1"/>
      <c r="VHK341" s="1"/>
      <c r="VHL341" s="1"/>
      <c r="VHM341" s="1"/>
      <c r="VHN341" s="1"/>
      <c r="VHO341" s="1"/>
      <c r="VHP341" s="1"/>
      <c r="VHQ341" s="1"/>
      <c r="VHR341" s="1"/>
      <c r="VHS341" s="1"/>
      <c r="VHT341" s="1"/>
      <c r="VHU341" s="1"/>
      <c r="VHV341" s="1"/>
      <c r="VHW341" s="1"/>
      <c r="VHX341" s="1"/>
      <c r="VHY341" s="1"/>
      <c r="VHZ341" s="1"/>
      <c r="VIA341" s="1"/>
      <c r="VIB341" s="1"/>
      <c r="VIC341" s="1"/>
      <c r="VID341" s="1"/>
      <c r="VIE341" s="1"/>
      <c r="VIF341" s="1"/>
      <c r="VIG341" s="1"/>
      <c r="VIH341" s="1"/>
      <c r="VII341" s="1"/>
      <c r="VIJ341" s="1"/>
      <c r="VIK341" s="1"/>
      <c r="VIL341" s="1"/>
      <c r="VIM341" s="1"/>
      <c r="VIN341" s="1"/>
      <c r="VIO341" s="1"/>
      <c r="VIP341" s="1"/>
      <c r="VIQ341" s="1"/>
      <c r="VIR341" s="1"/>
      <c r="VIS341" s="1"/>
      <c r="VIT341" s="1"/>
      <c r="VIU341" s="1"/>
      <c r="VIV341" s="1"/>
      <c r="VIW341" s="1"/>
      <c r="VIX341" s="1"/>
      <c r="VIY341" s="1"/>
      <c r="VIZ341" s="1"/>
      <c r="VJA341" s="1"/>
      <c r="VJB341" s="1"/>
      <c r="VJC341" s="1"/>
      <c r="VJD341" s="1"/>
      <c r="VJE341" s="1"/>
      <c r="VJF341" s="1"/>
      <c r="VJG341" s="1"/>
      <c r="VJH341" s="1"/>
      <c r="VJI341" s="1"/>
      <c r="VJJ341" s="1"/>
      <c r="VJK341" s="1"/>
      <c r="VJL341" s="1"/>
      <c r="VJM341" s="1"/>
      <c r="VJN341" s="1"/>
      <c r="VJO341" s="1"/>
      <c r="VJP341" s="1"/>
      <c r="VJQ341" s="1"/>
      <c r="VJR341" s="1"/>
      <c r="VJS341" s="1"/>
      <c r="VJT341" s="1"/>
      <c r="VJU341" s="1"/>
      <c r="VJV341" s="1"/>
      <c r="VJW341" s="1"/>
      <c r="VJX341" s="1"/>
      <c r="VJY341" s="1"/>
      <c r="VJZ341" s="1"/>
      <c r="VKA341" s="1"/>
      <c r="VKB341" s="1"/>
      <c r="VKC341" s="1"/>
      <c r="VKD341" s="1"/>
      <c r="VKE341" s="1"/>
      <c r="VKF341" s="1"/>
      <c r="VKG341" s="1"/>
      <c r="VKH341" s="1"/>
      <c r="VKI341" s="1"/>
      <c r="VKJ341" s="1"/>
      <c r="VKK341" s="1"/>
      <c r="VKL341" s="1"/>
      <c r="VKM341" s="1"/>
      <c r="VKN341" s="1"/>
      <c r="VKO341" s="1"/>
      <c r="VKP341" s="1"/>
      <c r="VKQ341" s="1"/>
      <c r="VKR341" s="1"/>
      <c r="VKS341" s="1"/>
      <c r="VKT341" s="1"/>
      <c r="VKU341" s="1"/>
      <c r="VKV341" s="1"/>
      <c r="VKW341" s="1"/>
      <c r="VKX341" s="1"/>
      <c r="VKY341" s="1"/>
      <c r="VKZ341" s="1"/>
      <c r="VLA341" s="1"/>
      <c r="VLB341" s="1"/>
      <c r="VLC341" s="1"/>
      <c r="VLD341" s="1"/>
      <c r="VLE341" s="1"/>
      <c r="VLF341" s="1"/>
      <c r="VLG341" s="1"/>
      <c r="VLH341" s="1"/>
      <c r="VLI341" s="1"/>
      <c r="VLJ341" s="1"/>
      <c r="VLK341" s="1"/>
      <c r="VLL341" s="1"/>
      <c r="VLM341" s="1"/>
      <c r="VLN341" s="1"/>
      <c r="VLO341" s="1"/>
      <c r="VLP341" s="1"/>
      <c r="VLQ341" s="1"/>
      <c r="VLR341" s="1"/>
      <c r="VLS341" s="1"/>
      <c r="VLT341" s="1"/>
      <c r="VLU341" s="1"/>
      <c r="VLV341" s="1"/>
      <c r="VLW341" s="1"/>
      <c r="VLX341" s="1"/>
      <c r="VLY341" s="1"/>
      <c r="VLZ341" s="1"/>
      <c r="VMA341" s="1"/>
      <c r="VMB341" s="1"/>
      <c r="VMC341" s="1"/>
      <c r="VMD341" s="1"/>
      <c r="VME341" s="1"/>
      <c r="VMF341" s="1"/>
      <c r="VMG341" s="1"/>
      <c r="VMH341" s="1"/>
      <c r="VMI341" s="1"/>
      <c r="VMJ341" s="1"/>
      <c r="VMK341" s="1"/>
      <c r="VML341" s="1"/>
      <c r="VMM341" s="1"/>
      <c r="VMN341" s="1"/>
      <c r="VMO341" s="1"/>
      <c r="VMP341" s="1"/>
      <c r="VMQ341" s="1"/>
      <c r="VMR341" s="1"/>
      <c r="VMS341" s="1"/>
      <c r="VMT341" s="1"/>
      <c r="VMU341" s="1"/>
      <c r="VMV341" s="1"/>
      <c r="VMW341" s="1"/>
      <c r="VMX341" s="1"/>
      <c r="VMY341" s="1"/>
      <c r="VMZ341" s="1"/>
      <c r="VNA341" s="1"/>
      <c r="VNB341" s="1"/>
      <c r="VNC341" s="1"/>
      <c r="VND341" s="1"/>
      <c r="VNE341" s="1"/>
      <c r="VNF341" s="1"/>
      <c r="VNG341" s="1"/>
      <c r="VNH341" s="1"/>
      <c r="VNI341" s="1"/>
      <c r="VNJ341" s="1"/>
      <c r="VNK341" s="1"/>
      <c r="VNL341" s="1"/>
      <c r="VNM341" s="1"/>
      <c r="VNN341" s="1"/>
      <c r="VNO341" s="1"/>
      <c r="VNP341" s="1"/>
      <c r="VNQ341" s="1"/>
      <c r="VNR341" s="1"/>
      <c r="VNS341" s="1"/>
      <c r="VNT341" s="1"/>
      <c r="VNU341" s="1"/>
      <c r="VNV341" s="1"/>
      <c r="VNW341" s="1"/>
      <c r="VNX341" s="1"/>
      <c r="VNY341" s="1"/>
      <c r="VNZ341" s="1"/>
      <c r="VOA341" s="1"/>
      <c r="VOB341" s="1"/>
      <c r="VOC341" s="1"/>
      <c r="VOD341" s="1"/>
      <c r="VOE341" s="1"/>
      <c r="VOF341" s="1"/>
      <c r="VOG341" s="1"/>
      <c r="VOH341" s="1"/>
      <c r="VOI341" s="1"/>
      <c r="VOJ341" s="1"/>
      <c r="VOK341" s="1"/>
      <c r="VOL341" s="1"/>
      <c r="VOM341" s="1"/>
      <c r="VON341" s="1"/>
      <c r="VOO341" s="1"/>
      <c r="VOP341" s="1"/>
      <c r="VOQ341" s="1"/>
      <c r="VOR341" s="1"/>
      <c r="VOS341" s="1"/>
      <c r="VOT341" s="1"/>
      <c r="VOU341" s="1"/>
      <c r="VOV341" s="1"/>
      <c r="VOW341" s="1"/>
      <c r="VOX341" s="1"/>
      <c r="VOY341" s="1"/>
      <c r="VOZ341" s="1"/>
      <c r="VPA341" s="1"/>
      <c r="VPB341" s="1"/>
      <c r="VPC341" s="1"/>
      <c r="VPD341" s="1"/>
      <c r="VPE341" s="1"/>
      <c r="VPF341" s="1"/>
      <c r="VPG341" s="1"/>
      <c r="VPH341" s="1"/>
      <c r="VPI341" s="1"/>
      <c r="VPJ341" s="1"/>
      <c r="VPK341" s="1"/>
      <c r="VPL341" s="1"/>
      <c r="VPM341" s="1"/>
      <c r="VPN341" s="1"/>
      <c r="VPO341" s="1"/>
      <c r="VPP341" s="1"/>
      <c r="VPQ341" s="1"/>
      <c r="VPR341" s="1"/>
      <c r="VPS341" s="1"/>
      <c r="VPT341" s="1"/>
      <c r="VPU341" s="1"/>
      <c r="VPV341" s="1"/>
      <c r="VPW341" s="1"/>
      <c r="VPX341" s="1"/>
      <c r="VPY341" s="1"/>
      <c r="VPZ341" s="1"/>
      <c r="VQA341" s="1"/>
      <c r="VQB341" s="1"/>
      <c r="VQC341" s="1"/>
      <c r="VQD341" s="1"/>
      <c r="VQE341" s="1"/>
      <c r="VQF341" s="1"/>
      <c r="VQG341" s="1"/>
      <c r="VQH341" s="1"/>
      <c r="VQI341" s="1"/>
      <c r="VQJ341" s="1"/>
      <c r="VQK341" s="1"/>
      <c r="VQL341" s="1"/>
      <c r="VQM341" s="1"/>
      <c r="VQN341" s="1"/>
      <c r="VQO341" s="1"/>
      <c r="VQP341" s="1"/>
      <c r="VQQ341" s="1"/>
      <c r="VQR341" s="1"/>
      <c r="VQS341" s="1"/>
      <c r="VQT341" s="1"/>
      <c r="VQU341" s="1"/>
      <c r="VQV341" s="1"/>
      <c r="VQW341" s="1"/>
      <c r="VQX341" s="1"/>
      <c r="VQY341" s="1"/>
      <c r="VQZ341" s="1"/>
      <c r="VRA341" s="1"/>
      <c r="VRB341" s="1"/>
      <c r="VRC341" s="1"/>
      <c r="VRD341" s="1"/>
      <c r="VRE341" s="1"/>
      <c r="VRF341" s="1"/>
      <c r="VRG341" s="1"/>
      <c r="VRH341" s="1"/>
      <c r="VRI341" s="1"/>
      <c r="VRJ341" s="1"/>
      <c r="VRK341" s="1"/>
      <c r="VRL341" s="1"/>
      <c r="VRM341" s="1"/>
      <c r="VRN341" s="1"/>
      <c r="VRO341" s="1"/>
      <c r="VRP341" s="1"/>
      <c r="VRQ341" s="1"/>
      <c r="VRR341" s="1"/>
      <c r="VRS341" s="1"/>
      <c r="VRT341" s="1"/>
      <c r="VRU341" s="1"/>
      <c r="VRV341" s="1"/>
      <c r="VRW341" s="1"/>
      <c r="VRX341" s="1"/>
      <c r="VRY341" s="1"/>
      <c r="VRZ341" s="1"/>
      <c r="VSA341" s="1"/>
      <c r="VSB341" s="1"/>
      <c r="VSC341" s="1"/>
      <c r="VSD341" s="1"/>
      <c r="VSE341" s="1"/>
      <c r="VSF341" s="1"/>
      <c r="VSG341" s="1"/>
      <c r="VSH341" s="1"/>
      <c r="VSI341" s="1"/>
      <c r="VSJ341" s="1"/>
      <c r="VSK341" s="1"/>
      <c r="VSL341" s="1"/>
      <c r="VSM341" s="1"/>
      <c r="VSN341" s="1"/>
      <c r="VSO341" s="1"/>
      <c r="VSP341" s="1"/>
      <c r="VSQ341" s="1"/>
      <c r="VSR341" s="1"/>
      <c r="VSS341" s="1"/>
      <c r="VST341" s="1"/>
      <c r="VSU341" s="1"/>
      <c r="VSV341" s="1"/>
      <c r="VSW341" s="1"/>
      <c r="VSX341" s="1"/>
      <c r="VSY341" s="1"/>
      <c r="VSZ341" s="1"/>
      <c r="VTA341" s="1"/>
      <c r="VTB341" s="1"/>
      <c r="VTC341" s="1"/>
      <c r="VTD341" s="1"/>
      <c r="VTE341" s="1"/>
      <c r="VTF341" s="1"/>
      <c r="VTG341" s="1"/>
      <c r="VTH341" s="1"/>
      <c r="VTI341" s="1"/>
      <c r="VTJ341" s="1"/>
      <c r="VTK341" s="1"/>
      <c r="VTL341" s="1"/>
      <c r="VTM341" s="1"/>
      <c r="VTN341" s="1"/>
      <c r="VTO341" s="1"/>
      <c r="VTP341" s="1"/>
      <c r="VTQ341" s="1"/>
      <c r="VTR341" s="1"/>
      <c r="VTS341" s="1"/>
      <c r="VTT341" s="1"/>
      <c r="VTU341" s="1"/>
      <c r="VTV341" s="1"/>
      <c r="VTW341" s="1"/>
      <c r="VTX341" s="1"/>
      <c r="VTY341" s="1"/>
      <c r="VTZ341" s="1"/>
      <c r="VUA341" s="1"/>
      <c r="VUB341" s="1"/>
      <c r="VUC341" s="1"/>
      <c r="VUD341" s="1"/>
      <c r="VUE341" s="1"/>
      <c r="VUF341" s="1"/>
      <c r="VUG341" s="1"/>
      <c r="VUH341" s="1"/>
      <c r="VUI341" s="1"/>
      <c r="VUJ341" s="1"/>
      <c r="VUK341" s="1"/>
      <c r="VUL341" s="1"/>
      <c r="VUM341" s="1"/>
      <c r="VUN341" s="1"/>
      <c r="VUO341" s="1"/>
      <c r="VUP341" s="1"/>
      <c r="VUQ341" s="1"/>
      <c r="VUR341" s="1"/>
      <c r="VUS341" s="1"/>
      <c r="VUT341" s="1"/>
      <c r="VUU341" s="1"/>
      <c r="VUV341" s="1"/>
      <c r="VUW341" s="1"/>
      <c r="VUX341" s="1"/>
      <c r="VUY341" s="1"/>
      <c r="VUZ341" s="1"/>
      <c r="VVA341" s="1"/>
      <c r="VVB341" s="1"/>
      <c r="VVC341" s="1"/>
      <c r="VVD341" s="1"/>
      <c r="VVE341" s="1"/>
      <c r="VVF341" s="1"/>
      <c r="VVG341" s="1"/>
      <c r="VVH341" s="1"/>
      <c r="VVI341" s="1"/>
      <c r="VVJ341" s="1"/>
      <c r="VVK341" s="1"/>
      <c r="VVL341" s="1"/>
      <c r="VVM341" s="1"/>
      <c r="VVN341" s="1"/>
      <c r="VVO341" s="1"/>
      <c r="VVP341" s="1"/>
      <c r="VVQ341" s="1"/>
      <c r="VVR341" s="1"/>
      <c r="VVS341" s="1"/>
      <c r="VVT341" s="1"/>
      <c r="VVU341" s="1"/>
      <c r="VVV341" s="1"/>
      <c r="VVW341" s="1"/>
      <c r="VVX341" s="1"/>
      <c r="VVY341" s="1"/>
      <c r="VVZ341" s="1"/>
      <c r="VWA341" s="1"/>
      <c r="VWB341" s="1"/>
      <c r="VWC341" s="1"/>
      <c r="VWD341" s="1"/>
      <c r="VWE341" s="1"/>
      <c r="VWF341" s="1"/>
      <c r="VWG341" s="1"/>
      <c r="VWH341" s="1"/>
      <c r="VWI341" s="1"/>
      <c r="VWJ341" s="1"/>
      <c r="VWK341" s="1"/>
      <c r="VWL341" s="1"/>
      <c r="VWM341" s="1"/>
      <c r="VWN341" s="1"/>
      <c r="VWO341" s="1"/>
      <c r="VWP341" s="1"/>
      <c r="VWQ341" s="1"/>
      <c r="VWR341" s="1"/>
      <c r="VWS341" s="1"/>
      <c r="VWT341" s="1"/>
      <c r="VWU341" s="1"/>
      <c r="VWV341" s="1"/>
      <c r="VWW341" s="1"/>
      <c r="VWX341" s="1"/>
      <c r="VWY341" s="1"/>
      <c r="VWZ341" s="1"/>
      <c r="VXA341" s="1"/>
      <c r="VXB341" s="1"/>
      <c r="VXC341" s="1"/>
      <c r="VXD341" s="1"/>
      <c r="VXE341" s="1"/>
      <c r="VXF341" s="1"/>
      <c r="VXG341" s="1"/>
      <c r="VXH341" s="1"/>
      <c r="VXI341" s="1"/>
      <c r="VXJ341" s="1"/>
      <c r="VXK341" s="1"/>
      <c r="VXL341" s="1"/>
      <c r="VXM341" s="1"/>
      <c r="VXN341" s="1"/>
      <c r="VXO341" s="1"/>
      <c r="VXP341" s="1"/>
      <c r="VXQ341" s="1"/>
      <c r="VXR341" s="1"/>
      <c r="VXS341" s="1"/>
      <c r="VXT341" s="1"/>
      <c r="VXU341" s="1"/>
      <c r="VXV341" s="1"/>
      <c r="VXW341" s="1"/>
      <c r="VXX341" s="1"/>
      <c r="VXY341" s="1"/>
      <c r="VXZ341" s="1"/>
      <c r="VYA341" s="1"/>
      <c r="VYB341" s="1"/>
      <c r="VYC341" s="1"/>
      <c r="VYD341" s="1"/>
      <c r="VYE341" s="1"/>
      <c r="VYF341" s="1"/>
      <c r="VYG341" s="1"/>
      <c r="VYH341" s="1"/>
      <c r="VYI341" s="1"/>
      <c r="VYJ341" s="1"/>
      <c r="VYK341" s="1"/>
      <c r="VYL341" s="1"/>
      <c r="VYM341" s="1"/>
      <c r="VYN341" s="1"/>
      <c r="VYO341" s="1"/>
      <c r="VYP341" s="1"/>
      <c r="VYQ341" s="1"/>
      <c r="VYR341" s="1"/>
      <c r="VYS341" s="1"/>
      <c r="VYT341" s="1"/>
      <c r="VYU341" s="1"/>
      <c r="VYV341" s="1"/>
      <c r="VYW341" s="1"/>
      <c r="VYX341" s="1"/>
      <c r="VYY341" s="1"/>
      <c r="VYZ341" s="1"/>
      <c r="VZA341" s="1"/>
      <c r="VZB341" s="1"/>
      <c r="VZC341" s="1"/>
      <c r="VZD341" s="1"/>
      <c r="VZE341" s="1"/>
      <c r="VZF341" s="1"/>
      <c r="VZG341" s="1"/>
      <c r="VZH341" s="1"/>
      <c r="VZI341" s="1"/>
      <c r="VZJ341" s="1"/>
      <c r="VZK341" s="1"/>
      <c r="VZL341" s="1"/>
      <c r="VZM341" s="1"/>
      <c r="VZN341" s="1"/>
      <c r="VZO341" s="1"/>
      <c r="VZP341" s="1"/>
      <c r="VZQ341" s="1"/>
      <c r="VZR341" s="1"/>
      <c r="VZS341" s="1"/>
      <c r="VZT341" s="1"/>
      <c r="VZU341" s="1"/>
      <c r="VZV341" s="1"/>
      <c r="VZW341" s="1"/>
      <c r="VZX341" s="1"/>
      <c r="VZY341" s="1"/>
      <c r="VZZ341" s="1"/>
      <c r="WAA341" s="1"/>
      <c r="WAB341" s="1"/>
      <c r="WAC341" s="1"/>
      <c r="WAD341" s="1"/>
      <c r="WAE341" s="1"/>
      <c r="WAF341" s="1"/>
      <c r="WAG341" s="1"/>
      <c r="WAH341" s="1"/>
      <c r="WAI341" s="1"/>
      <c r="WAJ341" s="1"/>
      <c r="WAK341" s="1"/>
      <c r="WAL341" s="1"/>
      <c r="WAM341" s="1"/>
      <c r="WAN341" s="1"/>
      <c r="WAO341" s="1"/>
      <c r="WAP341" s="1"/>
      <c r="WAQ341" s="1"/>
      <c r="WAR341" s="1"/>
      <c r="WAS341" s="1"/>
      <c r="WAT341" s="1"/>
      <c r="WAU341" s="1"/>
      <c r="WAV341" s="1"/>
      <c r="WAW341" s="1"/>
      <c r="WAX341" s="1"/>
      <c r="WAY341" s="1"/>
      <c r="WAZ341" s="1"/>
      <c r="WBA341" s="1"/>
      <c r="WBB341" s="1"/>
      <c r="WBC341" s="1"/>
      <c r="WBD341" s="1"/>
      <c r="WBE341" s="1"/>
      <c r="WBF341" s="1"/>
      <c r="WBG341" s="1"/>
      <c r="WBH341" s="1"/>
      <c r="WBI341" s="1"/>
      <c r="WBJ341" s="1"/>
      <c r="WBK341" s="1"/>
      <c r="WBL341" s="1"/>
      <c r="WBM341" s="1"/>
      <c r="WBN341" s="1"/>
      <c r="WBO341" s="1"/>
      <c r="WBP341" s="1"/>
      <c r="WBQ341" s="1"/>
      <c r="WBR341" s="1"/>
      <c r="WBS341" s="1"/>
      <c r="WBT341" s="1"/>
      <c r="WBU341" s="1"/>
      <c r="WBV341" s="1"/>
      <c r="WBW341" s="1"/>
      <c r="WBX341" s="1"/>
      <c r="WBY341" s="1"/>
      <c r="WBZ341" s="1"/>
      <c r="WCA341" s="1"/>
      <c r="WCB341" s="1"/>
      <c r="WCC341" s="1"/>
      <c r="WCD341" s="1"/>
      <c r="WCE341" s="1"/>
      <c r="WCF341" s="1"/>
      <c r="WCG341" s="1"/>
      <c r="WCH341" s="1"/>
      <c r="WCI341" s="1"/>
      <c r="WCJ341" s="1"/>
      <c r="WCK341" s="1"/>
      <c r="WCL341" s="1"/>
      <c r="WCM341" s="1"/>
      <c r="WCN341" s="1"/>
      <c r="WCO341" s="1"/>
      <c r="WCP341" s="1"/>
      <c r="WCQ341" s="1"/>
      <c r="WCR341" s="1"/>
      <c r="WCS341" s="1"/>
      <c r="WCT341" s="1"/>
      <c r="WCU341" s="1"/>
      <c r="WCV341" s="1"/>
      <c r="WCW341" s="1"/>
      <c r="WCX341" s="1"/>
      <c r="WCY341" s="1"/>
      <c r="WCZ341" s="1"/>
      <c r="WDA341" s="1"/>
      <c r="WDB341" s="1"/>
      <c r="WDC341" s="1"/>
      <c r="WDD341" s="1"/>
      <c r="WDE341" s="1"/>
      <c r="WDF341" s="1"/>
      <c r="WDG341" s="1"/>
      <c r="WDH341" s="1"/>
      <c r="WDI341" s="1"/>
      <c r="WDJ341" s="1"/>
      <c r="WDK341" s="1"/>
      <c r="WDL341" s="1"/>
      <c r="WDM341" s="1"/>
      <c r="WDN341" s="1"/>
      <c r="WDO341" s="1"/>
      <c r="WDP341" s="1"/>
      <c r="WDQ341" s="1"/>
      <c r="WDR341" s="1"/>
      <c r="WDS341" s="1"/>
      <c r="WDT341" s="1"/>
      <c r="WDU341" s="1"/>
      <c r="WDV341" s="1"/>
      <c r="WDW341" s="1"/>
      <c r="WDX341" s="1"/>
      <c r="WDY341" s="1"/>
      <c r="WDZ341" s="1"/>
      <c r="WEA341" s="1"/>
      <c r="WEB341" s="1"/>
      <c r="WEC341" s="1"/>
      <c r="WED341" s="1"/>
      <c r="WEE341" s="1"/>
      <c r="WEF341" s="1"/>
      <c r="WEG341" s="1"/>
      <c r="WEH341" s="1"/>
      <c r="WEI341" s="1"/>
      <c r="WEJ341" s="1"/>
      <c r="WEK341" s="1"/>
      <c r="WEL341" s="1"/>
      <c r="WEM341" s="1"/>
      <c r="WEN341" s="1"/>
      <c r="WEO341" s="1"/>
      <c r="WEP341" s="1"/>
      <c r="WEQ341" s="1"/>
      <c r="WER341" s="1"/>
      <c r="WES341" s="1"/>
      <c r="WET341" s="1"/>
      <c r="WEU341" s="1"/>
      <c r="WEV341" s="1"/>
      <c r="WEW341" s="1"/>
      <c r="WEX341" s="1"/>
      <c r="WEY341" s="1"/>
      <c r="WEZ341" s="1"/>
      <c r="WFA341" s="1"/>
      <c r="WFB341" s="1"/>
      <c r="WFC341" s="1"/>
      <c r="WFD341" s="1"/>
      <c r="WFE341" s="1"/>
      <c r="WFF341" s="1"/>
      <c r="WFG341" s="1"/>
      <c r="WFH341" s="1"/>
      <c r="WFI341" s="1"/>
      <c r="WFJ341" s="1"/>
      <c r="WFK341" s="1"/>
      <c r="WFL341" s="1"/>
      <c r="WFM341" s="1"/>
      <c r="WFN341" s="1"/>
      <c r="WFO341" s="1"/>
      <c r="WFP341" s="1"/>
      <c r="WFQ341" s="1"/>
      <c r="WFR341" s="1"/>
      <c r="WFS341" s="1"/>
      <c r="WFT341" s="1"/>
      <c r="WFU341" s="1"/>
      <c r="WFV341" s="1"/>
      <c r="WFW341" s="1"/>
      <c r="WFX341" s="1"/>
      <c r="WFY341" s="1"/>
      <c r="WFZ341" s="1"/>
      <c r="WGA341" s="1"/>
      <c r="WGB341" s="1"/>
      <c r="WGC341" s="1"/>
      <c r="WGD341" s="1"/>
      <c r="WGE341" s="1"/>
      <c r="WGF341" s="1"/>
      <c r="WGG341" s="1"/>
      <c r="WGH341" s="1"/>
      <c r="WGI341" s="1"/>
      <c r="WGJ341" s="1"/>
      <c r="WGK341" s="1"/>
      <c r="WGL341" s="1"/>
      <c r="WGM341" s="1"/>
      <c r="WGN341" s="1"/>
      <c r="WGO341" s="1"/>
      <c r="WGP341" s="1"/>
      <c r="WGQ341" s="1"/>
      <c r="WGR341" s="1"/>
      <c r="WGS341" s="1"/>
      <c r="WGT341" s="1"/>
      <c r="WGU341" s="1"/>
      <c r="WGV341" s="1"/>
      <c r="WGW341" s="1"/>
      <c r="WGX341" s="1"/>
      <c r="WGY341" s="1"/>
      <c r="WGZ341" s="1"/>
      <c r="WHA341" s="1"/>
      <c r="WHB341" s="1"/>
      <c r="WHC341" s="1"/>
      <c r="WHD341" s="1"/>
      <c r="WHE341" s="1"/>
      <c r="WHF341" s="1"/>
      <c r="WHG341" s="1"/>
      <c r="WHH341" s="1"/>
      <c r="WHI341" s="1"/>
      <c r="WHJ341" s="1"/>
      <c r="WHK341" s="1"/>
      <c r="WHL341" s="1"/>
      <c r="WHM341" s="1"/>
      <c r="WHN341" s="1"/>
      <c r="WHO341" s="1"/>
      <c r="WHP341" s="1"/>
      <c r="WHQ341" s="1"/>
      <c r="WHR341" s="1"/>
      <c r="WHS341" s="1"/>
      <c r="WHT341" s="1"/>
      <c r="WHU341" s="1"/>
      <c r="WHV341" s="1"/>
      <c r="WHW341" s="1"/>
      <c r="WHX341" s="1"/>
      <c r="WHY341" s="1"/>
      <c r="WHZ341" s="1"/>
      <c r="WIA341" s="1"/>
      <c r="WIB341" s="1"/>
      <c r="WIC341" s="1"/>
      <c r="WID341" s="1"/>
      <c r="WIE341" s="1"/>
      <c r="WIF341" s="1"/>
      <c r="WIG341" s="1"/>
      <c r="WIH341" s="1"/>
      <c r="WII341" s="1"/>
      <c r="WIJ341" s="1"/>
      <c r="WIK341" s="1"/>
      <c r="WIL341" s="1"/>
      <c r="WIM341" s="1"/>
      <c r="WIN341" s="1"/>
      <c r="WIO341" s="1"/>
      <c r="WIP341" s="1"/>
      <c r="WIQ341" s="1"/>
      <c r="WIR341" s="1"/>
      <c r="WIS341" s="1"/>
      <c r="WIT341" s="1"/>
      <c r="WIU341" s="1"/>
      <c r="WIV341" s="1"/>
      <c r="WIW341" s="1"/>
      <c r="WIX341" s="1"/>
      <c r="WIY341" s="1"/>
      <c r="WIZ341" s="1"/>
      <c r="WJA341" s="1"/>
      <c r="WJB341" s="1"/>
      <c r="WJC341" s="1"/>
      <c r="WJD341" s="1"/>
      <c r="WJE341" s="1"/>
      <c r="WJF341" s="1"/>
      <c r="WJG341" s="1"/>
      <c r="WJH341" s="1"/>
      <c r="WJI341" s="1"/>
      <c r="WJJ341" s="1"/>
      <c r="WJK341" s="1"/>
      <c r="WJL341" s="1"/>
      <c r="WJM341" s="1"/>
      <c r="WJN341" s="1"/>
      <c r="WJO341" s="1"/>
      <c r="WJP341" s="1"/>
      <c r="WJQ341" s="1"/>
      <c r="WJR341" s="1"/>
      <c r="WJS341" s="1"/>
      <c r="WJT341" s="1"/>
      <c r="WJU341" s="1"/>
      <c r="WJV341" s="1"/>
      <c r="WJW341" s="1"/>
      <c r="WJX341" s="1"/>
      <c r="WJY341" s="1"/>
      <c r="WJZ341" s="1"/>
      <c r="WKA341" s="1"/>
      <c r="WKB341" s="1"/>
      <c r="WKC341" s="1"/>
      <c r="WKD341" s="1"/>
      <c r="WKE341" s="1"/>
      <c r="WKF341" s="1"/>
      <c r="WKG341" s="1"/>
      <c r="WKH341" s="1"/>
      <c r="WKI341" s="1"/>
      <c r="WKJ341" s="1"/>
      <c r="WKK341" s="1"/>
      <c r="WKL341" s="1"/>
      <c r="WKM341" s="1"/>
      <c r="WKN341" s="1"/>
      <c r="WKO341" s="1"/>
      <c r="WKP341" s="1"/>
      <c r="WKQ341" s="1"/>
      <c r="WKR341" s="1"/>
      <c r="WKS341" s="1"/>
      <c r="WKT341" s="1"/>
      <c r="WKU341" s="1"/>
      <c r="WKV341" s="1"/>
      <c r="WKW341" s="1"/>
      <c r="WKX341" s="1"/>
      <c r="WKY341" s="1"/>
      <c r="WKZ341" s="1"/>
      <c r="WLA341" s="1"/>
      <c r="WLB341" s="1"/>
      <c r="WLC341" s="1"/>
      <c r="WLD341" s="1"/>
      <c r="WLE341" s="1"/>
      <c r="WLF341" s="1"/>
      <c r="WLG341" s="1"/>
      <c r="WLH341" s="1"/>
      <c r="WLI341" s="1"/>
      <c r="WLJ341" s="1"/>
      <c r="WLK341" s="1"/>
      <c r="WLL341" s="1"/>
      <c r="WLM341" s="1"/>
      <c r="WLN341" s="1"/>
      <c r="WLO341" s="1"/>
      <c r="WLP341" s="1"/>
      <c r="WLQ341" s="1"/>
      <c r="WLR341" s="1"/>
      <c r="WLS341" s="1"/>
      <c r="WLT341" s="1"/>
      <c r="WLU341" s="1"/>
      <c r="WLV341" s="1"/>
      <c r="WLW341" s="1"/>
      <c r="WLX341" s="1"/>
      <c r="WLY341" s="1"/>
      <c r="WLZ341" s="1"/>
      <c r="WMA341" s="1"/>
      <c r="WMB341" s="1"/>
      <c r="WMC341" s="1"/>
      <c r="WMD341" s="1"/>
      <c r="WME341" s="1"/>
      <c r="WMF341" s="1"/>
      <c r="WMG341" s="1"/>
      <c r="WMH341" s="1"/>
      <c r="WMI341" s="1"/>
      <c r="WMJ341" s="1"/>
      <c r="WMK341" s="1"/>
      <c r="WML341" s="1"/>
      <c r="WMM341" s="1"/>
      <c r="WMN341" s="1"/>
      <c r="WMO341" s="1"/>
      <c r="WMP341" s="1"/>
      <c r="WMQ341" s="1"/>
      <c r="WMR341" s="1"/>
      <c r="WMS341" s="1"/>
      <c r="WMT341" s="1"/>
      <c r="WMU341" s="1"/>
      <c r="WMV341" s="1"/>
      <c r="WMW341" s="1"/>
      <c r="WMX341" s="1"/>
      <c r="WMY341" s="1"/>
      <c r="WMZ341" s="1"/>
      <c r="WNA341" s="1"/>
      <c r="WNB341" s="1"/>
      <c r="WNC341" s="1"/>
      <c r="WND341" s="1"/>
      <c r="WNE341" s="1"/>
      <c r="WNF341" s="1"/>
      <c r="WNG341" s="1"/>
      <c r="WNH341" s="1"/>
      <c r="WNI341" s="1"/>
      <c r="WNJ341" s="1"/>
      <c r="WNK341" s="1"/>
      <c r="WNL341" s="1"/>
      <c r="WNM341" s="1"/>
      <c r="WNN341" s="1"/>
      <c r="WNO341" s="1"/>
      <c r="WNP341" s="1"/>
      <c r="WNQ341" s="1"/>
      <c r="WNR341" s="1"/>
      <c r="WNS341" s="1"/>
      <c r="WNT341" s="1"/>
      <c r="WNU341" s="1"/>
      <c r="WNV341" s="1"/>
      <c r="WNW341" s="1"/>
      <c r="WNX341" s="1"/>
      <c r="WNY341" s="1"/>
      <c r="WNZ341" s="1"/>
      <c r="WOA341" s="1"/>
      <c r="WOB341" s="1"/>
      <c r="WOC341" s="1"/>
      <c r="WOD341" s="1"/>
      <c r="WOE341" s="1"/>
      <c r="WOF341" s="1"/>
      <c r="WOG341" s="1"/>
      <c r="WOH341" s="1"/>
      <c r="WOI341" s="1"/>
      <c r="WOJ341" s="1"/>
      <c r="WOK341" s="1"/>
      <c r="WOL341" s="1"/>
      <c r="WOM341" s="1"/>
      <c r="WON341" s="1"/>
      <c r="WOO341" s="1"/>
      <c r="WOP341" s="1"/>
      <c r="WOQ341" s="1"/>
      <c r="WOR341" s="1"/>
      <c r="WOS341" s="1"/>
      <c r="WOT341" s="1"/>
      <c r="WOU341" s="1"/>
      <c r="WOV341" s="1"/>
      <c r="WOW341" s="1"/>
      <c r="WOX341" s="1"/>
      <c r="WOY341" s="1"/>
      <c r="WOZ341" s="1"/>
      <c r="WPA341" s="1"/>
      <c r="WPB341" s="1"/>
      <c r="WPC341" s="1"/>
      <c r="WPD341" s="1"/>
      <c r="WPE341" s="1"/>
      <c r="WPF341" s="1"/>
      <c r="WPG341" s="1"/>
      <c r="WPH341" s="1"/>
      <c r="WPI341" s="1"/>
      <c r="WPJ341" s="1"/>
      <c r="WPK341" s="1"/>
      <c r="WPL341" s="1"/>
      <c r="WPM341" s="1"/>
      <c r="WPN341" s="1"/>
      <c r="WPO341" s="1"/>
      <c r="WPP341" s="1"/>
      <c r="WPQ341" s="1"/>
      <c r="WPR341" s="1"/>
      <c r="WPS341" s="1"/>
      <c r="WPT341" s="1"/>
      <c r="WPU341" s="1"/>
      <c r="WPV341" s="1"/>
      <c r="WPW341" s="1"/>
      <c r="WPX341" s="1"/>
      <c r="WPY341" s="1"/>
      <c r="WPZ341" s="1"/>
      <c r="WQA341" s="1"/>
      <c r="WQB341" s="1"/>
      <c r="WQC341" s="1"/>
      <c r="WQD341" s="1"/>
      <c r="WQE341" s="1"/>
      <c r="WQF341" s="1"/>
      <c r="WQG341" s="1"/>
      <c r="WQH341" s="1"/>
      <c r="WQI341" s="1"/>
      <c r="WQJ341" s="1"/>
      <c r="WQK341" s="1"/>
      <c r="WQL341" s="1"/>
      <c r="WQM341" s="1"/>
      <c r="WQN341" s="1"/>
      <c r="WQO341" s="1"/>
      <c r="WQP341" s="1"/>
      <c r="WQQ341" s="1"/>
      <c r="WQR341" s="1"/>
      <c r="WQS341" s="1"/>
      <c r="WQT341" s="1"/>
      <c r="WQU341" s="1"/>
      <c r="WQV341" s="1"/>
      <c r="WQW341" s="1"/>
      <c r="WQX341" s="1"/>
      <c r="WQY341" s="1"/>
      <c r="WQZ341" s="1"/>
      <c r="WRA341" s="1"/>
      <c r="WRB341" s="1"/>
      <c r="WRC341" s="1"/>
      <c r="WRD341" s="1"/>
      <c r="WRE341" s="1"/>
      <c r="WRF341" s="1"/>
      <c r="WRG341" s="1"/>
      <c r="WRH341" s="1"/>
      <c r="WRI341" s="1"/>
      <c r="WRJ341" s="1"/>
      <c r="WRK341" s="1"/>
      <c r="WRL341" s="1"/>
      <c r="WRM341" s="1"/>
      <c r="WRN341" s="1"/>
      <c r="WRO341" s="1"/>
      <c r="WRP341" s="1"/>
      <c r="WRQ341" s="1"/>
      <c r="WRR341" s="1"/>
      <c r="WRS341" s="1"/>
      <c r="WRT341" s="1"/>
      <c r="WRU341" s="1"/>
      <c r="WRV341" s="1"/>
      <c r="WRW341" s="1"/>
      <c r="WRX341" s="1"/>
      <c r="WRY341" s="1"/>
      <c r="WRZ341" s="1"/>
      <c r="WSA341" s="1"/>
      <c r="WSB341" s="1"/>
      <c r="WSC341" s="1"/>
      <c r="WSD341" s="1"/>
      <c r="WSE341" s="1"/>
      <c r="WSF341" s="1"/>
      <c r="WSG341" s="1"/>
      <c r="WSH341" s="1"/>
      <c r="WSI341" s="1"/>
      <c r="WSJ341" s="1"/>
      <c r="WSK341" s="1"/>
      <c r="WSL341" s="1"/>
      <c r="WSM341" s="1"/>
      <c r="WSN341" s="1"/>
      <c r="WSO341" s="1"/>
      <c r="WSP341" s="1"/>
      <c r="WSQ341" s="1"/>
      <c r="WSR341" s="1"/>
      <c r="WSS341" s="1"/>
      <c r="WST341" s="1"/>
      <c r="WSU341" s="1"/>
      <c r="WSV341" s="1"/>
      <c r="WSW341" s="1"/>
      <c r="WSX341" s="1"/>
      <c r="WSY341" s="1"/>
      <c r="WSZ341" s="1"/>
      <c r="WTA341" s="1"/>
      <c r="WTB341" s="1"/>
      <c r="WTC341" s="1"/>
      <c r="WTD341" s="1"/>
      <c r="WTE341" s="1"/>
      <c r="WTF341" s="1"/>
      <c r="WTG341" s="1"/>
      <c r="WTH341" s="1"/>
      <c r="WTI341" s="1"/>
      <c r="WTJ341" s="1"/>
      <c r="WTK341" s="1"/>
      <c r="WTL341" s="1"/>
      <c r="WTM341" s="1"/>
      <c r="WTN341" s="1"/>
      <c r="WTO341" s="1"/>
      <c r="WTP341" s="1"/>
      <c r="WTQ341" s="1"/>
      <c r="WTR341" s="1"/>
      <c r="WTS341" s="1"/>
      <c r="WTT341" s="1"/>
      <c r="WTU341" s="1"/>
      <c r="WTV341" s="1"/>
      <c r="WTW341" s="1"/>
      <c r="WTX341" s="1"/>
      <c r="WTY341" s="1"/>
      <c r="WTZ341" s="1"/>
      <c r="WUA341" s="1"/>
      <c r="WUB341" s="1"/>
      <c r="WUC341" s="1"/>
      <c r="WUD341" s="1"/>
      <c r="WUE341" s="1"/>
      <c r="WUF341" s="1"/>
      <c r="WUG341" s="1"/>
      <c r="WUH341" s="1"/>
      <c r="WUI341" s="1"/>
      <c r="WUJ341" s="1"/>
      <c r="WUK341" s="1"/>
      <c r="WUL341" s="1"/>
      <c r="WUM341" s="1"/>
      <c r="WUN341" s="1"/>
      <c r="WUO341" s="1"/>
      <c r="WUP341" s="1"/>
      <c r="WUQ341" s="1"/>
      <c r="WUR341" s="1"/>
      <c r="WUS341" s="1"/>
      <c r="WUT341" s="1"/>
      <c r="WUU341" s="1"/>
      <c r="WUV341" s="1"/>
      <c r="WUW341" s="1"/>
      <c r="WUX341" s="1"/>
      <c r="WUY341" s="1"/>
      <c r="WUZ341" s="1"/>
      <c r="WVA341" s="1"/>
      <c r="WVB341" s="1"/>
      <c r="WVC341" s="1"/>
      <c r="WVD341" s="1"/>
      <c r="WVE341" s="1"/>
      <c r="WVF341" s="1"/>
      <c r="WVG341" s="1"/>
      <c r="WVH341" s="1"/>
      <c r="WVI341" s="1"/>
      <c r="WVJ341" s="1"/>
      <c r="WVK341" s="1"/>
      <c r="WVL341" s="1"/>
      <c r="WVM341" s="1"/>
      <c r="WVN341" s="1"/>
      <c r="WVO341" s="1"/>
      <c r="WVP341" s="1"/>
      <c r="WVQ341" s="1"/>
      <c r="WVR341" s="1"/>
      <c r="WVS341" s="1"/>
      <c r="WVT341" s="1"/>
      <c r="WVU341" s="1"/>
      <c r="WVV341" s="1"/>
      <c r="WVW341" s="1"/>
      <c r="WVX341" s="1"/>
      <c r="WVY341" s="1"/>
      <c r="WVZ341" s="1"/>
      <c r="WWA341" s="1"/>
      <c r="WWB341" s="1"/>
      <c r="WWC341" s="1"/>
      <c r="WWD341" s="1"/>
      <c r="WWE341" s="1"/>
      <c r="WWF341" s="1"/>
      <c r="WWG341" s="1"/>
      <c r="WWH341" s="1"/>
      <c r="WWI341" s="1"/>
      <c r="WWJ341" s="1"/>
      <c r="WWK341" s="1"/>
      <c r="WWL341" s="1"/>
      <c r="WWM341" s="1"/>
      <c r="WWN341" s="1"/>
      <c r="WWO341" s="1"/>
      <c r="WWP341" s="1"/>
      <c r="WWQ341" s="1"/>
      <c r="WWR341" s="1"/>
      <c r="WWS341" s="1"/>
      <c r="WWT341" s="1"/>
      <c r="WWU341" s="1"/>
      <c r="WWV341" s="1"/>
      <c r="WWW341" s="1"/>
      <c r="WWX341" s="1"/>
      <c r="WWY341" s="1"/>
      <c r="WWZ341" s="1"/>
      <c r="WXA341" s="1"/>
      <c r="WXB341" s="1"/>
      <c r="WXC341" s="1"/>
      <c r="WXD341" s="1"/>
      <c r="WXE341" s="1"/>
      <c r="WXF341" s="1"/>
      <c r="WXG341" s="1"/>
      <c r="WXH341" s="1"/>
      <c r="WXI341" s="1"/>
      <c r="WXJ341" s="1"/>
      <c r="WXK341" s="1"/>
      <c r="WXL341" s="1"/>
      <c r="WXM341" s="1"/>
      <c r="WXN341" s="1"/>
      <c r="WXO341" s="1"/>
      <c r="WXP341" s="1"/>
      <c r="WXQ341" s="1"/>
      <c r="WXR341" s="1"/>
      <c r="WXS341" s="1"/>
      <c r="WXT341" s="1"/>
      <c r="WXU341" s="1"/>
      <c r="WXV341" s="1"/>
      <c r="WXW341" s="1"/>
      <c r="WXX341" s="1"/>
      <c r="WXY341" s="1"/>
      <c r="WXZ341" s="1"/>
      <c r="WYA341" s="1"/>
      <c r="WYB341" s="1"/>
      <c r="WYC341" s="1"/>
      <c r="WYD341" s="1"/>
      <c r="WYE341" s="1"/>
      <c r="WYF341" s="1"/>
      <c r="WYG341" s="1"/>
      <c r="WYH341" s="1"/>
      <c r="WYI341" s="1"/>
      <c r="WYJ341" s="1"/>
      <c r="WYK341" s="1"/>
      <c r="WYL341" s="1"/>
      <c r="WYM341" s="1"/>
      <c r="WYN341" s="1"/>
      <c r="WYO341" s="1"/>
      <c r="WYP341" s="1"/>
      <c r="WYQ341" s="1"/>
      <c r="WYR341" s="1"/>
      <c r="WYS341" s="1"/>
      <c r="WYT341" s="1"/>
      <c r="WYU341" s="1"/>
      <c r="WYV341" s="1"/>
      <c r="WYW341" s="1"/>
      <c r="WYX341" s="1"/>
      <c r="WYY341" s="1"/>
      <c r="WYZ341" s="1"/>
      <c r="WZA341" s="1"/>
      <c r="WZB341" s="1"/>
      <c r="WZC341" s="1"/>
      <c r="WZD341" s="1"/>
      <c r="WZE341" s="1"/>
      <c r="WZF341" s="1"/>
      <c r="WZG341" s="1"/>
      <c r="WZH341" s="1"/>
      <c r="WZI341" s="1"/>
      <c r="WZJ341" s="1"/>
      <c r="WZK341" s="1"/>
      <c r="WZL341" s="1"/>
      <c r="WZM341" s="1"/>
      <c r="WZN341" s="1"/>
      <c r="WZO341" s="1"/>
      <c r="WZP341" s="1"/>
      <c r="WZQ341" s="1"/>
      <c r="WZR341" s="1"/>
      <c r="WZS341" s="1"/>
      <c r="WZT341" s="1"/>
      <c r="WZU341" s="1"/>
      <c r="WZV341" s="1"/>
      <c r="WZW341" s="1"/>
      <c r="WZX341" s="1"/>
      <c r="WZY341" s="1"/>
      <c r="WZZ341" s="1"/>
      <c r="XAA341" s="1"/>
      <c r="XAB341" s="1"/>
      <c r="XAC341" s="1"/>
      <c r="XAD341" s="1"/>
      <c r="XAE341" s="1"/>
      <c r="XAF341" s="1"/>
      <c r="XAG341" s="1"/>
      <c r="XAH341" s="1"/>
      <c r="XAI341" s="1"/>
      <c r="XAJ341" s="1"/>
      <c r="XAK341" s="1"/>
      <c r="XAL341" s="1"/>
      <c r="XAM341" s="1"/>
      <c r="XAN341" s="1"/>
      <c r="XAO341" s="1"/>
      <c r="XAP341" s="1"/>
      <c r="XAQ341" s="1"/>
      <c r="XAR341" s="1"/>
      <c r="XAS341" s="1"/>
      <c r="XAT341" s="1"/>
      <c r="XAU341" s="1"/>
      <c r="XAV341" s="1"/>
      <c r="XAW341" s="1"/>
      <c r="XAX341" s="1"/>
      <c r="XAY341" s="1"/>
      <c r="XAZ341" s="1"/>
      <c r="XBA341" s="1"/>
      <c r="XBB341" s="1"/>
      <c r="XBC341" s="1"/>
      <c r="XBD341" s="1"/>
      <c r="XBE341" s="1"/>
      <c r="XBF341" s="1"/>
      <c r="XBG341" s="1"/>
      <c r="XBH341" s="1"/>
      <c r="XBI341" s="1"/>
      <c r="XBJ341" s="1"/>
      <c r="XBK341" s="1"/>
      <c r="XBL341" s="1"/>
      <c r="XBM341" s="1"/>
      <c r="XBN341" s="1"/>
      <c r="XBO341" s="1"/>
      <c r="XBP341" s="1"/>
      <c r="XBQ341" s="1"/>
      <c r="XBR341" s="1"/>
      <c r="XBS341" s="1"/>
      <c r="XBT341" s="1"/>
      <c r="XBU341" s="1"/>
      <c r="XBV341" s="1"/>
      <c r="XBW341" s="1"/>
      <c r="XBX341" s="1"/>
      <c r="XBY341" s="1"/>
      <c r="XBZ341" s="1"/>
      <c r="XCA341" s="1"/>
      <c r="XCB341" s="1"/>
      <c r="XCC341" s="1"/>
      <c r="XCD341" s="1"/>
    </row>
    <row r="342" spans="1:16306" ht="14.5" x14ac:dyDescent="0.35">
      <c r="A342" s="1" t="str">
        <f>E342</f>
        <v>U15</v>
      </c>
      <c r="E342" s="11" t="s">
        <v>11</v>
      </c>
      <c r="J342" s="7" t="str">
        <f>IF(OR(K342="CR", L342="CR", M342="CR", N342="CR", O342="CR", P342="CR", Q342="CR", R342="CR", S342="CR", T342="CR",U342="CR", V342="CR", W342="CR", X342="CR", Y342="CR", Z342="CR", AA342="CR", AB342="CR", AC342="CR", AD342="CR", AE342="CR", AF342="CR", AG342="CR", AH342="CR", AI342="CR", AJ342="CR"), "***CLUB RECORD***", "")</f>
        <v/>
      </c>
      <c r="K342" s="7" t="str">
        <f>IF(AND(B342=60, OR(AND(E342='club records'!$B$6, F342&lt;='club records'!$C$6), AND(E342='club records'!$B$7, F342&lt;='club records'!$C$7), AND(E342='club records'!$B$8, F342&lt;='club records'!$C$8), AND(E342='club records'!$B$9, F342&lt;='club records'!$C$9), AND(E342='club records'!$B$10, F342&lt;='club records'!$C$10))), "CR", " ")</f>
        <v xml:space="preserve"> </v>
      </c>
      <c r="L342" s="7" t="str">
        <f>IF(AND(B342=200, OR(AND(E342='club records'!$B$11, F342&lt;='club records'!$C$11), AND(E342='club records'!$B$12, F342&lt;='club records'!$C$12), AND(E342='club records'!$B$13, F342&lt;='club records'!$C$13), AND(E342='club records'!$B$14, F342&lt;='club records'!$C$14), AND(E342='club records'!$B$15, F342&lt;='club records'!$C$15))), "CR", " ")</f>
        <v xml:space="preserve"> </v>
      </c>
      <c r="M342" s="7" t="str">
        <f>IF(AND(B342=300, OR(AND(E342='club records'!$B$5, F342&lt;='club records'!$C$5), AND(E342='club records'!$B$16, F342&lt;='club records'!$C$16), AND(E342='club records'!$B$17, F342&lt;='club records'!$C$17))), "CR", " ")</f>
        <v xml:space="preserve"> </v>
      </c>
      <c r="N342" s="7" t="str">
        <f>IF(AND(B342=400, OR(AND(E342='club records'!$B$18, F342&lt;='club records'!$C$18), AND(E342='club records'!$B$19, F342&lt;='club records'!$C$19), AND(E342='club records'!$B$20, F342&lt;='club records'!$C$20), AND(E342='club records'!$B$21, F342&lt;='club records'!$C$21))), "CR", " ")</f>
        <v xml:space="preserve"> </v>
      </c>
      <c r="O342" s="7" t="str">
        <f>IF(AND(B342=800, OR(AND(E342='club records'!$B$22, F342&lt;='club records'!$C$22), AND(E342='club records'!$B$23, F342&lt;='club records'!$C$23), AND(E342='club records'!$B$24, F342&lt;='club records'!$C$24), AND(E342='club records'!$B$25, F342&lt;='club records'!$C$25), AND(E342='club records'!$B$26, F342&lt;='club records'!$C$26))), "CR", " ")</f>
        <v xml:space="preserve"> </v>
      </c>
      <c r="P342" s="7" t="str">
        <f>IF(AND(B342=1000, OR(AND(E342='club records'!$B$27, F342&lt;='club records'!$C$27), AND(E342='club records'!$B$28, F342&lt;='club records'!$C$28))), "CR", " ")</f>
        <v xml:space="preserve"> </v>
      </c>
      <c r="Q342" s="7" t="str">
        <f>IF(AND(B342=1500, OR(AND(E342='club records'!$B$29, F342&lt;='club records'!$C$29), AND(E342='club records'!$B$30, F342&lt;='club records'!$C$30), AND(E342='club records'!$B$31, F342&lt;='club records'!$C$31), AND(E342='club records'!$B$32, F342&lt;='club records'!$C$32), AND(E342='club records'!$B$33, F342&lt;='club records'!$C$33))), "CR", " ")</f>
        <v xml:space="preserve"> </v>
      </c>
      <c r="R342" s="7" t="str">
        <f>IF(AND(B342="1600 (Mile)",OR(AND(E342='club records'!$B$34,F342&lt;='club records'!$C$34),AND(E342='club records'!$B$35,F342&lt;='club records'!$C$35),AND(E342='club records'!$B$36,F342&lt;='club records'!$C$36),AND(E342='club records'!$B$37,F342&lt;='club records'!$C$37))),"CR"," ")</f>
        <v xml:space="preserve"> </v>
      </c>
      <c r="S342" s="7" t="str">
        <f>IF(AND(B342=3000, OR(AND(E342='club records'!$B$38, F342&lt;='club records'!$C$38), AND(E342='club records'!$B$39, F342&lt;='club records'!$C$39), AND(E342='club records'!$B$40, F342&lt;='club records'!$C$40), AND(E342='club records'!$B$41, F342&lt;='club records'!$C$41))), "CR", " ")</f>
        <v xml:space="preserve"> </v>
      </c>
      <c r="T342" s="7" t="str">
        <f>IF(AND(B342=5000, OR(AND(E342='club records'!$B$42, F342&lt;='club records'!$C$42), AND(E342='club records'!$B$43, F342&lt;='club records'!$C$43))), "CR", " ")</f>
        <v xml:space="preserve"> </v>
      </c>
      <c r="U342" s="6" t="str">
        <f>IF(AND(B342=10000, OR(AND(E342='club records'!$B$44, F342&lt;='club records'!$C$44), AND(E342='club records'!$B$45, F342&lt;='club records'!$C$45))), "CR", " ")</f>
        <v xml:space="preserve"> </v>
      </c>
      <c r="V342" s="6" t="str">
        <f>IF(AND(B342="high jump", OR(AND(E342='club records'!$F$1, F342&gt;='club records'!$G$1), AND(E342='club records'!$F$2, F342&gt;='club records'!$G$2), AND(E342='club records'!$F$3, F342&gt;='club records'!$G$3), AND(E342='club records'!$F$4, F342&gt;='club records'!$G$4), AND(E342='club records'!$F$5, F342&gt;='club records'!$G$5))), "CR", " ")</f>
        <v xml:space="preserve"> </v>
      </c>
      <c r="W342" s="6" t="str">
        <f>IF(AND(B342="long jump", OR(AND(E342='club records'!$F$6, F342&gt;='club records'!$G$6), AND(E342='club records'!$F$7, F342&gt;='club records'!$G$7), AND(E342='club records'!$F$8, F342&gt;='club records'!$G$8), AND(E342='club records'!$F$9, F342&gt;='club records'!$G$9), AND(E342='club records'!$F$10, F342&gt;='club records'!$G$10))), "CR", " ")</f>
        <v xml:space="preserve"> </v>
      </c>
      <c r="X342" s="6" t="str">
        <f>IF(AND(B342="triple jump", OR(AND(E342='club records'!$F$11, F342&gt;='club records'!$G$11), AND(E342='club records'!$F$12, F342&gt;='club records'!$G$12), AND(E342='club records'!$F$13, F342&gt;='club records'!$G$13), AND(E342='club records'!$F$14, F342&gt;='club records'!$G$14), AND(E342='club records'!$F$15, F342&gt;='club records'!$G$15))), "CR", " ")</f>
        <v xml:space="preserve"> </v>
      </c>
      <c r="Y342" s="6" t="str">
        <f>IF(AND(B342="pole vault", OR(AND(E342='club records'!$F$16, F342&gt;='club records'!$G$16), AND(E342='club records'!$F$17, F342&gt;='club records'!$G$17), AND(E342='club records'!$F$18, F342&gt;='club records'!$G$18), AND(E342='club records'!$F$19, F342&gt;='club records'!$G$19), AND(E342='club records'!$F$20, F342&gt;='club records'!$G$20))), "CR", " ")</f>
        <v xml:space="preserve"> </v>
      </c>
      <c r="Z342" s="6" t="str">
        <f>IF(AND(B342="shot 3", E342='club records'!$F$36, F342&gt;='club records'!$G$36), "CR", " ")</f>
        <v xml:space="preserve"> </v>
      </c>
      <c r="AA342" s="6" t="str">
        <f>IF(AND(B342="shot 4", E342='club records'!$F$37, F342&gt;='club records'!$G$37), "CR", " ")</f>
        <v xml:space="preserve"> </v>
      </c>
      <c r="AB342" s="6" t="str">
        <f>IF(AND(B342="shot 5", E342='club records'!$F$38, F342&gt;='club records'!$G$38), "CR", " ")</f>
        <v xml:space="preserve"> </v>
      </c>
      <c r="AC342" s="6" t="str">
        <f>IF(AND(B342="shot 6", E342='club records'!$F$39, F342&gt;='club records'!$G$39), "CR", " ")</f>
        <v xml:space="preserve"> </v>
      </c>
      <c r="AD342" s="6" t="str">
        <f>IF(AND(B342="shot 7.26", E342='club records'!$F$40, F342&gt;='club records'!$G$40), "CR", " ")</f>
        <v xml:space="preserve"> </v>
      </c>
      <c r="AE342" s="6" t="str">
        <f>IF(AND(B342="60H",OR(AND(E342='club records'!$J$1,F342&lt;='club records'!$K$1),AND(E342='club records'!$J$2,F342&lt;='club records'!$K$2),AND(E342='club records'!$J$3,F342&lt;='club records'!$K$3),AND(E342='club records'!$J$4,F342&lt;='club records'!$K$4),AND(E342='club records'!$J$5,F342&lt;='club records'!$K$5))),"CR"," ")</f>
        <v xml:space="preserve"> </v>
      </c>
      <c r="AF342" s="7" t="str">
        <f>IF(AND(B342="4x200", OR(AND(E342='club records'!$N$6, F342&lt;='club records'!$O$6), AND(E342='club records'!$N$7, F342&lt;='club records'!$O$7), AND(E342='club records'!$N$8, F342&lt;='club records'!$O$8), AND(E342='club records'!$N$9, F342&lt;='club records'!$O$9), AND(E342='club records'!$N$10, F342&lt;='club records'!$O$10))), "CR", " ")</f>
        <v xml:space="preserve"> </v>
      </c>
      <c r="AG342" s="7" t="str">
        <f>IF(AND(B342="4x300", AND(E342='club records'!$N$11, F342&lt;='club records'!$O$11)), "CR", " ")</f>
        <v xml:space="preserve"> </v>
      </c>
      <c r="AH342" s="7" t="str">
        <f>IF(AND(B342="4x400", OR(AND(E342='club records'!$N$12, F342&lt;='club records'!$O$12), AND(E342='club records'!$N$13, F342&lt;='club records'!$O$13), AND(E342='club records'!$N$14, F342&lt;='club records'!$O$14), AND(E342='club records'!$N$15, F342&lt;='club records'!$O$15))), "CR", " ")</f>
        <v xml:space="preserve"> </v>
      </c>
      <c r="AI342" s="7" t="str">
        <f>IF(AND(B342="pentathlon", OR(AND(E342='club records'!$N$21, F342&gt;='club records'!$O$21), AND(E342='club records'!$N$22, F342&gt;='club records'!$O$22),AND(E342='club records'!$N$23, F342&gt;='club records'!$O$23),AND(E342='club records'!$N$24, F342&gt;='club records'!$O$24))), "CR", " ")</f>
        <v xml:space="preserve"> </v>
      </c>
      <c r="AJ342" s="7" t="str">
        <f>IF(AND(B342="heptathlon", OR(AND(E342='club records'!$N$26, F342&gt;='club records'!$O$26), AND(E342='club records'!$N$27, F342&gt;='club records'!$O$27))), "CR", " ")</f>
        <v xml:space="preserve"> </v>
      </c>
    </row>
    <row r="343" spans="1:16306" ht="14.5" x14ac:dyDescent="0.35">
      <c r="A343" s="1" t="s">
        <v>13</v>
      </c>
      <c r="E343" s="11" t="s">
        <v>11</v>
      </c>
      <c r="G343" s="16"/>
      <c r="J343" s="7" t="str">
        <f>IF(OR(K343="CR", L343="CR", M343="CR", N343="CR", O343="CR", P343="CR", Q343="CR", R343="CR", S343="CR", T343="CR",U343="CR", V343="CR", W343="CR", X343="CR", Y343="CR", Z343="CR", AA343="CR", AB343="CR", AC343="CR", AD343="CR", AE343="CR", AF343="CR", AG343="CR", AH343="CR", AI343="CR", AJ343="CR"), "***CLUB RECORD***", "")</f>
        <v/>
      </c>
      <c r="K343" s="7" t="str">
        <f>IF(AND(B343=60, OR(AND(E343='club records'!$B$6, F343&lt;='club records'!$C$6), AND(E343='club records'!$B$7, F343&lt;='club records'!$C$7), AND(E343='club records'!$B$8, F343&lt;='club records'!$C$8), AND(E343='club records'!$B$9, F343&lt;='club records'!$C$9), AND(E343='club records'!$B$10, F343&lt;='club records'!$C$10))), "CR", " ")</f>
        <v xml:space="preserve"> </v>
      </c>
      <c r="L343" s="7" t="str">
        <f>IF(AND(B343=200, OR(AND(E343='club records'!$B$11, F343&lt;='club records'!$C$11), AND(E343='club records'!$B$12, F343&lt;='club records'!$C$12), AND(E343='club records'!$B$13, F343&lt;='club records'!$C$13), AND(E343='club records'!$B$14, F343&lt;='club records'!$C$14), AND(E343='club records'!$B$15, F343&lt;='club records'!$C$15))), "CR", " ")</f>
        <v xml:space="preserve"> </v>
      </c>
      <c r="M343" s="7" t="str">
        <f>IF(AND(B343=300, OR(AND(E343='club records'!$B$5, F343&lt;='club records'!$C$5), AND(E343='club records'!$B$16, F343&lt;='club records'!$C$16), AND(E343='club records'!$B$17, F343&lt;='club records'!$C$17))), "CR", " ")</f>
        <v xml:space="preserve"> </v>
      </c>
      <c r="N343" s="7" t="str">
        <f>IF(AND(B343=400, OR(AND(E343='club records'!$B$18, F343&lt;='club records'!$C$18), AND(E343='club records'!$B$19, F343&lt;='club records'!$C$19), AND(E343='club records'!$B$20, F343&lt;='club records'!$C$20), AND(E343='club records'!$B$21, F343&lt;='club records'!$C$21))), "CR", " ")</f>
        <v xml:space="preserve"> </v>
      </c>
      <c r="O343" s="7" t="str">
        <f>IF(AND(B343=800, OR(AND(E343='club records'!$B$22, F343&lt;='club records'!$C$22), AND(E343='club records'!$B$23, F343&lt;='club records'!$C$23), AND(E343='club records'!$B$24, F343&lt;='club records'!$C$24), AND(E343='club records'!$B$25, F343&lt;='club records'!$C$25), AND(E343='club records'!$B$26, F343&lt;='club records'!$C$26))), "CR", " ")</f>
        <v xml:space="preserve"> </v>
      </c>
      <c r="P343" s="7" t="str">
        <f>IF(AND(B343=1000, OR(AND(E343='club records'!$B$27, F343&lt;='club records'!$C$27), AND(E343='club records'!$B$28, F343&lt;='club records'!$C$28))), "CR", " ")</f>
        <v xml:space="preserve"> </v>
      </c>
      <c r="Q343" s="7" t="str">
        <f>IF(AND(B343=1500, OR(AND(E343='club records'!$B$29, F343&lt;='club records'!$C$29), AND(E343='club records'!$B$30, F343&lt;='club records'!$C$30), AND(E343='club records'!$B$31, F343&lt;='club records'!$C$31), AND(E343='club records'!$B$32, F343&lt;='club records'!$C$32), AND(E343='club records'!$B$33, F343&lt;='club records'!$C$33))), "CR", " ")</f>
        <v xml:space="preserve"> </v>
      </c>
      <c r="R343" s="7" t="str">
        <f>IF(AND(B343="1600 (Mile)",OR(AND(E343='club records'!$B$34,F343&lt;='club records'!$C$34),AND(E343='club records'!$B$35,F343&lt;='club records'!$C$35),AND(E343='club records'!$B$36,F343&lt;='club records'!$C$36),AND(E343='club records'!$B$37,F343&lt;='club records'!$C$37))),"CR"," ")</f>
        <v xml:space="preserve"> </v>
      </c>
      <c r="S343" s="7" t="str">
        <f>IF(AND(B343=3000, OR(AND(E343='club records'!$B$38, F343&lt;='club records'!$C$38), AND(E343='club records'!$B$39, F343&lt;='club records'!$C$39), AND(E343='club records'!$B$40, F343&lt;='club records'!$C$40), AND(E343='club records'!$B$41, F343&lt;='club records'!$C$41))), "CR", " ")</f>
        <v xml:space="preserve"> </v>
      </c>
      <c r="T343" s="7" t="str">
        <f>IF(AND(B343=5000, OR(AND(E343='club records'!$B$42, F343&lt;='club records'!$C$42), AND(E343='club records'!$B$43, F343&lt;='club records'!$C$43))), "CR", " ")</f>
        <v xml:space="preserve"> </v>
      </c>
      <c r="U343" s="6" t="str">
        <f>IF(AND(B343=10000, OR(AND(E343='club records'!$B$44, F343&lt;='club records'!$C$44), AND(E343='club records'!$B$45, F343&lt;='club records'!$C$45))), "CR", " ")</f>
        <v xml:space="preserve"> </v>
      </c>
      <c r="V343" s="6" t="str">
        <f>IF(AND(B343="high jump", OR(AND(E343='club records'!$F$1, F343&gt;='club records'!$G$1), AND(E343='club records'!$F$2, F343&gt;='club records'!$G$2), AND(E343='club records'!$F$3, F343&gt;='club records'!$G$3), AND(E343='club records'!$F$4, F343&gt;='club records'!$G$4), AND(E343='club records'!$F$5, F343&gt;='club records'!$G$5))), "CR", " ")</f>
        <v xml:space="preserve"> </v>
      </c>
      <c r="W343" s="6" t="str">
        <f>IF(AND(B343="long jump", OR(AND(E343='club records'!$F$6, F343&gt;='club records'!$G$6), AND(E343='club records'!$F$7, F343&gt;='club records'!$G$7), AND(E343='club records'!$F$8, F343&gt;='club records'!$G$8), AND(E343='club records'!$F$9, F343&gt;='club records'!$G$9), AND(E343='club records'!$F$10, F343&gt;='club records'!$G$10))), "CR", " ")</f>
        <v xml:space="preserve"> </v>
      </c>
      <c r="X343" s="6" t="str">
        <f>IF(AND(B343="triple jump", OR(AND(E343='club records'!$F$11, F343&gt;='club records'!$G$11), AND(E343='club records'!$F$12, F343&gt;='club records'!$G$12), AND(E343='club records'!$F$13, F343&gt;='club records'!$G$13), AND(E343='club records'!$F$14, F343&gt;='club records'!$G$14), AND(E343='club records'!$F$15, F343&gt;='club records'!$G$15))), "CR", " ")</f>
        <v xml:space="preserve"> </v>
      </c>
      <c r="Y343" s="6" t="str">
        <f>IF(AND(B343="pole vault", OR(AND(E343='club records'!$F$16, F343&gt;='club records'!$G$16), AND(E343='club records'!$F$17, F343&gt;='club records'!$G$17), AND(E343='club records'!$F$18, F343&gt;='club records'!$G$18), AND(E343='club records'!$F$19, F343&gt;='club records'!$G$19), AND(E343='club records'!$F$20, F343&gt;='club records'!$G$20))), "CR", " ")</f>
        <v xml:space="preserve"> </v>
      </c>
      <c r="Z343" s="6" t="str">
        <f>IF(AND(B343="shot 3", E343='club records'!$F$36, F343&gt;='club records'!$G$36), "CR", " ")</f>
        <v xml:space="preserve"> </v>
      </c>
      <c r="AA343" s="6" t="str">
        <f>IF(AND(B343="shot 4", E343='club records'!$F$37, F343&gt;='club records'!$G$37), "CR", " ")</f>
        <v xml:space="preserve"> </v>
      </c>
      <c r="AB343" s="6" t="str">
        <f>IF(AND(B343="shot 5", E343='club records'!$F$38, F343&gt;='club records'!$G$38), "CR", " ")</f>
        <v xml:space="preserve"> </v>
      </c>
      <c r="AC343" s="6" t="str">
        <f>IF(AND(B343="shot 6", E343='club records'!$F$39, F343&gt;='club records'!$G$39), "CR", " ")</f>
        <v xml:space="preserve"> </v>
      </c>
      <c r="AD343" s="6" t="str">
        <f>IF(AND(B343="shot 7.26", E343='club records'!$F$40, F343&gt;='club records'!$G$40), "CR", " ")</f>
        <v xml:space="preserve"> </v>
      </c>
      <c r="AE343" s="6" t="str">
        <f>IF(AND(B343="60H",OR(AND(E343='club records'!$J$1,F343&lt;='club records'!$K$1),AND(E343='club records'!$J$2,F343&lt;='club records'!$K$2),AND(E343='club records'!$J$3,F343&lt;='club records'!$K$3),AND(E343='club records'!$J$4,F343&lt;='club records'!$K$4),AND(E343='club records'!$J$5,F343&lt;='club records'!$K$5))),"CR"," ")</f>
        <v xml:space="preserve"> </v>
      </c>
      <c r="AF343" s="7" t="str">
        <f>IF(AND(B343="4x200", OR(AND(E343='club records'!$N$6, F343&lt;='club records'!$O$6), AND(E343='club records'!$N$7, F343&lt;='club records'!$O$7), AND(E343='club records'!$N$8, F343&lt;='club records'!$O$8), AND(E343='club records'!$N$9, F343&lt;='club records'!$O$9), AND(E343='club records'!$N$10, F343&lt;='club records'!$O$10))), "CR", " ")</f>
        <v xml:space="preserve"> </v>
      </c>
      <c r="AG343" s="7" t="str">
        <f>IF(AND(B343="4x300", AND(E343='club records'!$N$11, F343&lt;='club records'!$O$11)), "CR", " ")</f>
        <v xml:space="preserve"> </v>
      </c>
      <c r="AH343" s="7" t="str">
        <f>IF(AND(B343="4x400", OR(AND(E343='club records'!$N$12, F343&lt;='club records'!$O$12), AND(E343='club records'!$N$13, F343&lt;='club records'!$O$13), AND(E343='club records'!$N$14, F343&lt;='club records'!$O$14), AND(E343='club records'!$N$15, F343&lt;='club records'!$O$15))), "CR", " ")</f>
        <v xml:space="preserve"> </v>
      </c>
      <c r="AI343" s="7" t="str">
        <f>IF(AND(B343="pentathlon", OR(AND(E343='club records'!$N$21, F343&gt;='club records'!$O$21), AND(E343='club records'!$N$22, F343&gt;='club records'!$O$22),AND(E343='club records'!$N$23, F343&gt;='club records'!$O$23),AND(E343='club records'!$N$24, F343&gt;='club records'!$O$24))), "CR", " ")</f>
        <v xml:space="preserve"> </v>
      </c>
      <c r="AJ343" s="7" t="str">
        <f>IF(AND(B343="heptathlon", OR(AND(E343='club records'!$N$26, F343&gt;='club records'!$O$26), AND(E343='club records'!$N$27, F343&gt;='club records'!$O$27))), "CR", " ")</f>
        <v xml:space="preserve"> </v>
      </c>
    </row>
    <row r="344" spans="1:16306" ht="14.5" x14ac:dyDescent="0.35">
      <c r="A344" s="1" t="str">
        <f>E344</f>
        <v>U15</v>
      </c>
      <c r="E344" s="11" t="s">
        <v>11</v>
      </c>
      <c r="G344" s="16"/>
      <c r="J344" s="7" t="str">
        <f>IF(OR(K344="CR", L344="CR", M344="CR", N344="CR", O344="CR", P344="CR", Q344="CR", R344="CR", S344="CR", T344="CR",U344="CR", V344="CR", W344="CR", X344="CR", Y344="CR", Z344="CR", AA344="CR", AB344="CR", AC344="CR", AD344="CR", AE344="CR", AF344="CR", AG344="CR", AH344="CR", AI344="CR", AJ344="CR"), "***CLUB RECORD***", "")</f>
        <v/>
      </c>
      <c r="K344" s="7" t="str">
        <f>IF(AND(B344=60, OR(AND(E344='club records'!$B$6, F344&lt;='club records'!$C$6), AND(E344='club records'!$B$7, F344&lt;='club records'!$C$7), AND(E344='club records'!$B$8, F344&lt;='club records'!$C$8), AND(E344='club records'!$B$9, F344&lt;='club records'!$C$9), AND(E344='club records'!$B$10, F344&lt;='club records'!$C$10))), "CR", " ")</f>
        <v xml:space="preserve"> </v>
      </c>
      <c r="L344" s="7" t="str">
        <f>IF(AND(B344=200, OR(AND(E344='club records'!$B$11, F344&lt;='club records'!$C$11), AND(E344='club records'!$B$12, F344&lt;='club records'!$C$12), AND(E344='club records'!$B$13, F344&lt;='club records'!$C$13), AND(E344='club records'!$B$14, F344&lt;='club records'!$C$14), AND(E344='club records'!$B$15, F344&lt;='club records'!$C$15))), "CR", " ")</f>
        <v xml:space="preserve"> </v>
      </c>
      <c r="M344" s="7" t="str">
        <f>IF(AND(B344=300, OR(AND(E344='club records'!$B$5, F344&lt;='club records'!$C$5), AND(E344='club records'!$B$16, F344&lt;='club records'!$C$16), AND(E344='club records'!$B$17, F344&lt;='club records'!$C$17))), "CR", " ")</f>
        <v xml:space="preserve"> </v>
      </c>
      <c r="N344" s="7" t="str">
        <f>IF(AND(B344=400, OR(AND(E344='club records'!$B$18, F344&lt;='club records'!$C$18), AND(E344='club records'!$B$19, F344&lt;='club records'!$C$19), AND(E344='club records'!$B$20, F344&lt;='club records'!$C$20), AND(E344='club records'!$B$21, F344&lt;='club records'!$C$21))), "CR", " ")</f>
        <v xml:space="preserve"> </v>
      </c>
      <c r="O344" s="7" t="str">
        <f>IF(AND(B344=800, OR(AND(E344='club records'!$B$22, F344&lt;='club records'!$C$22), AND(E344='club records'!$B$23, F344&lt;='club records'!$C$23), AND(E344='club records'!$B$24, F344&lt;='club records'!$C$24), AND(E344='club records'!$B$25, F344&lt;='club records'!$C$25), AND(E344='club records'!$B$26, F344&lt;='club records'!$C$26))), "CR", " ")</f>
        <v xml:space="preserve"> </v>
      </c>
      <c r="P344" s="7" t="str">
        <f>IF(AND(B344=1000, OR(AND(E344='club records'!$B$27, F344&lt;='club records'!$C$27), AND(E344='club records'!$B$28, F344&lt;='club records'!$C$28))), "CR", " ")</f>
        <v xml:space="preserve"> </v>
      </c>
      <c r="Q344" s="7" t="str">
        <f>IF(AND(B344=1500, OR(AND(E344='club records'!$B$29, F344&lt;='club records'!$C$29), AND(E344='club records'!$B$30, F344&lt;='club records'!$C$30), AND(E344='club records'!$B$31, F344&lt;='club records'!$C$31), AND(E344='club records'!$B$32, F344&lt;='club records'!$C$32), AND(E344='club records'!$B$33, F344&lt;='club records'!$C$33))), "CR", " ")</f>
        <v xml:space="preserve"> </v>
      </c>
      <c r="R344" s="7" t="str">
        <f>IF(AND(B344="1600 (Mile)",OR(AND(E344='club records'!$B$34,F344&lt;='club records'!$C$34),AND(E344='club records'!$B$35,F344&lt;='club records'!$C$35),AND(E344='club records'!$B$36,F344&lt;='club records'!$C$36),AND(E344='club records'!$B$37,F344&lt;='club records'!$C$37))),"CR"," ")</f>
        <v xml:space="preserve"> </v>
      </c>
      <c r="S344" s="7" t="str">
        <f>IF(AND(B344=3000, OR(AND(E344='club records'!$B$38, F344&lt;='club records'!$C$38), AND(E344='club records'!$B$39, F344&lt;='club records'!$C$39), AND(E344='club records'!$B$40, F344&lt;='club records'!$C$40), AND(E344='club records'!$B$41, F344&lt;='club records'!$C$41))), "CR", " ")</f>
        <v xml:space="preserve"> </v>
      </c>
      <c r="T344" s="7" t="str">
        <f>IF(AND(B344=5000, OR(AND(E344='club records'!$B$42, F344&lt;='club records'!$C$42), AND(E344='club records'!$B$43, F344&lt;='club records'!$C$43))), "CR", " ")</f>
        <v xml:space="preserve"> </v>
      </c>
      <c r="U344" s="6" t="str">
        <f>IF(AND(B344=10000, OR(AND(E344='club records'!$B$44, F344&lt;='club records'!$C$44), AND(E344='club records'!$B$45, F344&lt;='club records'!$C$45))), "CR", " ")</f>
        <v xml:space="preserve"> </v>
      </c>
      <c r="V344" s="6" t="str">
        <f>IF(AND(B344="high jump", OR(AND(E344='club records'!$F$1, F344&gt;='club records'!$G$1), AND(E344='club records'!$F$2, F344&gt;='club records'!$G$2), AND(E344='club records'!$F$3, F344&gt;='club records'!$G$3), AND(E344='club records'!$F$4, F344&gt;='club records'!$G$4), AND(E344='club records'!$F$5, F344&gt;='club records'!$G$5))), "CR", " ")</f>
        <v xml:space="preserve"> </v>
      </c>
      <c r="W344" s="6" t="str">
        <f>IF(AND(B344="long jump", OR(AND(E344='club records'!$F$6, F344&gt;='club records'!$G$6), AND(E344='club records'!$F$7, F344&gt;='club records'!$G$7), AND(E344='club records'!$F$8, F344&gt;='club records'!$G$8), AND(E344='club records'!$F$9, F344&gt;='club records'!$G$9), AND(E344='club records'!$F$10, F344&gt;='club records'!$G$10))), "CR", " ")</f>
        <v xml:space="preserve"> </v>
      </c>
      <c r="X344" s="6" t="str">
        <f>IF(AND(B344="triple jump", OR(AND(E344='club records'!$F$11, F344&gt;='club records'!$G$11), AND(E344='club records'!$F$12, F344&gt;='club records'!$G$12), AND(E344='club records'!$F$13, F344&gt;='club records'!$G$13), AND(E344='club records'!$F$14, F344&gt;='club records'!$G$14), AND(E344='club records'!$F$15, F344&gt;='club records'!$G$15))), "CR", " ")</f>
        <v xml:space="preserve"> </v>
      </c>
      <c r="Y344" s="6" t="str">
        <f>IF(AND(B344="pole vault", OR(AND(E344='club records'!$F$16, F344&gt;='club records'!$G$16), AND(E344='club records'!$F$17, F344&gt;='club records'!$G$17), AND(E344='club records'!$F$18, F344&gt;='club records'!$G$18), AND(E344='club records'!$F$19, F344&gt;='club records'!$G$19), AND(E344='club records'!$F$20, F344&gt;='club records'!$G$20))), "CR", " ")</f>
        <v xml:space="preserve"> </v>
      </c>
      <c r="Z344" s="6" t="str">
        <f>IF(AND(B344="shot 3", E344='club records'!$F$36, F344&gt;='club records'!$G$36), "CR", " ")</f>
        <v xml:space="preserve"> </v>
      </c>
      <c r="AA344" s="6" t="str">
        <f>IF(AND(B344="shot 4", E344='club records'!$F$37, F344&gt;='club records'!$G$37), "CR", " ")</f>
        <v xml:space="preserve"> </v>
      </c>
      <c r="AB344" s="6" t="str">
        <f>IF(AND(B344="shot 5", E344='club records'!$F$38, F344&gt;='club records'!$G$38), "CR", " ")</f>
        <v xml:space="preserve"> </v>
      </c>
      <c r="AC344" s="6" t="str">
        <f>IF(AND(B344="shot 6", E344='club records'!$F$39, F344&gt;='club records'!$G$39), "CR", " ")</f>
        <v xml:space="preserve"> </v>
      </c>
      <c r="AD344" s="6" t="str">
        <f>IF(AND(B344="shot 7.26", E344='club records'!$F$40, F344&gt;='club records'!$G$40), "CR", " ")</f>
        <v xml:space="preserve"> </v>
      </c>
      <c r="AE344" s="6" t="str">
        <f>IF(AND(B344="60H",OR(AND(E344='club records'!$J$1,F344&lt;='club records'!$K$1),AND(E344='club records'!$J$2,F344&lt;='club records'!$K$2),AND(E344='club records'!$J$3,F344&lt;='club records'!$K$3),AND(E344='club records'!$J$4,F344&lt;='club records'!$K$4),AND(E344='club records'!$J$5,F344&lt;='club records'!$K$5))),"CR"," ")</f>
        <v xml:space="preserve"> </v>
      </c>
      <c r="AF344" s="7" t="str">
        <f>IF(AND(B344="4x200", OR(AND(E344='club records'!$N$6, F344&lt;='club records'!$O$6), AND(E344='club records'!$N$7, F344&lt;='club records'!$O$7), AND(E344='club records'!$N$8, F344&lt;='club records'!$O$8), AND(E344='club records'!$N$9, F344&lt;='club records'!$O$9), AND(E344='club records'!$N$10, F344&lt;='club records'!$O$10))), "CR", " ")</f>
        <v xml:space="preserve"> </v>
      </c>
      <c r="AG344" s="7" t="str">
        <f>IF(AND(B344="4x300", AND(E344='club records'!$N$11, F344&lt;='club records'!$O$11)), "CR", " ")</f>
        <v xml:space="preserve"> </v>
      </c>
      <c r="AH344" s="7" t="str">
        <f>IF(AND(B344="4x400", OR(AND(E344='club records'!$N$12, F344&lt;='club records'!$O$12), AND(E344='club records'!$N$13, F344&lt;='club records'!$O$13), AND(E344='club records'!$N$14, F344&lt;='club records'!$O$14), AND(E344='club records'!$N$15, F344&lt;='club records'!$O$15))), "CR", " ")</f>
        <v xml:space="preserve"> </v>
      </c>
      <c r="AI344" s="7" t="str">
        <f>IF(AND(B344="pentathlon", OR(AND(E344='club records'!$N$21, F344&gt;='club records'!$O$21), AND(E344='club records'!$N$22, F344&gt;='club records'!$O$22),AND(E344='club records'!$N$23, F344&gt;='club records'!$O$23),AND(E344='club records'!$N$24, F344&gt;='club records'!$O$24))), "CR", " ")</f>
        <v xml:space="preserve"> </v>
      </c>
      <c r="AJ344" s="7" t="str">
        <f>IF(AND(B344="heptathlon", OR(AND(E344='club records'!$N$26, F344&gt;='club records'!$O$26), AND(E344='club records'!$N$27, F344&gt;='club records'!$O$27))), "CR", " ")</f>
        <v xml:space="preserve"> </v>
      </c>
    </row>
    <row r="345" spans="1:16306" ht="14.5" x14ac:dyDescent="0.35">
      <c r="A345" s="1" t="str">
        <f>E345</f>
        <v>U15</v>
      </c>
      <c r="E345" s="11" t="s">
        <v>11</v>
      </c>
      <c r="J345" s="7" t="str">
        <f>IF(OR(K345="CR", L345="CR", M345="CR", N345="CR", O345="CR", P345="CR", Q345="CR", R345="CR", S345="CR", T345="CR",U345="CR", V345="CR", W345="CR", X345="CR", Y345="CR", Z345="CR", AA345="CR", AB345="CR", AC345="CR", AD345="CR", AE345="CR", AF345="CR", AG345="CR", AH345="CR", AI345="CR", AJ345="CR"), "***CLUB RECORD***", "")</f>
        <v/>
      </c>
      <c r="K345" s="7" t="str">
        <f>IF(AND(B345=60, OR(AND(E345='club records'!$B$6, F345&lt;='club records'!$C$6), AND(E345='club records'!$B$7, F345&lt;='club records'!$C$7), AND(E345='club records'!$B$8, F345&lt;='club records'!$C$8), AND(E345='club records'!$B$9, F345&lt;='club records'!$C$9), AND(E345='club records'!$B$10, F345&lt;='club records'!$C$10))), "CR", " ")</f>
        <v xml:space="preserve"> </v>
      </c>
      <c r="L345" s="7" t="str">
        <f>IF(AND(B345=200, OR(AND(E345='club records'!$B$11, F345&lt;='club records'!$C$11), AND(E345='club records'!$B$12, F345&lt;='club records'!$C$12), AND(E345='club records'!$B$13, F345&lt;='club records'!$C$13), AND(E345='club records'!$B$14, F345&lt;='club records'!$C$14), AND(E345='club records'!$B$15, F345&lt;='club records'!$C$15))), "CR", " ")</f>
        <v xml:space="preserve"> </v>
      </c>
      <c r="M345" s="7" t="str">
        <f>IF(AND(B345=300, OR(AND(E345='club records'!$B$5, F345&lt;='club records'!$C$5), AND(E345='club records'!$B$16, F345&lt;='club records'!$C$16), AND(E345='club records'!$B$17, F345&lt;='club records'!$C$17))), "CR", " ")</f>
        <v xml:space="preserve"> </v>
      </c>
      <c r="N345" s="7" t="str">
        <f>IF(AND(B345=400, OR(AND(E345='club records'!$B$18, F345&lt;='club records'!$C$18), AND(E345='club records'!$B$19, F345&lt;='club records'!$C$19), AND(E345='club records'!$B$20, F345&lt;='club records'!$C$20), AND(E345='club records'!$B$21, F345&lt;='club records'!$C$21))), "CR", " ")</f>
        <v xml:space="preserve"> </v>
      </c>
      <c r="O345" s="7" t="str">
        <f>IF(AND(B345=800, OR(AND(E345='club records'!$B$22, F345&lt;='club records'!$C$22), AND(E345='club records'!$B$23, F345&lt;='club records'!$C$23), AND(E345='club records'!$B$24, F345&lt;='club records'!$C$24), AND(E345='club records'!$B$25, F345&lt;='club records'!$C$25), AND(E345='club records'!$B$26, F345&lt;='club records'!$C$26))), "CR", " ")</f>
        <v xml:space="preserve"> </v>
      </c>
      <c r="P345" s="7" t="str">
        <f>IF(AND(B345=1000, OR(AND(E345='club records'!$B$27, F345&lt;='club records'!$C$27), AND(E345='club records'!$B$28, F345&lt;='club records'!$C$28))), "CR", " ")</f>
        <v xml:space="preserve"> </v>
      </c>
      <c r="Q345" s="7" t="str">
        <f>IF(AND(B345=1500, OR(AND(E345='club records'!$B$29, F345&lt;='club records'!$C$29), AND(E345='club records'!$B$30, F345&lt;='club records'!$C$30), AND(E345='club records'!$B$31, F345&lt;='club records'!$C$31), AND(E345='club records'!$B$32, F345&lt;='club records'!$C$32), AND(E345='club records'!$B$33, F345&lt;='club records'!$C$33))), "CR", " ")</f>
        <v xml:space="preserve"> </v>
      </c>
      <c r="R345" s="7" t="str">
        <f>IF(AND(B345="1600 (Mile)",OR(AND(E345='club records'!$B$34,F345&lt;='club records'!$C$34),AND(E345='club records'!$B$35,F345&lt;='club records'!$C$35),AND(E345='club records'!$B$36,F345&lt;='club records'!$C$36),AND(E345='club records'!$B$37,F345&lt;='club records'!$C$37))),"CR"," ")</f>
        <v xml:space="preserve"> </v>
      </c>
      <c r="S345" s="7" t="str">
        <f>IF(AND(B345=3000, OR(AND(E345='club records'!$B$38, F345&lt;='club records'!$C$38), AND(E345='club records'!$B$39, F345&lt;='club records'!$C$39), AND(E345='club records'!$B$40, F345&lt;='club records'!$C$40), AND(E345='club records'!$B$41, F345&lt;='club records'!$C$41))), "CR", " ")</f>
        <v xml:space="preserve"> </v>
      </c>
      <c r="T345" s="7" t="str">
        <f>IF(AND(B345=5000, OR(AND(E345='club records'!$B$42, F345&lt;='club records'!$C$42), AND(E345='club records'!$B$43, F345&lt;='club records'!$C$43))), "CR", " ")</f>
        <v xml:space="preserve"> </v>
      </c>
      <c r="U345" s="6" t="str">
        <f>IF(AND(B345=10000, OR(AND(E345='club records'!$B$44, F345&lt;='club records'!$C$44), AND(E345='club records'!$B$45, F345&lt;='club records'!$C$45))), "CR", " ")</f>
        <v xml:space="preserve"> </v>
      </c>
      <c r="V345" s="6" t="str">
        <f>IF(AND(B345="high jump", OR(AND(E345='club records'!$F$1, F345&gt;='club records'!$G$1), AND(E345='club records'!$F$2, F345&gt;='club records'!$G$2), AND(E345='club records'!$F$3, F345&gt;='club records'!$G$3), AND(E345='club records'!$F$4, F345&gt;='club records'!$G$4), AND(E345='club records'!$F$5, F345&gt;='club records'!$G$5))), "CR", " ")</f>
        <v xml:space="preserve"> </v>
      </c>
      <c r="W345" s="6" t="str">
        <f>IF(AND(B345="long jump", OR(AND(E345='club records'!$F$6, F345&gt;='club records'!$G$6), AND(E345='club records'!$F$7, F345&gt;='club records'!$G$7), AND(E345='club records'!$F$8, F345&gt;='club records'!$G$8), AND(E345='club records'!$F$9, F345&gt;='club records'!$G$9), AND(E345='club records'!$F$10, F345&gt;='club records'!$G$10))), "CR", " ")</f>
        <v xml:space="preserve"> </v>
      </c>
      <c r="X345" s="6" t="str">
        <f>IF(AND(B345="triple jump", OR(AND(E345='club records'!$F$11, F345&gt;='club records'!$G$11), AND(E345='club records'!$F$12, F345&gt;='club records'!$G$12), AND(E345='club records'!$F$13, F345&gt;='club records'!$G$13), AND(E345='club records'!$F$14, F345&gt;='club records'!$G$14), AND(E345='club records'!$F$15, F345&gt;='club records'!$G$15))), "CR", " ")</f>
        <v xml:space="preserve"> </v>
      </c>
      <c r="Y345" s="6" t="str">
        <f>IF(AND(B345="pole vault", OR(AND(E345='club records'!$F$16, F345&gt;='club records'!$G$16), AND(E345='club records'!$F$17, F345&gt;='club records'!$G$17), AND(E345='club records'!$F$18, F345&gt;='club records'!$G$18), AND(E345='club records'!$F$19, F345&gt;='club records'!$G$19), AND(E345='club records'!$F$20, F345&gt;='club records'!$G$20))), "CR", " ")</f>
        <v xml:space="preserve"> </v>
      </c>
      <c r="Z345" s="6" t="str">
        <f>IF(AND(B345="shot 3", E345='club records'!$F$36, F345&gt;='club records'!$G$36), "CR", " ")</f>
        <v xml:space="preserve"> </v>
      </c>
      <c r="AA345" s="6" t="str">
        <f>IF(AND(B345="shot 4", E345='club records'!$F$37, F345&gt;='club records'!$G$37), "CR", " ")</f>
        <v xml:space="preserve"> </v>
      </c>
      <c r="AB345" s="6" t="str">
        <f>IF(AND(B345="shot 5", E345='club records'!$F$38, F345&gt;='club records'!$G$38), "CR", " ")</f>
        <v xml:space="preserve"> </v>
      </c>
      <c r="AC345" s="6" t="str">
        <f>IF(AND(B345="shot 6", E345='club records'!$F$39, F345&gt;='club records'!$G$39), "CR", " ")</f>
        <v xml:space="preserve"> </v>
      </c>
      <c r="AD345" s="6" t="str">
        <f>IF(AND(B345="shot 7.26", E345='club records'!$F$40, F345&gt;='club records'!$G$40), "CR", " ")</f>
        <v xml:space="preserve"> </v>
      </c>
      <c r="AE345" s="6" t="str">
        <f>IF(AND(B345="60H",OR(AND(E345='club records'!$J$1,F345&lt;='club records'!$K$1),AND(E345='club records'!$J$2,F345&lt;='club records'!$K$2),AND(E345='club records'!$J$3,F345&lt;='club records'!$K$3),AND(E345='club records'!$J$4,F345&lt;='club records'!$K$4),AND(E345='club records'!$J$5,F345&lt;='club records'!$K$5))),"CR"," ")</f>
        <v xml:space="preserve"> </v>
      </c>
      <c r="AF345" s="7" t="str">
        <f>IF(AND(B345="4x200", OR(AND(E345='club records'!$N$6, F345&lt;='club records'!$O$6), AND(E345='club records'!$N$7, F345&lt;='club records'!$O$7), AND(E345='club records'!$N$8, F345&lt;='club records'!$O$8), AND(E345='club records'!$N$9, F345&lt;='club records'!$O$9), AND(E345='club records'!$N$10, F345&lt;='club records'!$O$10))), "CR", " ")</f>
        <v xml:space="preserve"> </v>
      </c>
      <c r="AG345" s="7" t="str">
        <f>IF(AND(B345="4x300", AND(E345='club records'!$N$11, F345&lt;='club records'!$O$11)), "CR", " ")</f>
        <v xml:space="preserve"> </v>
      </c>
      <c r="AH345" s="7" t="str">
        <f>IF(AND(B345="4x400", OR(AND(E345='club records'!$N$12, F345&lt;='club records'!$O$12), AND(E345='club records'!$N$13, F345&lt;='club records'!$O$13), AND(E345='club records'!$N$14, F345&lt;='club records'!$O$14), AND(E345='club records'!$N$15, F345&lt;='club records'!$O$15))), "CR", " ")</f>
        <v xml:space="preserve"> </v>
      </c>
      <c r="AI345" s="7" t="str">
        <f>IF(AND(B345="pentathlon", OR(AND(E345='club records'!$N$21, F345&gt;='club records'!$O$21), AND(E345='club records'!$N$22, F345&gt;='club records'!$O$22),AND(E345='club records'!$N$23, F345&gt;='club records'!$O$23),AND(E345='club records'!$N$24, F345&gt;='club records'!$O$24))), "CR", " ")</f>
        <v xml:space="preserve"> </v>
      </c>
      <c r="AJ345" s="7" t="str">
        <f>IF(AND(B345="heptathlon", OR(AND(E345='club records'!$N$26, F345&gt;='club records'!$O$26), AND(E345='club records'!$N$27, F345&gt;='club records'!$O$27))), "CR", " ")</f>
        <v xml:space="preserve"> </v>
      </c>
    </row>
    <row r="346" spans="1:16306" ht="14.5" x14ac:dyDescent="0.35">
      <c r="A346" s="1" t="str">
        <f>E346</f>
        <v>U15</v>
      </c>
      <c r="E346" s="11" t="s">
        <v>11</v>
      </c>
      <c r="J346" s="7" t="str">
        <f>IF(OR(K346="CR", L346="CR", M346="CR", N346="CR", O346="CR", P346="CR", Q346="CR", R346="CR", S346="CR", T346="CR",U346="CR", V346="CR", W346="CR", X346="CR", Y346="CR", Z346="CR", AA346="CR", AB346="CR", AC346="CR", AD346="CR", AE346="CR", AF346="CR", AG346="CR", AH346="CR", AI346="CR", AJ346="CR"), "***CLUB RECORD***", "")</f>
        <v/>
      </c>
      <c r="K346" s="7" t="str">
        <f>IF(AND(B346=60, OR(AND(E346='club records'!$B$6, F346&lt;='club records'!$C$6), AND(E346='club records'!$B$7, F346&lt;='club records'!$C$7), AND(E346='club records'!$B$8, F346&lt;='club records'!$C$8), AND(E346='club records'!$B$9, F346&lt;='club records'!$C$9), AND(E346='club records'!$B$10, F346&lt;='club records'!$C$10))), "CR", " ")</f>
        <v xml:space="preserve"> </v>
      </c>
      <c r="L346" s="7" t="str">
        <f>IF(AND(B346=200, OR(AND(E346='club records'!$B$11, F346&lt;='club records'!$C$11), AND(E346='club records'!$B$12, F346&lt;='club records'!$C$12), AND(E346='club records'!$B$13, F346&lt;='club records'!$C$13), AND(E346='club records'!$B$14, F346&lt;='club records'!$C$14), AND(E346='club records'!$B$15, F346&lt;='club records'!$C$15))), "CR", " ")</f>
        <v xml:space="preserve"> </v>
      </c>
      <c r="M346" s="7" t="str">
        <f>IF(AND(B346=300, OR(AND(E346='club records'!$B$5, F346&lt;='club records'!$C$5), AND(E346='club records'!$B$16, F346&lt;='club records'!$C$16), AND(E346='club records'!$B$17, F346&lt;='club records'!$C$17))), "CR", " ")</f>
        <v xml:space="preserve"> </v>
      </c>
      <c r="N346" s="7" t="str">
        <f>IF(AND(B346=400, OR(AND(E346='club records'!$B$18, F346&lt;='club records'!$C$18), AND(E346='club records'!$B$19, F346&lt;='club records'!$C$19), AND(E346='club records'!$B$20, F346&lt;='club records'!$C$20), AND(E346='club records'!$B$21, F346&lt;='club records'!$C$21))), "CR", " ")</f>
        <v xml:space="preserve"> </v>
      </c>
      <c r="O346" s="7" t="str">
        <f>IF(AND(B346=800, OR(AND(E346='club records'!$B$22, F346&lt;='club records'!$C$22), AND(E346='club records'!$B$23, F346&lt;='club records'!$C$23), AND(E346='club records'!$B$24, F346&lt;='club records'!$C$24), AND(E346='club records'!$B$25, F346&lt;='club records'!$C$25), AND(E346='club records'!$B$26, F346&lt;='club records'!$C$26))), "CR", " ")</f>
        <v xml:space="preserve"> </v>
      </c>
      <c r="P346" s="7" t="str">
        <f>IF(AND(B346=1000, OR(AND(E346='club records'!$B$27, F346&lt;='club records'!$C$27), AND(E346='club records'!$B$28, F346&lt;='club records'!$C$28))), "CR", " ")</f>
        <v xml:space="preserve"> </v>
      </c>
      <c r="Q346" s="7" t="str">
        <f>IF(AND(B346=1500, OR(AND(E346='club records'!$B$29, F346&lt;='club records'!$C$29), AND(E346='club records'!$B$30, F346&lt;='club records'!$C$30), AND(E346='club records'!$B$31, F346&lt;='club records'!$C$31), AND(E346='club records'!$B$32, F346&lt;='club records'!$C$32), AND(E346='club records'!$B$33, F346&lt;='club records'!$C$33))), "CR", " ")</f>
        <v xml:space="preserve"> </v>
      </c>
      <c r="R346" s="7" t="str">
        <f>IF(AND(B346="1600 (Mile)",OR(AND(E346='club records'!$B$34,F346&lt;='club records'!$C$34),AND(E346='club records'!$B$35,F346&lt;='club records'!$C$35),AND(E346='club records'!$B$36,F346&lt;='club records'!$C$36),AND(E346='club records'!$B$37,F346&lt;='club records'!$C$37))),"CR"," ")</f>
        <v xml:space="preserve"> </v>
      </c>
      <c r="S346" s="7" t="str">
        <f>IF(AND(B346=3000, OR(AND(E346='club records'!$B$38, F346&lt;='club records'!$C$38), AND(E346='club records'!$B$39, F346&lt;='club records'!$C$39), AND(E346='club records'!$B$40, F346&lt;='club records'!$C$40), AND(E346='club records'!$B$41, F346&lt;='club records'!$C$41))), "CR", " ")</f>
        <v xml:space="preserve"> </v>
      </c>
      <c r="T346" s="7" t="str">
        <f>IF(AND(B346=5000, OR(AND(E346='club records'!$B$42, F346&lt;='club records'!$C$42), AND(E346='club records'!$B$43, F346&lt;='club records'!$C$43))), "CR", " ")</f>
        <v xml:space="preserve"> </v>
      </c>
      <c r="U346" s="6" t="str">
        <f>IF(AND(B346=10000, OR(AND(E346='club records'!$B$44, F346&lt;='club records'!$C$44), AND(E346='club records'!$B$45, F346&lt;='club records'!$C$45))), "CR", " ")</f>
        <v xml:space="preserve"> </v>
      </c>
      <c r="V346" s="6" t="str">
        <f>IF(AND(B346="high jump", OR(AND(E346='club records'!$F$1, F346&gt;='club records'!$G$1), AND(E346='club records'!$F$2, F346&gt;='club records'!$G$2), AND(E346='club records'!$F$3, F346&gt;='club records'!$G$3), AND(E346='club records'!$F$4, F346&gt;='club records'!$G$4), AND(E346='club records'!$F$5, F346&gt;='club records'!$G$5))), "CR", " ")</f>
        <v xml:space="preserve"> </v>
      </c>
      <c r="W346" s="6" t="str">
        <f>IF(AND(B346="long jump", OR(AND(E346='club records'!$F$6, F346&gt;='club records'!$G$6), AND(E346='club records'!$F$7, F346&gt;='club records'!$G$7), AND(E346='club records'!$F$8, F346&gt;='club records'!$G$8), AND(E346='club records'!$F$9, F346&gt;='club records'!$G$9), AND(E346='club records'!$F$10, F346&gt;='club records'!$G$10))), "CR", " ")</f>
        <v xml:space="preserve"> </v>
      </c>
      <c r="X346" s="6" t="str">
        <f>IF(AND(B346="triple jump", OR(AND(E346='club records'!$F$11, F346&gt;='club records'!$G$11), AND(E346='club records'!$F$12, F346&gt;='club records'!$G$12), AND(E346='club records'!$F$13, F346&gt;='club records'!$G$13), AND(E346='club records'!$F$14, F346&gt;='club records'!$G$14), AND(E346='club records'!$F$15, F346&gt;='club records'!$G$15))), "CR", " ")</f>
        <v xml:space="preserve"> </v>
      </c>
      <c r="Y346" s="6" t="str">
        <f>IF(AND(B346="pole vault", OR(AND(E346='club records'!$F$16, F346&gt;='club records'!$G$16), AND(E346='club records'!$F$17, F346&gt;='club records'!$G$17), AND(E346='club records'!$F$18, F346&gt;='club records'!$G$18), AND(E346='club records'!$F$19, F346&gt;='club records'!$G$19), AND(E346='club records'!$F$20, F346&gt;='club records'!$G$20))), "CR", " ")</f>
        <v xml:space="preserve"> </v>
      </c>
      <c r="Z346" s="6" t="str">
        <f>IF(AND(B346="shot 3", E346='club records'!$F$36, F346&gt;='club records'!$G$36), "CR", " ")</f>
        <v xml:space="preserve"> </v>
      </c>
      <c r="AA346" s="6" t="str">
        <f>IF(AND(B346="shot 4", E346='club records'!$F$37, F346&gt;='club records'!$G$37), "CR", " ")</f>
        <v xml:space="preserve"> </v>
      </c>
      <c r="AB346" s="6" t="str">
        <f>IF(AND(B346="shot 5", E346='club records'!$F$38, F346&gt;='club records'!$G$38), "CR", " ")</f>
        <v xml:space="preserve"> </v>
      </c>
      <c r="AC346" s="6" t="str">
        <f>IF(AND(B346="shot 6", E346='club records'!$F$39, F346&gt;='club records'!$G$39), "CR", " ")</f>
        <v xml:space="preserve"> </v>
      </c>
      <c r="AD346" s="6" t="str">
        <f>IF(AND(B346="shot 7.26", E346='club records'!$F$40, F346&gt;='club records'!$G$40), "CR", " ")</f>
        <v xml:space="preserve"> </v>
      </c>
      <c r="AE346" s="6" t="str">
        <f>IF(AND(B346="60H",OR(AND(E346='club records'!$J$1,F346&lt;='club records'!$K$1),AND(E346='club records'!$J$2,F346&lt;='club records'!$K$2),AND(E346='club records'!$J$3,F346&lt;='club records'!$K$3),AND(E346='club records'!$J$4,F346&lt;='club records'!$K$4),AND(E346='club records'!$J$5,F346&lt;='club records'!$K$5))),"CR"," ")</f>
        <v xml:space="preserve"> </v>
      </c>
      <c r="AF346" s="7" t="str">
        <f>IF(AND(B346="4x200", OR(AND(E346='club records'!$N$6, F346&lt;='club records'!$O$6), AND(E346='club records'!$N$7, F346&lt;='club records'!$O$7), AND(E346='club records'!$N$8, F346&lt;='club records'!$O$8), AND(E346='club records'!$N$9, F346&lt;='club records'!$O$9), AND(E346='club records'!$N$10, F346&lt;='club records'!$O$10))), "CR", " ")</f>
        <v xml:space="preserve"> </v>
      </c>
      <c r="AG346" s="7" t="str">
        <f>IF(AND(B346="4x300", AND(E346='club records'!$N$11, F346&lt;='club records'!$O$11)), "CR", " ")</f>
        <v xml:space="preserve"> </v>
      </c>
      <c r="AH346" s="7" t="str">
        <f>IF(AND(B346="4x400", OR(AND(E346='club records'!$N$12, F346&lt;='club records'!$O$12), AND(E346='club records'!$N$13, F346&lt;='club records'!$O$13), AND(E346='club records'!$N$14, F346&lt;='club records'!$O$14), AND(E346='club records'!$N$15, F346&lt;='club records'!$O$15))), "CR", " ")</f>
        <v xml:space="preserve"> </v>
      </c>
      <c r="AI346" s="7" t="str">
        <f>IF(AND(B346="pentathlon", OR(AND(E346='club records'!$N$21, F346&gt;='club records'!$O$21), AND(E346='club records'!$N$22, F346&gt;='club records'!$O$22),AND(E346='club records'!$N$23, F346&gt;='club records'!$O$23),AND(E346='club records'!$N$24, F346&gt;='club records'!$O$24))), "CR", " ")</f>
        <v xml:space="preserve"> </v>
      </c>
      <c r="AJ346" s="7" t="str">
        <f>IF(AND(B346="heptathlon", OR(AND(E346='club records'!$N$26, F346&gt;='club records'!$O$26), AND(E346='club records'!$N$27, F346&gt;='club records'!$O$27))), "CR", " ")</f>
        <v xml:space="preserve"> </v>
      </c>
    </row>
    <row r="347" spans="1:16306" ht="14.5" x14ac:dyDescent="0.35">
      <c r="A347" s="1" t="str">
        <f>E347</f>
        <v>U15</v>
      </c>
      <c r="E347" s="11" t="s">
        <v>11</v>
      </c>
      <c r="G347" s="16"/>
      <c r="J347" s="7" t="str">
        <f>IF(OR(K347="CR", L347="CR", M347="CR", N347="CR", O347="CR", P347="CR", Q347="CR", R347="CR", S347="CR", T347="CR",U347="CR", V347="CR", W347="CR", X347="CR", Y347="CR", Z347="CR", AA347="CR", AB347="CR", AC347="CR", AD347="CR", AE347="CR", AF347="CR", AG347="CR", AH347="CR", AI347="CR", AJ347="CR"), "***CLUB RECORD***", "")</f>
        <v/>
      </c>
      <c r="K347" s="7" t="str">
        <f>IF(AND(B347=60, OR(AND(E347='club records'!$B$6, F347&lt;='club records'!$C$6), AND(E347='club records'!$B$7, F347&lt;='club records'!$C$7), AND(E347='club records'!$B$8, F347&lt;='club records'!$C$8), AND(E347='club records'!$B$9, F347&lt;='club records'!$C$9), AND(E347='club records'!$B$10, F347&lt;='club records'!$C$10))), "CR", " ")</f>
        <v xml:space="preserve"> </v>
      </c>
      <c r="L347" s="7" t="str">
        <f>IF(AND(B347=200, OR(AND(E347='club records'!$B$11, F347&lt;='club records'!$C$11), AND(E347='club records'!$B$12, F347&lt;='club records'!$C$12), AND(E347='club records'!$B$13, F347&lt;='club records'!$C$13), AND(E347='club records'!$B$14, F347&lt;='club records'!$C$14), AND(E347='club records'!$B$15, F347&lt;='club records'!$C$15))), "CR", " ")</f>
        <v xml:space="preserve"> </v>
      </c>
      <c r="M347" s="7" t="str">
        <f>IF(AND(B347=300, OR(AND(E347='club records'!$B$5, F347&lt;='club records'!$C$5), AND(E347='club records'!$B$16, F347&lt;='club records'!$C$16), AND(E347='club records'!$B$17, F347&lt;='club records'!$C$17))), "CR", " ")</f>
        <v xml:space="preserve"> </v>
      </c>
      <c r="N347" s="7" t="str">
        <f>IF(AND(B347=400, OR(AND(E347='club records'!$B$18, F347&lt;='club records'!$C$18), AND(E347='club records'!$B$19, F347&lt;='club records'!$C$19), AND(E347='club records'!$B$20, F347&lt;='club records'!$C$20), AND(E347='club records'!$B$21, F347&lt;='club records'!$C$21))), "CR", " ")</f>
        <v xml:space="preserve"> </v>
      </c>
      <c r="O347" s="7" t="str">
        <f>IF(AND(B347=800, OR(AND(E347='club records'!$B$22, F347&lt;='club records'!$C$22), AND(E347='club records'!$B$23, F347&lt;='club records'!$C$23), AND(E347='club records'!$B$24, F347&lt;='club records'!$C$24), AND(E347='club records'!$B$25, F347&lt;='club records'!$C$25), AND(E347='club records'!$B$26, F347&lt;='club records'!$C$26))), "CR", " ")</f>
        <v xml:space="preserve"> </v>
      </c>
      <c r="P347" s="7" t="str">
        <f>IF(AND(B347=1000, OR(AND(E347='club records'!$B$27, F347&lt;='club records'!$C$27), AND(E347='club records'!$B$28, F347&lt;='club records'!$C$28))), "CR", " ")</f>
        <v xml:space="preserve"> </v>
      </c>
      <c r="Q347" s="7" t="str">
        <f>IF(AND(B347=1500, OR(AND(E347='club records'!$B$29, F347&lt;='club records'!$C$29), AND(E347='club records'!$B$30, F347&lt;='club records'!$C$30), AND(E347='club records'!$B$31, F347&lt;='club records'!$C$31), AND(E347='club records'!$B$32, F347&lt;='club records'!$C$32), AND(E347='club records'!$B$33, F347&lt;='club records'!$C$33))), "CR", " ")</f>
        <v xml:space="preserve"> </v>
      </c>
      <c r="R347" s="7" t="str">
        <f>IF(AND(B347="1600 (Mile)",OR(AND(E347='club records'!$B$34,F347&lt;='club records'!$C$34),AND(E347='club records'!$B$35,F347&lt;='club records'!$C$35),AND(E347='club records'!$B$36,F347&lt;='club records'!$C$36),AND(E347='club records'!$B$37,F347&lt;='club records'!$C$37))),"CR"," ")</f>
        <v xml:space="preserve"> </v>
      </c>
      <c r="S347" s="7" t="str">
        <f>IF(AND(B347=3000, OR(AND(E347='club records'!$B$38, F347&lt;='club records'!$C$38), AND(E347='club records'!$B$39, F347&lt;='club records'!$C$39), AND(E347='club records'!$B$40, F347&lt;='club records'!$C$40), AND(E347='club records'!$B$41, F347&lt;='club records'!$C$41))), "CR", " ")</f>
        <v xml:space="preserve"> </v>
      </c>
      <c r="T347" s="7" t="str">
        <f>IF(AND(B347=5000, OR(AND(E347='club records'!$B$42, F347&lt;='club records'!$C$42), AND(E347='club records'!$B$43, F347&lt;='club records'!$C$43))), "CR", " ")</f>
        <v xml:space="preserve"> </v>
      </c>
      <c r="U347" s="6" t="str">
        <f>IF(AND(B347=10000, OR(AND(E347='club records'!$B$44, F347&lt;='club records'!$C$44), AND(E347='club records'!$B$45, F347&lt;='club records'!$C$45))), "CR", " ")</f>
        <v xml:space="preserve"> </v>
      </c>
      <c r="V347" s="6" t="str">
        <f>IF(AND(B347="high jump", OR(AND(E347='club records'!$F$1, F347&gt;='club records'!$G$1), AND(E347='club records'!$F$2, F347&gt;='club records'!$G$2), AND(E347='club records'!$F$3, F347&gt;='club records'!$G$3), AND(E347='club records'!$F$4, F347&gt;='club records'!$G$4), AND(E347='club records'!$F$5, F347&gt;='club records'!$G$5))), "CR", " ")</f>
        <v xml:space="preserve"> </v>
      </c>
      <c r="W347" s="6" t="str">
        <f>IF(AND(B347="long jump", OR(AND(E347='club records'!$F$6, F347&gt;='club records'!$G$6), AND(E347='club records'!$F$7, F347&gt;='club records'!$G$7), AND(E347='club records'!$F$8, F347&gt;='club records'!$G$8), AND(E347='club records'!$F$9, F347&gt;='club records'!$G$9), AND(E347='club records'!$F$10, F347&gt;='club records'!$G$10))), "CR", " ")</f>
        <v xml:space="preserve"> </v>
      </c>
      <c r="X347" s="6" t="str">
        <f>IF(AND(B347="triple jump", OR(AND(E347='club records'!$F$11, F347&gt;='club records'!$G$11), AND(E347='club records'!$F$12, F347&gt;='club records'!$G$12), AND(E347='club records'!$F$13, F347&gt;='club records'!$G$13), AND(E347='club records'!$F$14, F347&gt;='club records'!$G$14), AND(E347='club records'!$F$15, F347&gt;='club records'!$G$15))), "CR", " ")</f>
        <v xml:space="preserve"> </v>
      </c>
      <c r="Y347" s="6" t="str">
        <f>IF(AND(B347="pole vault", OR(AND(E347='club records'!$F$16, F347&gt;='club records'!$G$16), AND(E347='club records'!$F$17, F347&gt;='club records'!$G$17), AND(E347='club records'!$F$18, F347&gt;='club records'!$G$18), AND(E347='club records'!$F$19, F347&gt;='club records'!$G$19), AND(E347='club records'!$F$20, F347&gt;='club records'!$G$20))), "CR", " ")</f>
        <v xml:space="preserve"> </v>
      </c>
      <c r="Z347" s="6" t="str">
        <f>IF(AND(B347="shot 3", E347='club records'!$F$36, F347&gt;='club records'!$G$36), "CR", " ")</f>
        <v xml:space="preserve"> </v>
      </c>
      <c r="AA347" s="6" t="str">
        <f>IF(AND(B347="shot 4", E347='club records'!$F$37, F347&gt;='club records'!$G$37), "CR", " ")</f>
        <v xml:space="preserve"> </v>
      </c>
      <c r="AB347" s="6" t="str">
        <f>IF(AND(B347="shot 5", E347='club records'!$F$38, F347&gt;='club records'!$G$38), "CR", " ")</f>
        <v xml:space="preserve"> </v>
      </c>
      <c r="AC347" s="6" t="str">
        <f>IF(AND(B347="shot 6", E347='club records'!$F$39, F347&gt;='club records'!$G$39), "CR", " ")</f>
        <v xml:space="preserve"> </v>
      </c>
      <c r="AD347" s="6" t="str">
        <f>IF(AND(B347="shot 7.26", E347='club records'!$F$40, F347&gt;='club records'!$G$40), "CR", " ")</f>
        <v xml:space="preserve"> </v>
      </c>
      <c r="AE347" s="6" t="str">
        <f>IF(AND(B347="60H",OR(AND(E347='club records'!$J$1,F347&lt;='club records'!$K$1),AND(E347='club records'!$J$2,F347&lt;='club records'!$K$2),AND(E347='club records'!$J$3,F347&lt;='club records'!$K$3),AND(E347='club records'!$J$4,F347&lt;='club records'!$K$4),AND(E347='club records'!$J$5,F347&lt;='club records'!$K$5))),"CR"," ")</f>
        <v xml:space="preserve"> </v>
      </c>
      <c r="AF347" s="7" t="str">
        <f>IF(AND(B347="4x200", OR(AND(E347='club records'!$N$6, F347&lt;='club records'!$O$6), AND(E347='club records'!$N$7, F347&lt;='club records'!$O$7), AND(E347='club records'!$N$8, F347&lt;='club records'!$O$8), AND(E347='club records'!$N$9, F347&lt;='club records'!$O$9), AND(E347='club records'!$N$10, F347&lt;='club records'!$O$10))), "CR", " ")</f>
        <v xml:space="preserve"> </v>
      </c>
      <c r="AG347" s="7" t="str">
        <f>IF(AND(B347="4x300", AND(E347='club records'!$N$11, F347&lt;='club records'!$O$11)), "CR", " ")</f>
        <v xml:space="preserve"> </v>
      </c>
      <c r="AH347" s="7" t="str">
        <f>IF(AND(B347="4x400", OR(AND(E347='club records'!$N$12, F347&lt;='club records'!$O$12), AND(E347='club records'!$N$13, F347&lt;='club records'!$O$13), AND(E347='club records'!$N$14, F347&lt;='club records'!$O$14), AND(E347='club records'!$N$15, F347&lt;='club records'!$O$15))), "CR", " ")</f>
        <v xml:space="preserve"> </v>
      </c>
      <c r="AI347" s="7" t="str">
        <f>IF(AND(B347="pentathlon", OR(AND(E347='club records'!$N$21, F347&gt;='club records'!$O$21), AND(E347='club records'!$N$22, F347&gt;='club records'!$O$22),AND(E347='club records'!$N$23, F347&gt;='club records'!$O$23),AND(E347='club records'!$N$24, F347&gt;='club records'!$O$24))), "CR", " ")</f>
        <v xml:space="preserve"> </v>
      </c>
      <c r="AJ347" s="7" t="str">
        <f>IF(AND(B347="heptathlon", OR(AND(E347='club records'!$N$26, F347&gt;='club records'!$O$26), AND(E347='club records'!$N$27, F347&gt;='club records'!$O$27))), "CR", " ")</f>
        <v xml:space="preserve"> </v>
      </c>
    </row>
    <row r="348" spans="1:16306" ht="14.5" x14ac:dyDescent="0.35">
      <c r="A348" s="1" t="str">
        <f>E348</f>
        <v>U15</v>
      </c>
      <c r="E348" s="11" t="s">
        <v>11</v>
      </c>
      <c r="J348" s="7" t="str">
        <f>IF(OR(K348="CR", L348="CR", M348="CR", N348="CR", O348="CR", P348="CR", Q348="CR", R348="CR", S348="CR", T348="CR",U348="CR", V348="CR", W348="CR", X348="CR", Y348="CR", Z348="CR", AA348="CR", AB348="CR", AC348="CR", AD348="CR", AE348="CR", AF348="CR", AG348="CR", AH348="CR", AI348="CR", AJ348="CR"), "***CLUB RECORD***", "")</f>
        <v/>
      </c>
      <c r="K348" s="7" t="str">
        <f>IF(AND(B348=60, OR(AND(E348='club records'!$B$6, F348&lt;='club records'!$C$6), AND(E348='club records'!$B$7, F348&lt;='club records'!$C$7), AND(E348='club records'!$B$8, F348&lt;='club records'!$C$8), AND(E348='club records'!$B$9, F348&lt;='club records'!$C$9), AND(E348='club records'!$B$10, F348&lt;='club records'!$C$10))), "CR", " ")</f>
        <v xml:space="preserve"> </v>
      </c>
      <c r="L348" s="7" t="str">
        <f>IF(AND(B348=200, OR(AND(E348='club records'!$B$11, F348&lt;='club records'!$C$11), AND(E348='club records'!$B$12, F348&lt;='club records'!$C$12), AND(E348='club records'!$B$13, F348&lt;='club records'!$C$13), AND(E348='club records'!$B$14, F348&lt;='club records'!$C$14), AND(E348='club records'!$B$15, F348&lt;='club records'!$C$15))), "CR", " ")</f>
        <v xml:space="preserve"> </v>
      </c>
      <c r="M348" s="7" t="str">
        <f>IF(AND(B348=300, OR(AND(E348='club records'!$B$5, F348&lt;='club records'!$C$5), AND(E348='club records'!$B$16, F348&lt;='club records'!$C$16), AND(E348='club records'!$B$17, F348&lt;='club records'!$C$17))), "CR", " ")</f>
        <v xml:space="preserve"> </v>
      </c>
      <c r="N348" s="7" t="str">
        <f>IF(AND(B348=400, OR(AND(E348='club records'!$B$18, F348&lt;='club records'!$C$18), AND(E348='club records'!$B$19, F348&lt;='club records'!$C$19), AND(E348='club records'!$B$20, F348&lt;='club records'!$C$20), AND(E348='club records'!$B$21, F348&lt;='club records'!$C$21))), "CR", " ")</f>
        <v xml:space="preserve"> </v>
      </c>
      <c r="O348" s="7" t="str">
        <f>IF(AND(B348=800, OR(AND(E348='club records'!$B$22, F348&lt;='club records'!$C$22), AND(E348='club records'!$B$23, F348&lt;='club records'!$C$23), AND(E348='club records'!$B$24, F348&lt;='club records'!$C$24), AND(E348='club records'!$B$25, F348&lt;='club records'!$C$25), AND(E348='club records'!$B$26, F348&lt;='club records'!$C$26))), "CR", " ")</f>
        <v xml:space="preserve"> </v>
      </c>
      <c r="P348" s="7" t="str">
        <f>IF(AND(B348=1000, OR(AND(E348='club records'!$B$27, F348&lt;='club records'!$C$27), AND(E348='club records'!$B$28, F348&lt;='club records'!$C$28))), "CR", " ")</f>
        <v xml:space="preserve"> </v>
      </c>
      <c r="Q348" s="7" t="str">
        <f>IF(AND(B348=1500, OR(AND(E348='club records'!$B$29, F348&lt;='club records'!$C$29), AND(E348='club records'!$B$30, F348&lt;='club records'!$C$30), AND(E348='club records'!$B$31, F348&lt;='club records'!$C$31), AND(E348='club records'!$B$32, F348&lt;='club records'!$C$32), AND(E348='club records'!$B$33, F348&lt;='club records'!$C$33))), "CR", " ")</f>
        <v xml:space="preserve"> </v>
      </c>
      <c r="R348" s="7" t="str">
        <f>IF(AND(B348="1600 (Mile)",OR(AND(E348='club records'!$B$34,F348&lt;='club records'!$C$34),AND(E348='club records'!$B$35,F348&lt;='club records'!$C$35),AND(E348='club records'!$B$36,F348&lt;='club records'!$C$36),AND(E348='club records'!$B$37,F348&lt;='club records'!$C$37))),"CR"," ")</f>
        <v xml:space="preserve"> </v>
      </c>
      <c r="S348" s="7" t="str">
        <f>IF(AND(B348=3000, OR(AND(E348='club records'!$B$38, F348&lt;='club records'!$C$38), AND(E348='club records'!$B$39, F348&lt;='club records'!$C$39), AND(E348='club records'!$B$40, F348&lt;='club records'!$C$40), AND(E348='club records'!$B$41, F348&lt;='club records'!$C$41))), "CR", " ")</f>
        <v xml:space="preserve"> </v>
      </c>
      <c r="T348" s="7" t="str">
        <f>IF(AND(B348=5000, OR(AND(E348='club records'!$B$42, F348&lt;='club records'!$C$42), AND(E348='club records'!$B$43, F348&lt;='club records'!$C$43))), "CR", " ")</f>
        <v xml:space="preserve"> </v>
      </c>
      <c r="U348" s="6" t="str">
        <f>IF(AND(B348=10000, OR(AND(E348='club records'!$B$44, F348&lt;='club records'!$C$44), AND(E348='club records'!$B$45, F348&lt;='club records'!$C$45))), "CR", " ")</f>
        <v xml:space="preserve"> </v>
      </c>
      <c r="V348" s="6" t="str">
        <f>IF(AND(B348="high jump", OR(AND(E348='club records'!$F$1, F348&gt;='club records'!$G$1), AND(E348='club records'!$F$2, F348&gt;='club records'!$G$2), AND(E348='club records'!$F$3, F348&gt;='club records'!$G$3), AND(E348='club records'!$F$4, F348&gt;='club records'!$G$4), AND(E348='club records'!$F$5, F348&gt;='club records'!$G$5))), "CR", " ")</f>
        <v xml:space="preserve"> </v>
      </c>
      <c r="W348" s="6" t="str">
        <f>IF(AND(B348="long jump", OR(AND(E348='club records'!$F$6, F348&gt;='club records'!$G$6), AND(E348='club records'!$F$7, F348&gt;='club records'!$G$7), AND(E348='club records'!$F$8, F348&gt;='club records'!$G$8), AND(E348='club records'!$F$9, F348&gt;='club records'!$G$9), AND(E348='club records'!$F$10, F348&gt;='club records'!$G$10))), "CR", " ")</f>
        <v xml:space="preserve"> </v>
      </c>
      <c r="X348" s="6" t="str">
        <f>IF(AND(B348="triple jump", OR(AND(E348='club records'!$F$11, F348&gt;='club records'!$G$11), AND(E348='club records'!$F$12, F348&gt;='club records'!$G$12), AND(E348='club records'!$F$13, F348&gt;='club records'!$G$13), AND(E348='club records'!$F$14, F348&gt;='club records'!$G$14), AND(E348='club records'!$F$15, F348&gt;='club records'!$G$15))), "CR", " ")</f>
        <v xml:space="preserve"> </v>
      </c>
      <c r="Y348" s="6" t="str">
        <f>IF(AND(B348="pole vault", OR(AND(E348='club records'!$F$16, F348&gt;='club records'!$G$16), AND(E348='club records'!$F$17, F348&gt;='club records'!$G$17), AND(E348='club records'!$F$18, F348&gt;='club records'!$G$18), AND(E348='club records'!$F$19, F348&gt;='club records'!$G$19), AND(E348='club records'!$F$20, F348&gt;='club records'!$G$20))), "CR", " ")</f>
        <v xml:space="preserve"> </v>
      </c>
      <c r="Z348" s="6" t="str">
        <f>IF(AND(B348="shot 3", E348='club records'!$F$36, F348&gt;='club records'!$G$36), "CR", " ")</f>
        <v xml:space="preserve"> </v>
      </c>
      <c r="AA348" s="6" t="str">
        <f>IF(AND(B348="shot 4", E348='club records'!$F$37, F348&gt;='club records'!$G$37), "CR", " ")</f>
        <v xml:space="preserve"> </v>
      </c>
      <c r="AB348" s="6" t="str">
        <f>IF(AND(B348="shot 5", E348='club records'!$F$38, F348&gt;='club records'!$G$38), "CR", " ")</f>
        <v xml:space="preserve"> </v>
      </c>
      <c r="AC348" s="6" t="str">
        <f>IF(AND(B348="shot 6", E348='club records'!$F$39, F348&gt;='club records'!$G$39), "CR", " ")</f>
        <v xml:space="preserve"> </v>
      </c>
      <c r="AD348" s="6" t="str">
        <f>IF(AND(B348="shot 7.26", E348='club records'!$F$40, F348&gt;='club records'!$G$40), "CR", " ")</f>
        <v xml:space="preserve"> </v>
      </c>
      <c r="AE348" s="6" t="str">
        <f>IF(AND(B348="60H",OR(AND(E348='club records'!$J$1,F348&lt;='club records'!$K$1),AND(E348='club records'!$J$2,F348&lt;='club records'!$K$2),AND(E348='club records'!$J$3,F348&lt;='club records'!$K$3),AND(E348='club records'!$J$4,F348&lt;='club records'!$K$4),AND(E348='club records'!$J$5,F348&lt;='club records'!$K$5))),"CR"," ")</f>
        <v xml:space="preserve"> </v>
      </c>
      <c r="AF348" s="7" t="str">
        <f>IF(AND(B348="4x200", OR(AND(E348='club records'!$N$6, F348&lt;='club records'!$O$6), AND(E348='club records'!$N$7, F348&lt;='club records'!$O$7), AND(E348='club records'!$N$8, F348&lt;='club records'!$O$8), AND(E348='club records'!$N$9, F348&lt;='club records'!$O$9), AND(E348='club records'!$N$10, F348&lt;='club records'!$O$10))), "CR", " ")</f>
        <v xml:space="preserve"> </v>
      </c>
      <c r="AG348" s="7" t="str">
        <f>IF(AND(B348="4x300", AND(E348='club records'!$N$11, F348&lt;='club records'!$O$11)), "CR", " ")</f>
        <v xml:space="preserve"> </v>
      </c>
      <c r="AH348" s="7" t="str">
        <f>IF(AND(B348="4x400", OR(AND(E348='club records'!$N$12, F348&lt;='club records'!$O$12), AND(E348='club records'!$N$13, F348&lt;='club records'!$O$13), AND(E348='club records'!$N$14, F348&lt;='club records'!$O$14), AND(E348='club records'!$N$15, F348&lt;='club records'!$O$15))), "CR", " ")</f>
        <v xml:space="preserve"> </v>
      </c>
      <c r="AI348" s="7" t="str">
        <f>IF(AND(B348="pentathlon", OR(AND(E348='club records'!$N$21, F348&gt;='club records'!$O$21), AND(E348='club records'!$N$22, F348&gt;='club records'!$O$22),AND(E348='club records'!$N$23, F348&gt;='club records'!$O$23),AND(E348='club records'!$N$24, F348&gt;='club records'!$O$24))), "CR", " ")</f>
        <v xml:space="preserve"> </v>
      </c>
      <c r="AJ348" s="7" t="str">
        <f>IF(AND(B348="heptathlon", OR(AND(E348='club records'!$N$26, F348&gt;='club records'!$O$26), AND(E348='club records'!$N$27, F348&gt;='club records'!$O$27))), "CR", " ")</f>
        <v xml:space="preserve"> </v>
      </c>
    </row>
    <row r="349" spans="1:16306" ht="14.5" x14ac:dyDescent="0.35">
      <c r="A349" s="1" t="str">
        <f>E349</f>
        <v>U15</v>
      </c>
      <c r="E349" s="11" t="s">
        <v>11</v>
      </c>
      <c r="J349" s="7" t="str">
        <f>IF(OR(K349="CR", L349="CR", M349="CR", N349="CR", O349="CR", P349="CR", Q349="CR", R349="CR", S349="CR", T349="CR",U349="CR", V349="CR", W349="CR", X349="CR", Y349="CR", Z349="CR", AA349="CR", AB349="CR", AC349="CR", AD349="CR", AE349="CR", AF349="CR", AG349="CR", AH349="CR", AI349="CR", AJ349="CR"), "***CLUB RECORD***", "")</f>
        <v/>
      </c>
      <c r="K349" s="7" t="str">
        <f>IF(AND(B349=60, OR(AND(E349='club records'!$B$6, F349&lt;='club records'!$C$6), AND(E349='club records'!$B$7, F349&lt;='club records'!$C$7), AND(E349='club records'!$B$8, F349&lt;='club records'!$C$8), AND(E349='club records'!$B$9, F349&lt;='club records'!$C$9), AND(E349='club records'!$B$10, F349&lt;='club records'!$C$10))), "CR", " ")</f>
        <v xml:space="preserve"> </v>
      </c>
      <c r="L349" s="7" t="str">
        <f>IF(AND(B349=200, OR(AND(E349='club records'!$B$11, F349&lt;='club records'!$C$11), AND(E349='club records'!$B$12, F349&lt;='club records'!$C$12), AND(E349='club records'!$B$13, F349&lt;='club records'!$C$13), AND(E349='club records'!$B$14, F349&lt;='club records'!$C$14), AND(E349='club records'!$B$15, F349&lt;='club records'!$C$15))), "CR", " ")</f>
        <v xml:space="preserve"> </v>
      </c>
      <c r="M349" s="7" t="str">
        <f>IF(AND(B349=300, OR(AND(E349='club records'!$B$5, F349&lt;='club records'!$C$5), AND(E349='club records'!$B$16, F349&lt;='club records'!$C$16), AND(E349='club records'!$B$17, F349&lt;='club records'!$C$17))), "CR", " ")</f>
        <v xml:space="preserve"> </v>
      </c>
      <c r="N349" s="7" t="str">
        <f>IF(AND(B349=400, OR(AND(E349='club records'!$B$18, F349&lt;='club records'!$C$18), AND(E349='club records'!$B$19, F349&lt;='club records'!$C$19), AND(E349='club records'!$B$20, F349&lt;='club records'!$C$20), AND(E349='club records'!$B$21, F349&lt;='club records'!$C$21))), "CR", " ")</f>
        <v xml:space="preserve"> </v>
      </c>
      <c r="O349" s="7" t="str">
        <f>IF(AND(B349=800, OR(AND(E349='club records'!$B$22, F349&lt;='club records'!$C$22), AND(E349='club records'!$B$23, F349&lt;='club records'!$C$23), AND(E349='club records'!$B$24, F349&lt;='club records'!$C$24), AND(E349='club records'!$B$25, F349&lt;='club records'!$C$25), AND(E349='club records'!$B$26, F349&lt;='club records'!$C$26))), "CR", " ")</f>
        <v xml:space="preserve"> </v>
      </c>
      <c r="P349" s="7" t="str">
        <f>IF(AND(B349=1000, OR(AND(E349='club records'!$B$27, F349&lt;='club records'!$C$27), AND(E349='club records'!$B$28, F349&lt;='club records'!$C$28))), "CR", " ")</f>
        <v xml:space="preserve"> </v>
      </c>
      <c r="Q349" s="7" t="str">
        <f>IF(AND(B349=1500, OR(AND(E349='club records'!$B$29, F349&lt;='club records'!$C$29), AND(E349='club records'!$B$30, F349&lt;='club records'!$C$30), AND(E349='club records'!$B$31, F349&lt;='club records'!$C$31), AND(E349='club records'!$B$32, F349&lt;='club records'!$C$32), AND(E349='club records'!$B$33, F349&lt;='club records'!$C$33))), "CR", " ")</f>
        <v xml:space="preserve"> </v>
      </c>
      <c r="R349" s="7" t="str">
        <f>IF(AND(B349="1600 (Mile)",OR(AND(E349='club records'!$B$34,F349&lt;='club records'!$C$34),AND(E349='club records'!$B$35,F349&lt;='club records'!$C$35),AND(E349='club records'!$B$36,F349&lt;='club records'!$C$36),AND(E349='club records'!$B$37,F349&lt;='club records'!$C$37))),"CR"," ")</f>
        <v xml:space="preserve"> </v>
      </c>
      <c r="S349" s="7" t="str">
        <f>IF(AND(B349=3000, OR(AND(E349='club records'!$B$38, F349&lt;='club records'!$C$38), AND(E349='club records'!$B$39, F349&lt;='club records'!$C$39), AND(E349='club records'!$B$40, F349&lt;='club records'!$C$40), AND(E349='club records'!$B$41, F349&lt;='club records'!$C$41))), "CR", " ")</f>
        <v xml:space="preserve"> </v>
      </c>
      <c r="T349" s="7" t="str">
        <f>IF(AND(B349=5000, OR(AND(E349='club records'!$B$42, F349&lt;='club records'!$C$42), AND(E349='club records'!$B$43, F349&lt;='club records'!$C$43))), "CR", " ")</f>
        <v xml:space="preserve"> </v>
      </c>
      <c r="U349" s="6" t="str">
        <f>IF(AND(B349=10000, OR(AND(E349='club records'!$B$44, F349&lt;='club records'!$C$44), AND(E349='club records'!$B$45, F349&lt;='club records'!$C$45))), "CR", " ")</f>
        <v xml:space="preserve"> </v>
      </c>
      <c r="V349" s="6" t="str">
        <f>IF(AND(B349="high jump", OR(AND(E349='club records'!$F$1, F349&gt;='club records'!$G$1), AND(E349='club records'!$F$2, F349&gt;='club records'!$G$2), AND(E349='club records'!$F$3, F349&gt;='club records'!$G$3), AND(E349='club records'!$F$4, F349&gt;='club records'!$G$4), AND(E349='club records'!$F$5, F349&gt;='club records'!$G$5))), "CR", " ")</f>
        <v xml:space="preserve"> </v>
      </c>
      <c r="W349" s="6" t="str">
        <f>IF(AND(B349="long jump", OR(AND(E349='club records'!$F$6, F349&gt;='club records'!$G$6), AND(E349='club records'!$F$7, F349&gt;='club records'!$G$7), AND(E349='club records'!$F$8, F349&gt;='club records'!$G$8), AND(E349='club records'!$F$9, F349&gt;='club records'!$G$9), AND(E349='club records'!$F$10, F349&gt;='club records'!$G$10))), "CR", " ")</f>
        <v xml:space="preserve"> </v>
      </c>
      <c r="X349" s="6" t="str">
        <f>IF(AND(B349="triple jump", OR(AND(E349='club records'!$F$11, F349&gt;='club records'!$G$11), AND(E349='club records'!$F$12, F349&gt;='club records'!$G$12), AND(E349='club records'!$F$13, F349&gt;='club records'!$G$13), AND(E349='club records'!$F$14, F349&gt;='club records'!$G$14), AND(E349='club records'!$F$15, F349&gt;='club records'!$G$15))), "CR", " ")</f>
        <v xml:space="preserve"> </v>
      </c>
      <c r="Y349" s="6" t="str">
        <f>IF(AND(B349="pole vault", OR(AND(E349='club records'!$F$16, F349&gt;='club records'!$G$16), AND(E349='club records'!$F$17, F349&gt;='club records'!$G$17), AND(E349='club records'!$F$18, F349&gt;='club records'!$G$18), AND(E349='club records'!$F$19, F349&gt;='club records'!$G$19), AND(E349='club records'!$F$20, F349&gt;='club records'!$G$20))), "CR", " ")</f>
        <v xml:space="preserve"> </v>
      </c>
      <c r="Z349" s="6" t="str">
        <f>IF(AND(B349="shot 3", E349='club records'!$F$36, F349&gt;='club records'!$G$36), "CR", " ")</f>
        <v xml:space="preserve"> </v>
      </c>
      <c r="AA349" s="6" t="str">
        <f>IF(AND(B349="shot 4", E349='club records'!$F$37, F349&gt;='club records'!$G$37), "CR", " ")</f>
        <v xml:space="preserve"> </v>
      </c>
      <c r="AB349" s="6" t="str">
        <f>IF(AND(B349="shot 5", E349='club records'!$F$38, F349&gt;='club records'!$G$38), "CR", " ")</f>
        <v xml:space="preserve"> </v>
      </c>
      <c r="AC349" s="6" t="str">
        <f>IF(AND(B349="shot 6", E349='club records'!$F$39, F349&gt;='club records'!$G$39), "CR", " ")</f>
        <v xml:space="preserve"> </v>
      </c>
      <c r="AD349" s="6" t="str">
        <f>IF(AND(B349="shot 7.26", E349='club records'!$F$40, F349&gt;='club records'!$G$40), "CR", " ")</f>
        <v xml:space="preserve"> </v>
      </c>
      <c r="AE349" s="6" t="str">
        <f>IF(AND(B349="60H",OR(AND(E349='club records'!$J$1,F349&lt;='club records'!$K$1),AND(E349='club records'!$J$2,F349&lt;='club records'!$K$2),AND(E349='club records'!$J$3,F349&lt;='club records'!$K$3),AND(E349='club records'!$J$4,F349&lt;='club records'!$K$4),AND(E349='club records'!$J$5,F349&lt;='club records'!$K$5))),"CR"," ")</f>
        <v xml:space="preserve"> </v>
      </c>
      <c r="AF349" s="7" t="str">
        <f>IF(AND(B349="4x200", OR(AND(E349='club records'!$N$6, F349&lt;='club records'!$O$6), AND(E349='club records'!$N$7, F349&lt;='club records'!$O$7), AND(E349='club records'!$N$8, F349&lt;='club records'!$O$8), AND(E349='club records'!$N$9, F349&lt;='club records'!$O$9), AND(E349='club records'!$N$10, F349&lt;='club records'!$O$10))), "CR", " ")</f>
        <v xml:space="preserve"> </v>
      </c>
      <c r="AG349" s="7" t="str">
        <f>IF(AND(B349="4x300", AND(E349='club records'!$N$11, F349&lt;='club records'!$O$11)), "CR", " ")</f>
        <v xml:space="preserve"> </v>
      </c>
      <c r="AH349" s="7" t="str">
        <f>IF(AND(B349="4x400", OR(AND(E349='club records'!$N$12, F349&lt;='club records'!$O$12), AND(E349='club records'!$N$13, F349&lt;='club records'!$O$13), AND(E349='club records'!$N$14, F349&lt;='club records'!$O$14), AND(E349='club records'!$N$15, F349&lt;='club records'!$O$15))), "CR", " ")</f>
        <v xml:space="preserve"> </v>
      </c>
      <c r="AI349" s="7" t="str">
        <f>IF(AND(B349="pentathlon", OR(AND(E349='club records'!$N$21, F349&gt;='club records'!$O$21), AND(E349='club records'!$N$22, F349&gt;='club records'!$O$22),AND(E349='club records'!$N$23, F349&gt;='club records'!$O$23),AND(E349='club records'!$N$24, F349&gt;='club records'!$O$24))), "CR", " ")</f>
        <v xml:space="preserve"> </v>
      </c>
      <c r="AJ349" s="7" t="str">
        <f>IF(AND(B349="heptathlon", OR(AND(E349='club records'!$N$26, F349&gt;='club records'!$O$26), AND(E349='club records'!$N$27, F349&gt;='club records'!$O$27))), "CR", " ")</f>
        <v xml:space="preserve"> </v>
      </c>
    </row>
    <row r="350" spans="1:16306" ht="14.5" x14ac:dyDescent="0.35">
      <c r="A350" s="1" t="str">
        <f>E350</f>
        <v>U15</v>
      </c>
      <c r="E350" s="11" t="s">
        <v>11</v>
      </c>
      <c r="J350" s="7" t="str">
        <f>IF(OR(K350="CR", L350="CR", M350="CR", N350="CR", O350="CR", P350="CR", Q350="CR", R350="CR", S350="CR", T350="CR",U350="CR", V350="CR", W350="CR", X350="CR", Y350="CR", Z350="CR", AA350="CR", AB350="CR", AC350="CR", AD350="CR", AE350="CR", AF350="CR", AG350="CR", AH350="CR", AI350="CR", AJ350="CR"), "***CLUB RECORD***", "")</f>
        <v/>
      </c>
      <c r="K350" s="7" t="str">
        <f>IF(AND(B350=60, OR(AND(E350='club records'!$B$6, F350&lt;='club records'!$C$6), AND(E350='club records'!$B$7, F350&lt;='club records'!$C$7), AND(E350='club records'!$B$8, F350&lt;='club records'!$C$8), AND(E350='club records'!$B$9, F350&lt;='club records'!$C$9), AND(E350='club records'!$B$10, F350&lt;='club records'!$C$10))), "CR", " ")</f>
        <v xml:space="preserve"> </v>
      </c>
      <c r="L350" s="7" t="str">
        <f>IF(AND(B350=200, OR(AND(E350='club records'!$B$11, F350&lt;='club records'!$C$11), AND(E350='club records'!$B$12, F350&lt;='club records'!$C$12), AND(E350='club records'!$B$13, F350&lt;='club records'!$C$13), AND(E350='club records'!$B$14, F350&lt;='club records'!$C$14), AND(E350='club records'!$B$15, F350&lt;='club records'!$C$15))), "CR", " ")</f>
        <v xml:space="preserve"> </v>
      </c>
      <c r="M350" s="7" t="str">
        <f>IF(AND(B350=300, OR(AND(E350='club records'!$B$5, F350&lt;='club records'!$C$5), AND(E350='club records'!$B$16, F350&lt;='club records'!$C$16), AND(E350='club records'!$B$17, F350&lt;='club records'!$C$17))), "CR", " ")</f>
        <v xml:space="preserve"> </v>
      </c>
      <c r="N350" s="7" t="str">
        <f>IF(AND(B350=400, OR(AND(E350='club records'!$B$18, F350&lt;='club records'!$C$18), AND(E350='club records'!$B$19, F350&lt;='club records'!$C$19), AND(E350='club records'!$B$20, F350&lt;='club records'!$C$20), AND(E350='club records'!$B$21, F350&lt;='club records'!$C$21))), "CR", " ")</f>
        <v xml:space="preserve"> </v>
      </c>
      <c r="O350" s="7" t="str">
        <f>IF(AND(B350=800, OR(AND(E350='club records'!$B$22, F350&lt;='club records'!$C$22), AND(E350='club records'!$B$23, F350&lt;='club records'!$C$23), AND(E350='club records'!$B$24, F350&lt;='club records'!$C$24), AND(E350='club records'!$B$25, F350&lt;='club records'!$C$25), AND(E350='club records'!$B$26, F350&lt;='club records'!$C$26))), "CR", " ")</f>
        <v xml:space="preserve"> </v>
      </c>
      <c r="P350" s="7" t="str">
        <f>IF(AND(B350=1000, OR(AND(E350='club records'!$B$27, F350&lt;='club records'!$C$27), AND(E350='club records'!$B$28, F350&lt;='club records'!$C$28))), "CR", " ")</f>
        <v xml:space="preserve"> </v>
      </c>
      <c r="Q350" s="7" t="str">
        <f>IF(AND(B350=1500, OR(AND(E350='club records'!$B$29, F350&lt;='club records'!$C$29), AND(E350='club records'!$B$30, F350&lt;='club records'!$C$30), AND(E350='club records'!$B$31, F350&lt;='club records'!$C$31), AND(E350='club records'!$B$32, F350&lt;='club records'!$C$32), AND(E350='club records'!$B$33, F350&lt;='club records'!$C$33))), "CR", " ")</f>
        <v xml:space="preserve"> </v>
      </c>
      <c r="R350" s="7" t="str">
        <f>IF(AND(B350="1600 (Mile)",OR(AND(E350='club records'!$B$34,F350&lt;='club records'!$C$34),AND(E350='club records'!$B$35,F350&lt;='club records'!$C$35),AND(E350='club records'!$B$36,F350&lt;='club records'!$C$36),AND(E350='club records'!$B$37,F350&lt;='club records'!$C$37))),"CR"," ")</f>
        <v xml:space="preserve"> </v>
      </c>
      <c r="S350" s="7" t="str">
        <f>IF(AND(B350=3000, OR(AND(E350='club records'!$B$38, F350&lt;='club records'!$C$38), AND(E350='club records'!$B$39, F350&lt;='club records'!$C$39), AND(E350='club records'!$B$40, F350&lt;='club records'!$C$40), AND(E350='club records'!$B$41, F350&lt;='club records'!$C$41))), "CR", " ")</f>
        <v xml:space="preserve"> </v>
      </c>
      <c r="T350" s="7" t="str">
        <f>IF(AND(B350=5000, OR(AND(E350='club records'!$B$42, F350&lt;='club records'!$C$42), AND(E350='club records'!$B$43, F350&lt;='club records'!$C$43))), "CR", " ")</f>
        <v xml:space="preserve"> </v>
      </c>
      <c r="U350" s="6" t="str">
        <f>IF(AND(B350=10000, OR(AND(E350='club records'!$B$44, F350&lt;='club records'!$C$44), AND(E350='club records'!$B$45, F350&lt;='club records'!$C$45))), "CR", " ")</f>
        <v xml:space="preserve"> </v>
      </c>
      <c r="V350" s="6" t="str">
        <f>IF(AND(B350="high jump", OR(AND(E350='club records'!$F$1, F350&gt;='club records'!$G$1), AND(E350='club records'!$F$2, F350&gt;='club records'!$G$2), AND(E350='club records'!$F$3, F350&gt;='club records'!$G$3), AND(E350='club records'!$F$4, F350&gt;='club records'!$G$4), AND(E350='club records'!$F$5, F350&gt;='club records'!$G$5))), "CR", " ")</f>
        <v xml:space="preserve"> </v>
      </c>
      <c r="W350" s="6" t="str">
        <f>IF(AND(B350="long jump", OR(AND(E350='club records'!$F$6, F350&gt;='club records'!$G$6), AND(E350='club records'!$F$7, F350&gt;='club records'!$G$7), AND(E350='club records'!$F$8, F350&gt;='club records'!$G$8), AND(E350='club records'!$F$9, F350&gt;='club records'!$G$9), AND(E350='club records'!$F$10, F350&gt;='club records'!$G$10))), "CR", " ")</f>
        <v xml:space="preserve"> </v>
      </c>
      <c r="X350" s="6" t="str">
        <f>IF(AND(B350="triple jump", OR(AND(E350='club records'!$F$11, F350&gt;='club records'!$G$11), AND(E350='club records'!$F$12, F350&gt;='club records'!$G$12), AND(E350='club records'!$F$13, F350&gt;='club records'!$G$13), AND(E350='club records'!$F$14, F350&gt;='club records'!$G$14), AND(E350='club records'!$F$15, F350&gt;='club records'!$G$15))), "CR", " ")</f>
        <v xml:space="preserve"> </v>
      </c>
      <c r="Y350" s="6" t="str">
        <f>IF(AND(B350="pole vault", OR(AND(E350='club records'!$F$16, F350&gt;='club records'!$G$16), AND(E350='club records'!$F$17, F350&gt;='club records'!$G$17), AND(E350='club records'!$F$18, F350&gt;='club records'!$G$18), AND(E350='club records'!$F$19, F350&gt;='club records'!$G$19), AND(E350='club records'!$F$20, F350&gt;='club records'!$G$20))), "CR", " ")</f>
        <v xml:space="preserve"> </v>
      </c>
      <c r="Z350" s="6" t="str">
        <f>IF(AND(B350="shot 3", E350='club records'!$F$36, F350&gt;='club records'!$G$36), "CR", " ")</f>
        <v xml:space="preserve"> </v>
      </c>
      <c r="AA350" s="6" t="str">
        <f>IF(AND(B350="shot 4", E350='club records'!$F$37, F350&gt;='club records'!$G$37), "CR", " ")</f>
        <v xml:space="preserve"> </v>
      </c>
      <c r="AB350" s="6" t="str">
        <f>IF(AND(B350="shot 5", E350='club records'!$F$38, F350&gt;='club records'!$G$38), "CR", " ")</f>
        <v xml:space="preserve"> </v>
      </c>
      <c r="AC350" s="6" t="str">
        <f>IF(AND(B350="shot 6", E350='club records'!$F$39, F350&gt;='club records'!$G$39), "CR", " ")</f>
        <v xml:space="preserve"> </v>
      </c>
      <c r="AD350" s="6" t="str">
        <f>IF(AND(B350="shot 7.26", E350='club records'!$F$40, F350&gt;='club records'!$G$40), "CR", " ")</f>
        <v xml:space="preserve"> </v>
      </c>
      <c r="AE350" s="6" t="str">
        <f>IF(AND(B350="60H",OR(AND(E350='club records'!$J$1,F350&lt;='club records'!$K$1),AND(E350='club records'!$J$2,F350&lt;='club records'!$K$2),AND(E350='club records'!$J$3,F350&lt;='club records'!$K$3),AND(E350='club records'!$J$4,F350&lt;='club records'!$K$4),AND(E350='club records'!$J$5,F350&lt;='club records'!$K$5))),"CR"," ")</f>
        <v xml:space="preserve"> </v>
      </c>
      <c r="AF350" s="7" t="str">
        <f>IF(AND(B350="4x200", OR(AND(E350='club records'!$N$6, F350&lt;='club records'!$O$6), AND(E350='club records'!$N$7, F350&lt;='club records'!$O$7), AND(E350='club records'!$N$8, F350&lt;='club records'!$O$8), AND(E350='club records'!$N$9, F350&lt;='club records'!$O$9), AND(E350='club records'!$N$10, F350&lt;='club records'!$O$10))), "CR", " ")</f>
        <v xml:space="preserve"> </v>
      </c>
      <c r="AG350" s="7" t="str">
        <f>IF(AND(B350="4x300", AND(E350='club records'!$N$11, F350&lt;='club records'!$O$11)), "CR", " ")</f>
        <v xml:space="preserve"> </v>
      </c>
      <c r="AH350" s="7" t="str">
        <f>IF(AND(B350="4x400", OR(AND(E350='club records'!$N$12, F350&lt;='club records'!$O$12), AND(E350='club records'!$N$13, F350&lt;='club records'!$O$13), AND(E350='club records'!$N$14, F350&lt;='club records'!$O$14), AND(E350='club records'!$N$15, F350&lt;='club records'!$O$15))), "CR", " ")</f>
        <v xml:space="preserve"> </v>
      </c>
      <c r="AI350" s="7" t="str">
        <f>IF(AND(B350="pentathlon", OR(AND(E350='club records'!$N$21, F350&gt;='club records'!$O$21), AND(E350='club records'!$N$22, F350&gt;='club records'!$O$22),AND(E350='club records'!$N$23, F350&gt;='club records'!$O$23),AND(E350='club records'!$N$24, F350&gt;='club records'!$O$24))), "CR", " ")</f>
        <v xml:space="preserve"> </v>
      </c>
      <c r="AJ350" s="7" t="str">
        <f>IF(AND(B350="heptathlon", OR(AND(E350='club records'!$N$26, F350&gt;='club records'!$O$26), AND(E350='club records'!$N$27, F350&gt;='club records'!$O$27))), "CR", " ")</f>
        <v xml:space="preserve"> </v>
      </c>
    </row>
    <row r="351" spans="1:16306" ht="14.5" x14ac:dyDescent="0.35">
      <c r="A351" s="1" t="str">
        <f>E351</f>
        <v>U15</v>
      </c>
      <c r="E351" s="11" t="s">
        <v>11</v>
      </c>
      <c r="J351" s="7" t="str">
        <f>IF(OR(K351="CR", L351="CR", M351="CR", N351="CR", O351="CR", P351="CR", Q351="CR", R351="CR", S351="CR", T351="CR",U351="CR", V351="CR", W351="CR", X351="CR", Y351="CR", Z351="CR", AA351="CR", AB351="CR", AC351="CR", AD351="CR", AE351="CR", AF351="CR", AG351="CR", AH351="CR", AI351="CR", AJ351="CR"), "***CLUB RECORD***", "")</f>
        <v/>
      </c>
      <c r="K351" s="7" t="str">
        <f>IF(AND(B351=60, OR(AND(E351='club records'!$B$6, F351&lt;='club records'!$C$6), AND(E351='club records'!$B$7, F351&lt;='club records'!$C$7), AND(E351='club records'!$B$8, F351&lt;='club records'!$C$8), AND(E351='club records'!$B$9, F351&lt;='club records'!$C$9), AND(E351='club records'!$B$10, F351&lt;='club records'!$C$10))), "CR", " ")</f>
        <v xml:space="preserve"> </v>
      </c>
      <c r="L351" s="7" t="str">
        <f>IF(AND(B351=200, OR(AND(E351='club records'!$B$11, F351&lt;='club records'!$C$11), AND(E351='club records'!$B$12, F351&lt;='club records'!$C$12), AND(E351='club records'!$B$13, F351&lt;='club records'!$C$13), AND(E351='club records'!$B$14, F351&lt;='club records'!$C$14), AND(E351='club records'!$B$15, F351&lt;='club records'!$C$15))), "CR", " ")</f>
        <v xml:space="preserve"> </v>
      </c>
      <c r="M351" s="7" t="str">
        <f>IF(AND(B351=300, OR(AND(E351='club records'!$B$5, F351&lt;='club records'!$C$5), AND(E351='club records'!$B$16, F351&lt;='club records'!$C$16), AND(E351='club records'!$B$17, F351&lt;='club records'!$C$17))), "CR", " ")</f>
        <v xml:space="preserve"> </v>
      </c>
      <c r="N351" s="7" t="str">
        <f>IF(AND(B351=400, OR(AND(E351='club records'!$B$18, F351&lt;='club records'!$C$18), AND(E351='club records'!$B$19, F351&lt;='club records'!$C$19), AND(E351='club records'!$B$20, F351&lt;='club records'!$C$20), AND(E351='club records'!$B$21, F351&lt;='club records'!$C$21))), "CR", " ")</f>
        <v xml:space="preserve"> </v>
      </c>
      <c r="O351" s="7" t="str">
        <f>IF(AND(B351=800, OR(AND(E351='club records'!$B$22, F351&lt;='club records'!$C$22), AND(E351='club records'!$B$23, F351&lt;='club records'!$C$23), AND(E351='club records'!$B$24, F351&lt;='club records'!$C$24), AND(E351='club records'!$B$25, F351&lt;='club records'!$C$25), AND(E351='club records'!$B$26, F351&lt;='club records'!$C$26))), "CR", " ")</f>
        <v xml:space="preserve"> </v>
      </c>
      <c r="P351" s="7" t="str">
        <f>IF(AND(B351=1000, OR(AND(E351='club records'!$B$27, F351&lt;='club records'!$C$27), AND(E351='club records'!$B$28, F351&lt;='club records'!$C$28))), "CR", " ")</f>
        <v xml:space="preserve"> </v>
      </c>
      <c r="Q351" s="7" t="str">
        <f>IF(AND(B351=1500, OR(AND(E351='club records'!$B$29, F351&lt;='club records'!$C$29), AND(E351='club records'!$B$30, F351&lt;='club records'!$C$30), AND(E351='club records'!$B$31, F351&lt;='club records'!$C$31), AND(E351='club records'!$B$32, F351&lt;='club records'!$C$32), AND(E351='club records'!$B$33, F351&lt;='club records'!$C$33))), "CR", " ")</f>
        <v xml:space="preserve"> </v>
      </c>
      <c r="R351" s="7" t="str">
        <f>IF(AND(B351="1600 (Mile)",OR(AND(E351='club records'!$B$34,F351&lt;='club records'!$C$34),AND(E351='club records'!$B$35,F351&lt;='club records'!$C$35),AND(E351='club records'!$B$36,F351&lt;='club records'!$C$36),AND(E351='club records'!$B$37,F351&lt;='club records'!$C$37))),"CR"," ")</f>
        <v xml:space="preserve"> </v>
      </c>
      <c r="S351" s="7" t="str">
        <f>IF(AND(B351=3000, OR(AND(E351='club records'!$B$38, F351&lt;='club records'!$C$38), AND(E351='club records'!$B$39, F351&lt;='club records'!$C$39), AND(E351='club records'!$B$40, F351&lt;='club records'!$C$40), AND(E351='club records'!$B$41, F351&lt;='club records'!$C$41))), "CR", " ")</f>
        <v xml:space="preserve"> </v>
      </c>
      <c r="T351" s="7" t="str">
        <f>IF(AND(B351=5000, OR(AND(E351='club records'!$B$42, F351&lt;='club records'!$C$42), AND(E351='club records'!$B$43, F351&lt;='club records'!$C$43))), "CR", " ")</f>
        <v xml:space="preserve"> </v>
      </c>
      <c r="U351" s="6" t="str">
        <f>IF(AND(B351=10000, OR(AND(E351='club records'!$B$44, F351&lt;='club records'!$C$44), AND(E351='club records'!$B$45, F351&lt;='club records'!$C$45))), "CR", " ")</f>
        <v xml:space="preserve"> </v>
      </c>
      <c r="V351" s="6" t="str">
        <f>IF(AND(B351="high jump", OR(AND(E351='club records'!$F$1, F351&gt;='club records'!$G$1), AND(E351='club records'!$F$2, F351&gt;='club records'!$G$2), AND(E351='club records'!$F$3, F351&gt;='club records'!$G$3), AND(E351='club records'!$F$4, F351&gt;='club records'!$G$4), AND(E351='club records'!$F$5, F351&gt;='club records'!$G$5))), "CR", " ")</f>
        <v xml:space="preserve"> </v>
      </c>
      <c r="W351" s="6" t="str">
        <f>IF(AND(B351="long jump", OR(AND(E351='club records'!$F$6, F351&gt;='club records'!$G$6), AND(E351='club records'!$F$7, F351&gt;='club records'!$G$7), AND(E351='club records'!$F$8, F351&gt;='club records'!$G$8), AND(E351='club records'!$F$9, F351&gt;='club records'!$G$9), AND(E351='club records'!$F$10, F351&gt;='club records'!$G$10))), "CR", " ")</f>
        <v xml:space="preserve"> </v>
      </c>
      <c r="X351" s="6" t="str">
        <f>IF(AND(B351="triple jump", OR(AND(E351='club records'!$F$11, F351&gt;='club records'!$G$11), AND(E351='club records'!$F$12, F351&gt;='club records'!$G$12), AND(E351='club records'!$F$13, F351&gt;='club records'!$G$13), AND(E351='club records'!$F$14, F351&gt;='club records'!$G$14), AND(E351='club records'!$F$15, F351&gt;='club records'!$G$15))), "CR", " ")</f>
        <v xml:space="preserve"> </v>
      </c>
      <c r="Y351" s="6" t="str">
        <f>IF(AND(B351="pole vault", OR(AND(E351='club records'!$F$16, F351&gt;='club records'!$G$16), AND(E351='club records'!$F$17, F351&gt;='club records'!$G$17), AND(E351='club records'!$F$18, F351&gt;='club records'!$G$18), AND(E351='club records'!$F$19, F351&gt;='club records'!$G$19), AND(E351='club records'!$F$20, F351&gt;='club records'!$G$20))), "CR", " ")</f>
        <v xml:space="preserve"> </v>
      </c>
      <c r="Z351" s="6" t="str">
        <f>IF(AND(B351="shot 3", E351='club records'!$F$36, F351&gt;='club records'!$G$36), "CR", " ")</f>
        <v xml:space="preserve"> </v>
      </c>
      <c r="AA351" s="6" t="str">
        <f>IF(AND(B351="shot 4", E351='club records'!$F$37, F351&gt;='club records'!$G$37), "CR", " ")</f>
        <v xml:space="preserve"> </v>
      </c>
      <c r="AB351" s="6" t="str">
        <f>IF(AND(B351="shot 5", E351='club records'!$F$38, F351&gt;='club records'!$G$38), "CR", " ")</f>
        <v xml:space="preserve"> </v>
      </c>
      <c r="AC351" s="6" t="str">
        <f>IF(AND(B351="shot 6", E351='club records'!$F$39, F351&gt;='club records'!$G$39), "CR", " ")</f>
        <v xml:space="preserve"> </v>
      </c>
      <c r="AD351" s="6" t="str">
        <f>IF(AND(B351="shot 7.26", E351='club records'!$F$40, F351&gt;='club records'!$G$40), "CR", " ")</f>
        <v xml:space="preserve"> </v>
      </c>
      <c r="AE351" s="6" t="str">
        <f>IF(AND(B351="60H",OR(AND(E351='club records'!$J$1,F351&lt;='club records'!$K$1),AND(E351='club records'!$J$2,F351&lt;='club records'!$K$2),AND(E351='club records'!$J$3,F351&lt;='club records'!$K$3),AND(E351='club records'!$J$4,F351&lt;='club records'!$K$4),AND(E351='club records'!$J$5,F351&lt;='club records'!$K$5))),"CR"," ")</f>
        <v xml:space="preserve"> </v>
      </c>
      <c r="AF351" s="7" t="str">
        <f>IF(AND(B351="4x200", OR(AND(E351='club records'!$N$6, F351&lt;='club records'!$O$6), AND(E351='club records'!$N$7, F351&lt;='club records'!$O$7), AND(E351='club records'!$N$8, F351&lt;='club records'!$O$8), AND(E351='club records'!$N$9, F351&lt;='club records'!$O$9), AND(E351='club records'!$N$10, F351&lt;='club records'!$O$10))), "CR", " ")</f>
        <v xml:space="preserve"> </v>
      </c>
      <c r="AG351" s="7" t="str">
        <f>IF(AND(B351="4x300", AND(E351='club records'!$N$11, F351&lt;='club records'!$O$11)), "CR", " ")</f>
        <v xml:space="preserve"> </v>
      </c>
      <c r="AH351" s="7" t="str">
        <f>IF(AND(B351="4x400", OR(AND(E351='club records'!$N$12, F351&lt;='club records'!$O$12), AND(E351='club records'!$N$13, F351&lt;='club records'!$O$13), AND(E351='club records'!$N$14, F351&lt;='club records'!$O$14), AND(E351='club records'!$N$15, F351&lt;='club records'!$O$15))), "CR", " ")</f>
        <v xml:space="preserve"> </v>
      </c>
      <c r="AI351" s="7" t="str">
        <f>IF(AND(B351="pentathlon", OR(AND(E351='club records'!$N$21, F351&gt;='club records'!$O$21), AND(E351='club records'!$N$22, F351&gt;='club records'!$O$22),AND(E351='club records'!$N$23, F351&gt;='club records'!$O$23),AND(E351='club records'!$N$24, F351&gt;='club records'!$O$24))), "CR", " ")</f>
        <v xml:space="preserve"> </v>
      </c>
      <c r="AJ351" s="7" t="str">
        <f>IF(AND(B351="heptathlon", OR(AND(E351='club records'!$N$26, F351&gt;='club records'!$O$26), AND(E351='club records'!$N$27, F351&gt;='club records'!$O$27))), "CR", " ")</f>
        <v xml:space="preserve"> </v>
      </c>
    </row>
    <row r="352" spans="1:16306" ht="14.5" x14ac:dyDescent="0.35">
      <c r="A352" s="1" t="str">
        <f>E352</f>
        <v>U15</v>
      </c>
      <c r="E352" s="11" t="s">
        <v>11</v>
      </c>
      <c r="J352" s="7" t="str">
        <f>IF(OR(K352="CR", L352="CR", M352="CR", N352="CR", O352="CR", P352="CR", Q352="CR", R352="CR", S352="CR", T352="CR",U352="CR", V352="CR", W352="CR", X352="CR", Y352="CR", Z352="CR", AA352="CR", AB352="CR", AC352="CR", AD352="CR", AE352="CR", AF352="CR", AG352="CR", AH352="CR", AI352="CR", AJ352="CR"), "***CLUB RECORD***", "")</f>
        <v/>
      </c>
      <c r="K352" s="7" t="str">
        <f>IF(AND(B352=60, OR(AND(E352='club records'!$B$6, F352&lt;='club records'!$C$6), AND(E352='club records'!$B$7, F352&lt;='club records'!$C$7), AND(E352='club records'!$B$8, F352&lt;='club records'!$C$8), AND(E352='club records'!$B$9, F352&lt;='club records'!$C$9), AND(E352='club records'!$B$10, F352&lt;='club records'!$C$10))), "CR", " ")</f>
        <v xml:space="preserve"> </v>
      </c>
      <c r="L352" s="7" t="str">
        <f>IF(AND(B352=200, OR(AND(E352='club records'!$B$11, F352&lt;='club records'!$C$11), AND(E352='club records'!$B$12, F352&lt;='club records'!$C$12), AND(E352='club records'!$B$13, F352&lt;='club records'!$C$13), AND(E352='club records'!$B$14, F352&lt;='club records'!$C$14), AND(E352='club records'!$B$15, F352&lt;='club records'!$C$15))), "CR", " ")</f>
        <v xml:space="preserve"> </v>
      </c>
      <c r="M352" s="7" t="str">
        <f>IF(AND(B352=300, OR(AND(E352='club records'!$B$5, F352&lt;='club records'!$C$5), AND(E352='club records'!$B$16, F352&lt;='club records'!$C$16), AND(E352='club records'!$B$17, F352&lt;='club records'!$C$17))), "CR", " ")</f>
        <v xml:space="preserve"> </v>
      </c>
      <c r="N352" s="7" t="str">
        <f>IF(AND(B352=400, OR(AND(E352='club records'!$B$18, F352&lt;='club records'!$C$18), AND(E352='club records'!$B$19, F352&lt;='club records'!$C$19), AND(E352='club records'!$B$20, F352&lt;='club records'!$C$20), AND(E352='club records'!$B$21, F352&lt;='club records'!$C$21))), "CR", " ")</f>
        <v xml:space="preserve"> </v>
      </c>
      <c r="O352" s="7" t="str">
        <f>IF(AND(B352=800, OR(AND(E352='club records'!$B$22, F352&lt;='club records'!$C$22), AND(E352='club records'!$B$23, F352&lt;='club records'!$C$23), AND(E352='club records'!$B$24, F352&lt;='club records'!$C$24), AND(E352='club records'!$B$25, F352&lt;='club records'!$C$25), AND(E352='club records'!$B$26, F352&lt;='club records'!$C$26))), "CR", " ")</f>
        <v xml:space="preserve"> </v>
      </c>
      <c r="P352" s="7" t="str">
        <f>IF(AND(B352=1000, OR(AND(E352='club records'!$B$27, F352&lt;='club records'!$C$27), AND(E352='club records'!$B$28, F352&lt;='club records'!$C$28))), "CR", " ")</f>
        <v xml:space="preserve"> </v>
      </c>
      <c r="Q352" s="7" t="str">
        <f>IF(AND(B352=1500, OR(AND(E352='club records'!$B$29, F352&lt;='club records'!$C$29), AND(E352='club records'!$B$30, F352&lt;='club records'!$C$30), AND(E352='club records'!$B$31, F352&lt;='club records'!$C$31), AND(E352='club records'!$B$32, F352&lt;='club records'!$C$32), AND(E352='club records'!$B$33, F352&lt;='club records'!$C$33))), "CR", " ")</f>
        <v xml:space="preserve"> </v>
      </c>
      <c r="R352" s="7" t="str">
        <f>IF(AND(B352="1600 (Mile)",OR(AND(E352='club records'!$B$34,F352&lt;='club records'!$C$34),AND(E352='club records'!$B$35,F352&lt;='club records'!$C$35),AND(E352='club records'!$B$36,F352&lt;='club records'!$C$36),AND(E352='club records'!$B$37,F352&lt;='club records'!$C$37))),"CR"," ")</f>
        <v xml:space="preserve"> </v>
      </c>
      <c r="S352" s="7" t="str">
        <f>IF(AND(B352=3000, OR(AND(E352='club records'!$B$38, F352&lt;='club records'!$C$38), AND(E352='club records'!$B$39, F352&lt;='club records'!$C$39), AND(E352='club records'!$B$40, F352&lt;='club records'!$C$40), AND(E352='club records'!$B$41, F352&lt;='club records'!$C$41))), "CR", " ")</f>
        <v xml:space="preserve"> </v>
      </c>
      <c r="T352" s="7" t="str">
        <f>IF(AND(B352=5000, OR(AND(E352='club records'!$B$42, F352&lt;='club records'!$C$42), AND(E352='club records'!$B$43, F352&lt;='club records'!$C$43))), "CR", " ")</f>
        <v xml:space="preserve"> </v>
      </c>
      <c r="U352" s="6" t="str">
        <f>IF(AND(B352=10000, OR(AND(E352='club records'!$B$44, F352&lt;='club records'!$C$44), AND(E352='club records'!$B$45, F352&lt;='club records'!$C$45))), "CR", " ")</f>
        <v xml:space="preserve"> </v>
      </c>
      <c r="V352" s="6" t="str">
        <f>IF(AND(B352="high jump", OR(AND(E352='club records'!$F$1, F352&gt;='club records'!$G$1), AND(E352='club records'!$F$2, F352&gt;='club records'!$G$2), AND(E352='club records'!$F$3, F352&gt;='club records'!$G$3), AND(E352='club records'!$F$4, F352&gt;='club records'!$G$4), AND(E352='club records'!$F$5, F352&gt;='club records'!$G$5))), "CR", " ")</f>
        <v xml:space="preserve"> </v>
      </c>
      <c r="W352" s="6" t="str">
        <f>IF(AND(B352="long jump", OR(AND(E352='club records'!$F$6, F352&gt;='club records'!$G$6), AND(E352='club records'!$F$7, F352&gt;='club records'!$G$7), AND(E352='club records'!$F$8, F352&gt;='club records'!$G$8), AND(E352='club records'!$F$9, F352&gt;='club records'!$G$9), AND(E352='club records'!$F$10, F352&gt;='club records'!$G$10))), "CR", " ")</f>
        <v xml:space="preserve"> </v>
      </c>
      <c r="X352" s="6" t="str">
        <f>IF(AND(B352="triple jump", OR(AND(E352='club records'!$F$11, F352&gt;='club records'!$G$11), AND(E352='club records'!$F$12, F352&gt;='club records'!$G$12), AND(E352='club records'!$F$13, F352&gt;='club records'!$G$13), AND(E352='club records'!$F$14, F352&gt;='club records'!$G$14), AND(E352='club records'!$F$15, F352&gt;='club records'!$G$15))), "CR", " ")</f>
        <v xml:space="preserve"> </v>
      </c>
      <c r="Y352" s="6" t="str">
        <f>IF(AND(B352="pole vault", OR(AND(E352='club records'!$F$16, F352&gt;='club records'!$G$16), AND(E352='club records'!$F$17, F352&gt;='club records'!$G$17), AND(E352='club records'!$F$18, F352&gt;='club records'!$G$18), AND(E352='club records'!$F$19, F352&gt;='club records'!$G$19), AND(E352='club records'!$F$20, F352&gt;='club records'!$G$20))), "CR", " ")</f>
        <v xml:space="preserve"> </v>
      </c>
      <c r="Z352" s="6" t="str">
        <f>IF(AND(B352="shot 3", E352='club records'!$F$36, F352&gt;='club records'!$G$36), "CR", " ")</f>
        <v xml:space="preserve"> </v>
      </c>
      <c r="AA352" s="6" t="str">
        <f>IF(AND(B352="shot 4", E352='club records'!$F$37, F352&gt;='club records'!$G$37), "CR", " ")</f>
        <v xml:space="preserve"> </v>
      </c>
      <c r="AB352" s="6" t="str">
        <f>IF(AND(B352="shot 5", E352='club records'!$F$38, F352&gt;='club records'!$G$38), "CR", " ")</f>
        <v xml:space="preserve"> </v>
      </c>
      <c r="AC352" s="6" t="str">
        <f>IF(AND(B352="shot 6", E352='club records'!$F$39, F352&gt;='club records'!$G$39), "CR", " ")</f>
        <v xml:space="preserve"> </v>
      </c>
      <c r="AD352" s="6" t="str">
        <f>IF(AND(B352="shot 7.26", E352='club records'!$F$40, F352&gt;='club records'!$G$40), "CR", " ")</f>
        <v xml:space="preserve"> </v>
      </c>
      <c r="AE352" s="6" t="str">
        <f>IF(AND(B352="60H",OR(AND(E352='club records'!$J$1,F352&lt;='club records'!$K$1),AND(E352='club records'!$J$2,F352&lt;='club records'!$K$2),AND(E352='club records'!$J$3,F352&lt;='club records'!$K$3),AND(E352='club records'!$J$4,F352&lt;='club records'!$K$4),AND(E352='club records'!$J$5,F352&lt;='club records'!$K$5))),"CR"," ")</f>
        <v xml:space="preserve"> </v>
      </c>
      <c r="AF352" s="7" t="str">
        <f>IF(AND(B352="4x200", OR(AND(E352='club records'!$N$6, F352&lt;='club records'!$O$6), AND(E352='club records'!$N$7, F352&lt;='club records'!$O$7), AND(E352='club records'!$N$8, F352&lt;='club records'!$O$8), AND(E352='club records'!$N$9, F352&lt;='club records'!$O$9), AND(E352='club records'!$N$10, F352&lt;='club records'!$O$10))), "CR", " ")</f>
        <v xml:space="preserve"> </v>
      </c>
      <c r="AG352" s="7" t="str">
        <f>IF(AND(B352="4x300", AND(E352='club records'!$N$11, F352&lt;='club records'!$O$11)), "CR", " ")</f>
        <v xml:space="preserve"> </v>
      </c>
      <c r="AH352" s="7" t="str">
        <f>IF(AND(B352="4x400", OR(AND(E352='club records'!$N$12, F352&lt;='club records'!$O$12), AND(E352='club records'!$N$13, F352&lt;='club records'!$O$13), AND(E352='club records'!$N$14, F352&lt;='club records'!$O$14), AND(E352='club records'!$N$15, F352&lt;='club records'!$O$15))), "CR", " ")</f>
        <v xml:space="preserve"> </v>
      </c>
      <c r="AI352" s="7" t="str">
        <f>IF(AND(B352="pentathlon", OR(AND(E352='club records'!$N$21, F352&gt;='club records'!$O$21), AND(E352='club records'!$N$22, F352&gt;='club records'!$O$22),AND(E352='club records'!$N$23, F352&gt;='club records'!$O$23),AND(E352='club records'!$N$24, F352&gt;='club records'!$O$24))), "CR", " ")</f>
        <v xml:space="preserve"> </v>
      </c>
      <c r="AJ352" s="7" t="str">
        <f>IF(AND(B352="heptathlon", OR(AND(E352='club records'!$N$26, F352&gt;='club records'!$O$26), AND(E352='club records'!$N$27, F352&gt;='club records'!$O$27))), "CR", " ")</f>
        <v xml:space="preserve"> </v>
      </c>
    </row>
    <row r="353" spans="1:36" ht="14.5" x14ac:dyDescent="0.35">
      <c r="A353" s="1" t="str">
        <f>E353</f>
        <v>U15</v>
      </c>
      <c r="E353" s="11" t="s">
        <v>11</v>
      </c>
      <c r="J353" s="7" t="str">
        <f>IF(OR(K353="CR", L353="CR", M353="CR", N353="CR", O353="CR", P353="CR", Q353="CR", R353="CR", S353="CR", T353="CR",U353="CR", V353="CR", W353="CR", X353="CR", Y353="CR", Z353="CR", AA353="CR", AB353="CR", AC353="CR", AD353="CR", AE353="CR", AF353="CR", AG353="CR", AH353="CR", AI353="CR", AJ353="CR"), "***CLUB RECORD***", "")</f>
        <v/>
      </c>
      <c r="K353" s="7" t="str">
        <f>IF(AND(B353=60, OR(AND(E353='club records'!$B$6, F353&lt;='club records'!$C$6), AND(E353='club records'!$B$7, F353&lt;='club records'!$C$7), AND(E353='club records'!$B$8, F353&lt;='club records'!$C$8), AND(E353='club records'!$B$9, F353&lt;='club records'!$C$9), AND(E353='club records'!$B$10, F353&lt;='club records'!$C$10))), "CR", " ")</f>
        <v xml:space="preserve"> </v>
      </c>
      <c r="L353" s="7" t="str">
        <f>IF(AND(B353=200, OR(AND(E353='club records'!$B$11, F353&lt;='club records'!$C$11), AND(E353='club records'!$B$12, F353&lt;='club records'!$C$12), AND(E353='club records'!$B$13, F353&lt;='club records'!$C$13), AND(E353='club records'!$B$14, F353&lt;='club records'!$C$14), AND(E353='club records'!$B$15, F353&lt;='club records'!$C$15))), "CR", " ")</f>
        <v xml:space="preserve"> </v>
      </c>
      <c r="M353" s="7" t="str">
        <f>IF(AND(B353=300, OR(AND(E353='club records'!$B$5, F353&lt;='club records'!$C$5), AND(E353='club records'!$B$16, F353&lt;='club records'!$C$16), AND(E353='club records'!$B$17, F353&lt;='club records'!$C$17))), "CR", " ")</f>
        <v xml:space="preserve"> </v>
      </c>
      <c r="N353" s="7" t="str">
        <f>IF(AND(B353=400, OR(AND(E353='club records'!$B$18, F353&lt;='club records'!$C$18), AND(E353='club records'!$B$19, F353&lt;='club records'!$C$19), AND(E353='club records'!$B$20, F353&lt;='club records'!$C$20), AND(E353='club records'!$B$21, F353&lt;='club records'!$C$21))), "CR", " ")</f>
        <v xml:space="preserve"> </v>
      </c>
      <c r="O353" s="7" t="str">
        <f>IF(AND(B353=800, OR(AND(E353='club records'!$B$22, F353&lt;='club records'!$C$22), AND(E353='club records'!$B$23, F353&lt;='club records'!$C$23), AND(E353='club records'!$B$24, F353&lt;='club records'!$C$24), AND(E353='club records'!$B$25, F353&lt;='club records'!$C$25), AND(E353='club records'!$B$26, F353&lt;='club records'!$C$26))), "CR", " ")</f>
        <v xml:space="preserve"> </v>
      </c>
      <c r="P353" s="7" t="str">
        <f>IF(AND(B353=1000, OR(AND(E353='club records'!$B$27, F353&lt;='club records'!$C$27), AND(E353='club records'!$B$28, F353&lt;='club records'!$C$28))), "CR", " ")</f>
        <v xml:space="preserve"> </v>
      </c>
      <c r="Q353" s="7" t="str">
        <f>IF(AND(B353=1500, OR(AND(E353='club records'!$B$29, F353&lt;='club records'!$C$29), AND(E353='club records'!$B$30, F353&lt;='club records'!$C$30), AND(E353='club records'!$B$31, F353&lt;='club records'!$C$31), AND(E353='club records'!$B$32, F353&lt;='club records'!$C$32), AND(E353='club records'!$B$33, F353&lt;='club records'!$C$33))), "CR", " ")</f>
        <v xml:space="preserve"> </v>
      </c>
      <c r="R353" s="7" t="str">
        <f>IF(AND(B353="1600 (Mile)",OR(AND(E353='club records'!$B$34,F353&lt;='club records'!$C$34),AND(E353='club records'!$B$35,F353&lt;='club records'!$C$35),AND(E353='club records'!$B$36,F353&lt;='club records'!$C$36),AND(E353='club records'!$B$37,F353&lt;='club records'!$C$37))),"CR"," ")</f>
        <v xml:space="preserve"> </v>
      </c>
      <c r="S353" s="7" t="str">
        <f>IF(AND(B353=3000, OR(AND(E353='club records'!$B$38, F353&lt;='club records'!$C$38), AND(E353='club records'!$B$39, F353&lt;='club records'!$C$39), AND(E353='club records'!$B$40, F353&lt;='club records'!$C$40), AND(E353='club records'!$B$41, F353&lt;='club records'!$C$41))), "CR", " ")</f>
        <v xml:space="preserve"> </v>
      </c>
      <c r="T353" s="7" t="str">
        <f>IF(AND(B353=5000, OR(AND(E353='club records'!$B$42, F353&lt;='club records'!$C$42), AND(E353='club records'!$B$43, F353&lt;='club records'!$C$43))), "CR", " ")</f>
        <v xml:space="preserve"> </v>
      </c>
      <c r="U353" s="6" t="str">
        <f>IF(AND(B353=10000, OR(AND(E353='club records'!$B$44, F353&lt;='club records'!$C$44), AND(E353='club records'!$B$45, F353&lt;='club records'!$C$45))), "CR", " ")</f>
        <v xml:space="preserve"> </v>
      </c>
      <c r="V353" s="6" t="str">
        <f>IF(AND(B353="high jump", OR(AND(E353='club records'!$F$1, F353&gt;='club records'!$G$1), AND(E353='club records'!$F$2, F353&gt;='club records'!$G$2), AND(E353='club records'!$F$3, F353&gt;='club records'!$G$3), AND(E353='club records'!$F$4, F353&gt;='club records'!$G$4), AND(E353='club records'!$F$5, F353&gt;='club records'!$G$5))), "CR", " ")</f>
        <v xml:space="preserve"> </v>
      </c>
      <c r="W353" s="6" t="str">
        <f>IF(AND(B353="long jump", OR(AND(E353='club records'!$F$6, F353&gt;='club records'!$G$6), AND(E353='club records'!$F$7, F353&gt;='club records'!$G$7), AND(E353='club records'!$F$8, F353&gt;='club records'!$G$8), AND(E353='club records'!$F$9, F353&gt;='club records'!$G$9), AND(E353='club records'!$F$10, F353&gt;='club records'!$G$10))), "CR", " ")</f>
        <v xml:space="preserve"> </v>
      </c>
      <c r="X353" s="6" t="str">
        <f>IF(AND(B353="triple jump", OR(AND(E353='club records'!$F$11, F353&gt;='club records'!$G$11), AND(E353='club records'!$F$12, F353&gt;='club records'!$G$12), AND(E353='club records'!$F$13, F353&gt;='club records'!$G$13), AND(E353='club records'!$F$14, F353&gt;='club records'!$G$14), AND(E353='club records'!$F$15, F353&gt;='club records'!$G$15))), "CR", " ")</f>
        <v xml:space="preserve"> </v>
      </c>
      <c r="Y353" s="6" t="str">
        <f>IF(AND(B353="pole vault", OR(AND(E353='club records'!$F$16, F353&gt;='club records'!$G$16), AND(E353='club records'!$F$17, F353&gt;='club records'!$G$17), AND(E353='club records'!$F$18, F353&gt;='club records'!$G$18), AND(E353='club records'!$F$19, F353&gt;='club records'!$G$19), AND(E353='club records'!$F$20, F353&gt;='club records'!$G$20))), "CR", " ")</f>
        <v xml:space="preserve"> </v>
      </c>
      <c r="Z353" s="6" t="str">
        <f>IF(AND(B353="shot 3", E353='club records'!$F$36, F353&gt;='club records'!$G$36), "CR", " ")</f>
        <v xml:space="preserve"> </v>
      </c>
      <c r="AA353" s="6" t="str">
        <f>IF(AND(B353="shot 4", E353='club records'!$F$37, F353&gt;='club records'!$G$37), "CR", " ")</f>
        <v xml:space="preserve"> </v>
      </c>
      <c r="AB353" s="6" t="str">
        <f>IF(AND(B353="shot 5", E353='club records'!$F$38, F353&gt;='club records'!$G$38), "CR", " ")</f>
        <v xml:space="preserve"> </v>
      </c>
      <c r="AC353" s="6" t="str">
        <f>IF(AND(B353="shot 6", E353='club records'!$F$39, F353&gt;='club records'!$G$39), "CR", " ")</f>
        <v xml:space="preserve"> </v>
      </c>
      <c r="AD353" s="6" t="str">
        <f>IF(AND(B353="shot 7.26", E353='club records'!$F$40, F353&gt;='club records'!$G$40), "CR", " ")</f>
        <v xml:space="preserve"> </v>
      </c>
      <c r="AE353" s="6" t="str">
        <f>IF(AND(B353="60H",OR(AND(E353='club records'!$J$1,F353&lt;='club records'!$K$1),AND(E353='club records'!$J$2,F353&lt;='club records'!$K$2),AND(E353='club records'!$J$3,F353&lt;='club records'!$K$3),AND(E353='club records'!$J$4,F353&lt;='club records'!$K$4),AND(E353='club records'!$J$5,F353&lt;='club records'!$K$5))),"CR"," ")</f>
        <v xml:space="preserve"> </v>
      </c>
      <c r="AF353" s="7" t="str">
        <f>IF(AND(B353="4x200", OR(AND(E353='club records'!$N$6, F353&lt;='club records'!$O$6), AND(E353='club records'!$N$7, F353&lt;='club records'!$O$7), AND(E353='club records'!$N$8, F353&lt;='club records'!$O$8), AND(E353='club records'!$N$9, F353&lt;='club records'!$O$9), AND(E353='club records'!$N$10, F353&lt;='club records'!$O$10))), "CR", " ")</f>
        <v xml:space="preserve"> </v>
      </c>
      <c r="AG353" s="7" t="str">
        <f>IF(AND(B353="4x300", AND(E353='club records'!$N$11, F353&lt;='club records'!$O$11)), "CR", " ")</f>
        <v xml:space="preserve"> </v>
      </c>
      <c r="AH353" s="7" t="str">
        <f>IF(AND(B353="4x400", OR(AND(E353='club records'!$N$12, F353&lt;='club records'!$O$12), AND(E353='club records'!$N$13, F353&lt;='club records'!$O$13), AND(E353='club records'!$N$14, F353&lt;='club records'!$O$14), AND(E353='club records'!$N$15, F353&lt;='club records'!$O$15))), "CR", " ")</f>
        <v xml:space="preserve"> </v>
      </c>
      <c r="AI353" s="7" t="str">
        <f>IF(AND(B353="pentathlon", OR(AND(E353='club records'!$N$21, F353&gt;='club records'!$O$21), AND(E353='club records'!$N$22, F353&gt;='club records'!$O$22),AND(E353='club records'!$N$23, F353&gt;='club records'!$O$23),AND(E353='club records'!$N$24, F353&gt;='club records'!$O$24))), "CR", " ")</f>
        <v xml:space="preserve"> </v>
      </c>
      <c r="AJ353" s="7" t="str">
        <f>IF(AND(B353="heptathlon", OR(AND(E353='club records'!$N$26, F353&gt;='club records'!$O$26), AND(E353='club records'!$N$27, F353&gt;='club records'!$O$27))), "CR", " ")</f>
        <v xml:space="preserve"> </v>
      </c>
    </row>
    <row r="354" spans="1:36" ht="14.5" x14ac:dyDescent="0.35">
      <c r="A354" s="1" t="str">
        <f>E354</f>
        <v>U15</v>
      </c>
      <c r="E354" s="11" t="s">
        <v>11</v>
      </c>
      <c r="J354" s="7" t="str">
        <f>IF(OR(K354="CR", L354="CR", M354="CR", N354="CR", O354="CR", P354="CR", Q354="CR", R354="CR", S354="CR", T354="CR",U354="CR", V354="CR", W354="CR", X354="CR", Y354="CR", Z354="CR", AA354="CR", AB354="CR", AC354="CR", AD354="CR", AE354="CR", AF354="CR", AG354="CR", AH354="CR", AI354="CR", AJ354="CR"), "***CLUB RECORD***", "")</f>
        <v/>
      </c>
      <c r="K354" s="7" t="str">
        <f>IF(AND(B354=60, OR(AND(E354='club records'!$B$6, F354&lt;='club records'!$C$6), AND(E354='club records'!$B$7, F354&lt;='club records'!$C$7), AND(E354='club records'!$B$8, F354&lt;='club records'!$C$8), AND(E354='club records'!$B$9, F354&lt;='club records'!$C$9), AND(E354='club records'!$B$10, F354&lt;='club records'!$C$10))), "CR", " ")</f>
        <v xml:space="preserve"> </v>
      </c>
      <c r="L354" s="7" t="str">
        <f>IF(AND(B354=200, OR(AND(E354='club records'!$B$11, F354&lt;='club records'!$C$11), AND(E354='club records'!$B$12, F354&lt;='club records'!$C$12), AND(E354='club records'!$B$13, F354&lt;='club records'!$C$13), AND(E354='club records'!$B$14, F354&lt;='club records'!$C$14), AND(E354='club records'!$B$15, F354&lt;='club records'!$C$15))), "CR", " ")</f>
        <v xml:space="preserve"> </v>
      </c>
      <c r="M354" s="7" t="str">
        <f>IF(AND(B354=300, OR(AND(E354='club records'!$B$5, F354&lt;='club records'!$C$5), AND(E354='club records'!$B$16, F354&lt;='club records'!$C$16), AND(E354='club records'!$B$17, F354&lt;='club records'!$C$17))), "CR", " ")</f>
        <v xml:space="preserve"> </v>
      </c>
      <c r="N354" s="7" t="str">
        <f>IF(AND(B354=400, OR(AND(E354='club records'!$B$18, F354&lt;='club records'!$C$18), AND(E354='club records'!$B$19, F354&lt;='club records'!$C$19), AND(E354='club records'!$B$20, F354&lt;='club records'!$C$20), AND(E354='club records'!$B$21, F354&lt;='club records'!$C$21))), "CR", " ")</f>
        <v xml:space="preserve"> </v>
      </c>
      <c r="O354" s="7" t="str">
        <f>IF(AND(B354=800, OR(AND(E354='club records'!$B$22, F354&lt;='club records'!$C$22), AND(E354='club records'!$B$23, F354&lt;='club records'!$C$23), AND(E354='club records'!$B$24, F354&lt;='club records'!$C$24), AND(E354='club records'!$B$25, F354&lt;='club records'!$C$25), AND(E354='club records'!$B$26, F354&lt;='club records'!$C$26))), "CR", " ")</f>
        <v xml:space="preserve"> </v>
      </c>
      <c r="P354" s="7" t="str">
        <f>IF(AND(B354=1000, OR(AND(E354='club records'!$B$27, F354&lt;='club records'!$C$27), AND(E354='club records'!$B$28, F354&lt;='club records'!$C$28))), "CR", " ")</f>
        <v xml:space="preserve"> </v>
      </c>
      <c r="Q354" s="7" t="str">
        <f>IF(AND(B354=1500, OR(AND(E354='club records'!$B$29, F354&lt;='club records'!$C$29), AND(E354='club records'!$B$30, F354&lt;='club records'!$C$30), AND(E354='club records'!$B$31, F354&lt;='club records'!$C$31), AND(E354='club records'!$B$32, F354&lt;='club records'!$C$32), AND(E354='club records'!$B$33, F354&lt;='club records'!$C$33))), "CR", " ")</f>
        <v xml:space="preserve"> </v>
      </c>
      <c r="R354" s="7" t="str">
        <f>IF(AND(B354="1600 (Mile)",OR(AND(E354='club records'!$B$34,F354&lt;='club records'!$C$34),AND(E354='club records'!$B$35,F354&lt;='club records'!$C$35),AND(E354='club records'!$B$36,F354&lt;='club records'!$C$36),AND(E354='club records'!$B$37,F354&lt;='club records'!$C$37))),"CR"," ")</f>
        <v xml:space="preserve"> </v>
      </c>
      <c r="S354" s="7" t="str">
        <f>IF(AND(B354=3000, OR(AND(E354='club records'!$B$38, F354&lt;='club records'!$C$38), AND(E354='club records'!$B$39, F354&lt;='club records'!$C$39), AND(E354='club records'!$B$40, F354&lt;='club records'!$C$40), AND(E354='club records'!$B$41, F354&lt;='club records'!$C$41))), "CR", " ")</f>
        <v xml:space="preserve"> </v>
      </c>
      <c r="T354" s="7" t="str">
        <f>IF(AND(B354=5000, OR(AND(E354='club records'!$B$42, F354&lt;='club records'!$C$42), AND(E354='club records'!$B$43, F354&lt;='club records'!$C$43))), "CR", " ")</f>
        <v xml:space="preserve"> </v>
      </c>
      <c r="U354" s="6" t="str">
        <f>IF(AND(B354=10000, OR(AND(E354='club records'!$B$44, F354&lt;='club records'!$C$44), AND(E354='club records'!$B$45, F354&lt;='club records'!$C$45))), "CR", " ")</f>
        <v xml:space="preserve"> </v>
      </c>
      <c r="V354" s="6" t="str">
        <f>IF(AND(B354="high jump", OR(AND(E354='club records'!$F$1, F354&gt;='club records'!$G$1), AND(E354='club records'!$F$2, F354&gt;='club records'!$G$2), AND(E354='club records'!$F$3, F354&gt;='club records'!$G$3), AND(E354='club records'!$F$4, F354&gt;='club records'!$G$4), AND(E354='club records'!$F$5, F354&gt;='club records'!$G$5))), "CR", " ")</f>
        <v xml:space="preserve"> </v>
      </c>
      <c r="W354" s="6" t="str">
        <f>IF(AND(B354="long jump", OR(AND(E354='club records'!$F$6, F354&gt;='club records'!$G$6), AND(E354='club records'!$F$7, F354&gt;='club records'!$G$7), AND(E354='club records'!$F$8, F354&gt;='club records'!$G$8), AND(E354='club records'!$F$9, F354&gt;='club records'!$G$9), AND(E354='club records'!$F$10, F354&gt;='club records'!$G$10))), "CR", " ")</f>
        <v xml:space="preserve"> </v>
      </c>
      <c r="X354" s="6" t="str">
        <f>IF(AND(B354="triple jump", OR(AND(E354='club records'!$F$11, F354&gt;='club records'!$G$11), AND(E354='club records'!$F$12, F354&gt;='club records'!$G$12), AND(E354='club records'!$F$13, F354&gt;='club records'!$G$13), AND(E354='club records'!$F$14, F354&gt;='club records'!$G$14), AND(E354='club records'!$F$15, F354&gt;='club records'!$G$15))), "CR", " ")</f>
        <v xml:space="preserve"> </v>
      </c>
      <c r="Y354" s="6" t="str">
        <f>IF(AND(B354="pole vault", OR(AND(E354='club records'!$F$16, F354&gt;='club records'!$G$16), AND(E354='club records'!$F$17, F354&gt;='club records'!$G$17), AND(E354='club records'!$F$18, F354&gt;='club records'!$G$18), AND(E354='club records'!$F$19, F354&gt;='club records'!$G$19), AND(E354='club records'!$F$20, F354&gt;='club records'!$G$20))), "CR", " ")</f>
        <v xml:space="preserve"> </v>
      </c>
      <c r="Z354" s="6" t="str">
        <f>IF(AND(B354="shot 3", E354='club records'!$F$36, F354&gt;='club records'!$G$36), "CR", " ")</f>
        <v xml:space="preserve"> </v>
      </c>
      <c r="AA354" s="6" t="str">
        <f>IF(AND(B354="shot 4", E354='club records'!$F$37, F354&gt;='club records'!$G$37), "CR", " ")</f>
        <v xml:space="preserve"> </v>
      </c>
      <c r="AB354" s="6" t="str">
        <f>IF(AND(B354="shot 5", E354='club records'!$F$38, F354&gt;='club records'!$G$38), "CR", " ")</f>
        <v xml:space="preserve"> </v>
      </c>
      <c r="AC354" s="6" t="str">
        <f>IF(AND(B354="shot 6", E354='club records'!$F$39, F354&gt;='club records'!$G$39), "CR", " ")</f>
        <v xml:space="preserve"> </v>
      </c>
      <c r="AD354" s="6" t="str">
        <f>IF(AND(B354="shot 7.26", E354='club records'!$F$40, F354&gt;='club records'!$G$40), "CR", " ")</f>
        <v xml:space="preserve"> </v>
      </c>
      <c r="AE354" s="6" t="str">
        <f>IF(AND(B354="60H",OR(AND(E354='club records'!$J$1,F354&lt;='club records'!$K$1),AND(E354='club records'!$J$2,F354&lt;='club records'!$K$2),AND(E354='club records'!$J$3,F354&lt;='club records'!$K$3),AND(E354='club records'!$J$4,F354&lt;='club records'!$K$4),AND(E354='club records'!$J$5,F354&lt;='club records'!$K$5))),"CR"," ")</f>
        <v xml:space="preserve"> </v>
      </c>
      <c r="AF354" s="7" t="str">
        <f>IF(AND(B354="4x200", OR(AND(E354='club records'!$N$6, F354&lt;='club records'!$O$6), AND(E354='club records'!$N$7, F354&lt;='club records'!$O$7), AND(E354='club records'!$N$8, F354&lt;='club records'!$O$8), AND(E354='club records'!$N$9, F354&lt;='club records'!$O$9), AND(E354='club records'!$N$10, F354&lt;='club records'!$O$10))), "CR", " ")</f>
        <v xml:space="preserve"> </v>
      </c>
      <c r="AG354" s="7" t="str">
        <f>IF(AND(B354="4x300", AND(E354='club records'!$N$11, F354&lt;='club records'!$O$11)), "CR", " ")</f>
        <v xml:space="preserve"> </v>
      </c>
      <c r="AH354" s="7" t="str">
        <f>IF(AND(B354="4x400", OR(AND(E354='club records'!$N$12, F354&lt;='club records'!$O$12), AND(E354='club records'!$N$13, F354&lt;='club records'!$O$13), AND(E354='club records'!$N$14, F354&lt;='club records'!$O$14), AND(E354='club records'!$N$15, F354&lt;='club records'!$O$15))), "CR", " ")</f>
        <v xml:space="preserve"> </v>
      </c>
      <c r="AI354" s="7" t="str">
        <f>IF(AND(B354="pentathlon", OR(AND(E354='club records'!$N$21, F354&gt;='club records'!$O$21), AND(E354='club records'!$N$22, F354&gt;='club records'!$O$22),AND(E354='club records'!$N$23, F354&gt;='club records'!$O$23),AND(E354='club records'!$N$24, F354&gt;='club records'!$O$24))), "CR", " ")</f>
        <v xml:space="preserve"> </v>
      </c>
      <c r="AJ354" s="7" t="str">
        <f>IF(AND(B354="heptathlon", OR(AND(E354='club records'!$N$26, F354&gt;='club records'!$O$26), AND(E354='club records'!$N$27, F354&gt;='club records'!$O$27))), "CR", " ")</f>
        <v xml:space="preserve"> </v>
      </c>
    </row>
    <row r="355" spans="1:36" ht="14.5" x14ac:dyDescent="0.35">
      <c r="A355" s="1" t="str">
        <f>E355</f>
        <v>U15</v>
      </c>
      <c r="E355" s="11" t="s">
        <v>11</v>
      </c>
      <c r="G355" s="16"/>
      <c r="J355" s="7" t="str">
        <f>IF(OR(K355="CR", L355="CR", M355="CR", N355="CR", O355="CR", P355="CR", Q355="CR", R355="CR", S355="CR", T355="CR",U355="CR", V355="CR", W355="CR", X355="CR", Y355="CR", Z355="CR", AA355="CR", AB355="CR", AC355="CR", AD355="CR", AE355="CR", AF355="CR", AG355="CR", AH355="CR", AI355="CR", AJ355="CR"), "***CLUB RECORD***", "")</f>
        <v/>
      </c>
      <c r="K355" s="7" t="str">
        <f>IF(AND(B355=60, OR(AND(E355='club records'!$B$6, F355&lt;='club records'!$C$6), AND(E355='club records'!$B$7, F355&lt;='club records'!$C$7), AND(E355='club records'!$B$8, F355&lt;='club records'!$C$8), AND(E355='club records'!$B$9, F355&lt;='club records'!$C$9), AND(E355='club records'!$B$10, F355&lt;='club records'!$C$10))), "CR", " ")</f>
        <v xml:space="preserve"> </v>
      </c>
      <c r="L355" s="7" t="str">
        <f>IF(AND(B355=200, OR(AND(E355='club records'!$B$11, F355&lt;='club records'!$C$11), AND(E355='club records'!$B$12, F355&lt;='club records'!$C$12), AND(E355='club records'!$B$13, F355&lt;='club records'!$C$13), AND(E355='club records'!$B$14, F355&lt;='club records'!$C$14), AND(E355='club records'!$B$15, F355&lt;='club records'!$C$15))), "CR", " ")</f>
        <v xml:space="preserve"> </v>
      </c>
      <c r="M355" s="7" t="str">
        <f>IF(AND(B355=300, OR(AND(E355='club records'!$B$5, F355&lt;='club records'!$C$5), AND(E355='club records'!$B$16, F355&lt;='club records'!$C$16), AND(E355='club records'!$B$17, F355&lt;='club records'!$C$17))), "CR", " ")</f>
        <v xml:space="preserve"> </v>
      </c>
      <c r="N355" s="7" t="str">
        <f>IF(AND(B355=400, OR(AND(E355='club records'!$B$18, F355&lt;='club records'!$C$18), AND(E355='club records'!$B$19, F355&lt;='club records'!$C$19), AND(E355='club records'!$B$20, F355&lt;='club records'!$C$20), AND(E355='club records'!$B$21, F355&lt;='club records'!$C$21))), "CR", " ")</f>
        <v xml:space="preserve"> </v>
      </c>
      <c r="O355" s="7" t="str">
        <f>IF(AND(B355=800, OR(AND(E355='club records'!$B$22, F355&lt;='club records'!$C$22), AND(E355='club records'!$B$23, F355&lt;='club records'!$C$23), AND(E355='club records'!$B$24, F355&lt;='club records'!$C$24), AND(E355='club records'!$B$25, F355&lt;='club records'!$C$25), AND(E355='club records'!$B$26, F355&lt;='club records'!$C$26))), "CR", " ")</f>
        <v xml:space="preserve"> </v>
      </c>
      <c r="P355" s="7" t="str">
        <f>IF(AND(B355=1000, OR(AND(E355='club records'!$B$27, F355&lt;='club records'!$C$27), AND(E355='club records'!$B$28, F355&lt;='club records'!$C$28))), "CR", " ")</f>
        <v xml:space="preserve"> </v>
      </c>
      <c r="Q355" s="7" t="str">
        <f>IF(AND(B355=1500, OR(AND(E355='club records'!$B$29, F355&lt;='club records'!$C$29), AND(E355='club records'!$B$30, F355&lt;='club records'!$C$30), AND(E355='club records'!$B$31, F355&lt;='club records'!$C$31), AND(E355='club records'!$B$32, F355&lt;='club records'!$C$32), AND(E355='club records'!$B$33, F355&lt;='club records'!$C$33))), "CR", " ")</f>
        <v xml:space="preserve"> </v>
      </c>
      <c r="R355" s="7" t="str">
        <f>IF(AND(B355="1600 (Mile)",OR(AND(E355='club records'!$B$34,F355&lt;='club records'!$C$34),AND(E355='club records'!$B$35,F355&lt;='club records'!$C$35),AND(E355='club records'!$B$36,F355&lt;='club records'!$C$36),AND(E355='club records'!$B$37,F355&lt;='club records'!$C$37))),"CR"," ")</f>
        <v xml:space="preserve"> </v>
      </c>
      <c r="S355" s="7" t="str">
        <f>IF(AND(B355=3000, OR(AND(E355='club records'!$B$38, F355&lt;='club records'!$C$38), AND(E355='club records'!$B$39, F355&lt;='club records'!$C$39), AND(E355='club records'!$B$40, F355&lt;='club records'!$C$40), AND(E355='club records'!$B$41, F355&lt;='club records'!$C$41))), "CR", " ")</f>
        <v xml:space="preserve"> </v>
      </c>
      <c r="T355" s="7" t="str">
        <f>IF(AND(B355=5000, OR(AND(E355='club records'!$B$42, F355&lt;='club records'!$C$42), AND(E355='club records'!$B$43, F355&lt;='club records'!$C$43))), "CR", " ")</f>
        <v xml:space="preserve"> </v>
      </c>
      <c r="U355" s="6" t="str">
        <f>IF(AND(B355=10000, OR(AND(E355='club records'!$B$44, F355&lt;='club records'!$C$44), AND(E355='club records'!$B$45, F355&lt;='club records'!$C$45))), "CR", " ")</f>
        <v xml:space="preserve"> </v>
      </c>
      <c r="V355" s="6" t="str">
        <f>IF(AND(B355="high jump", OR(AND(E355='club records'!$F$1, F355&gt;='club records'!$G$1), AND(E355='club records'!$F$2, F355&gt;='club records'!$G$2), AND(E355='club records'!$F$3, F355&gt;='club records'!$G$3), AND(E355='club records'!$F$4, F355&gt;='club records'!$G$4), AND(E355='club records'!$F$5, F355&gt;='club records'!$G$5))), "CR", " ")</f>
        <v xml:space="preserve"> </v>
      </c>
      <c r="W355" s="6" t="str">
        <f>IF(AND(B355="long jump", OR(AND(E355='club records'!$F$6, F355&gt;='club records'!$G$6), AND(E355='club records'!$F$7, F355&gt;='club records'!$G$7), AND(E355='club records'!$F$8, F355&gt;='club records'!$G$8), AND(E355='club records'!$F$9, F355&gt;='club records'!$G$9), AND(E355='club records'!$F$10, F355&gt;='club records'!$G$10))), "CR", " ")</f>
        <v xml:space="preserve"> </v>
      </c>
      <c r="X355" s="6" t="str">
        <f>IF(AND(B355="triple jump", OR(AND(E355='club records'!$F$11, F355&gt;='club records'!$G$11), AND(E355='club records'!$F$12, F355&gt;='club records'!$G$12), AND(E355='club records'!$F$13, F355&gt;='club records'!$G$13), AND(E355='club records'!$F$14, F355&gt;='club records'!$G$14), AND(E355='club records'!$F$15, F355&gt;='club records'!$G$15))), "CR", " ")</f>
        <v xml:space="preserve"> </v>
      </c>
      <c r="Y355" s="6" t="str">
        <f>IF(AND(B355="pole vault", OR(AND(E355='club records'!$F$16, F355&gt;='club records'!$G$16), AND(E355='club records'!$F$17, F355&gt;='club records'!$G$17), AND(E355='club records'!$F$18, F355&gt;='club records'!$G$18), AND(E355='club records'!$F$19, F355&gt;='club records'!$G$19), AND(E355='club records'!$F$20, F355&gt;='club records'!$G$20))), "CR", " ")</f>
        <v xml:space="preserve"> </v>
      </c>
      <c r="Z355" s="6" t="str">
        <f>IF(AND(B355="shot 3", E355='club records'!$F$36, F355&gt;='club records'!$G$36), "CR", " ")</f>
        <v xml:space="preserve"> </v>
      </c>
      <c r="AA355" s="6" t="str">
        <f>IF(AND(B355="shot 4", E355='club records'!$F$37, F355&gt;='club records'!$G$37), "CR", " ")</f>
        <v xml:space="preserve"> </v>
      </c>
      <c r="AB355" s="6" t="str">
        <f>IF(AND(B355="shot 5", E355='club records'!$F$38, F355&gt;='club records'!$G$38), "CR", " ")</f>
        <v xml:space="preserve"> </v>
      </c>
      <c r="AC355" s="6" t="str">
        <f>IF(AND(B355="shot 6", E355='club records'!$F$39, F355&gt;='club records'!$G$39), "CR", " ")</f>
        <v xml:space="preserve"> </v>
      </c>
      <c r="AD355" s="6" t="str">
        <f>IF(AND(B355="shot 7.26", E355='club records'!$F$40, F355&gt;='club records'!$G$40), "CR", " ")</f>
        <v xml:space="preserve"> </v>
      </c>
      <c r="AE355" s="6" t="str">
        <f>IF(AND(B355="60H",OR(AND(E355='club records'!$J$1,F355&lt;='club records'!$K$1),AND(E355='club records'!$J$2,F355&lt;='club records'!$K$2),AND(E355='club records'!$J$3,F355&lt;='club records'!$K$3),AND(E355='club records'!$J$4,F355&lt;='club records'!$K$4),AND(E355='club records'!$J$5,F355&lt;='club records'!$K$5))),"CR"," ")</f>
        <v xml:space="preserve"> </v>
      </c>
      <c r="AF355" s="7" t="str">
        <f>IF(AND(B355="4x200", OR(AND(E355='club records'!$N$6, F355&lt;='club records'!$O$6), AND(E355='club records'!$N$7, F355&lt;='club records'!$O$7), AND(E355='club records'!$N$8, F355&lt;='club records'!$O$8), AND(E355='club records'!$N$9, F355&lt;='club records'!$O$9), AND(E355='club records'!$N$10, F355&lt;='club records'!$O$10))), "CR", " ")</f>
        <v xml:space="preserve"> </v>
      </c>
      <c r="AG355" s="7" t="str">
        <f>IF(AND(B355="4x300", AND(E355='club records'!$N$11, F355&lt;='club records'!$O$11)), "CR", " ")</f>
        <v xml:space="preserve"> </v>
      </c>
      <c r="AH355" s="7" t="str">
        <f>IF(AND(B355="4x400", OR(AND(E355='club records'!$N$12, F355&lt;='club records'!$O$12), AND(E355='club records'!$N$13, F355&lt;='club records'!$O$13), AND(E355='club records'!$N$14, F355&lt;='club records'!$O$14), AND(E355='club records'!$N$15, F355&lt;='club records'!$O$15))), "CR", " ")</f>
        <v xml:space="preserve"> </v>
      </c>
      <c r="AI355" s="7" t="str">
        <f>IF(AND(B355="pentathlon", OR(AND(E355='club records'!$N$21, F355&gt;='club records'!$O$21), AND(E355='club records'!$N$22, F355&gt;='club records'!$O$22),AND(E355='club records'!$N$23, F355&gt;='club records'!$O$23),AND(E355='club records'!$N$24, F355&gt;='club records'!$O$24))), "CR", " ")</f>
        <v xml:space="preserve"> </v>
      </c>
      <c r="AJ355" s="7" t="str">
        <f>IF(AND(B355="heptathlon", OR(AND(E355='club records'!$N$26, F355&gt;='club records'!$O$26), AND(E355='club records'!$N$27, F355&gt;='club records'!$O$27))), "CR", " ")</f>
        <v xml:space="preserve"> </v>
      </c>
    </row>
    <row r="356" spans="1:36" ht="14.5" x14ac:dyDescent="0.35">
      <c r="A356" s="1" t="str">
        <f>E356</f>
        <v>U15</v>
      </c>
      <c r="E356" s="11" t="s">
        <v>11</v>
      </c>
      <c r="J356" s="7" t="str">
        <f>IF(OR(K356="CR", L356="CR", M356="CR", N356="CR", O356="CR", P356="CR", Q356="CR", R356="CR", S356="CR", T356="CR",U356="CR", V356="CR", W356="CR", X356="CR", Y356="CR", Z356="CR", AA356="CR", AB356="CR", AC356="CR", AD356="CR", AE356="CR", AF356="CR", AG356="CR", AH356="CR", AI356="CR", AJ356="CR"), "***CLUB RECORD***", "")</f>
        <v/>
      </c>
      <c r="K356" s="7" t="str">
        <f>IF(AND(B356=60, OR(AND(E356='club records'!$B$6, F356&lt;='club records'!$C$6), AND(E356='club records'!$B$7, F356&lt;='club records'!$C$7), AND(E356='club records'!$B$8, F356&lt;='club records'!$C$8), AND(E356='club records'!$B$9, F356&lt;='club records'!$C$9), AND(E356='club records'!$B$10, F356&lt;='club records'!$C$10))), "CR", " ")</f>
        <v xml:space="preserve"> </v>
      </c>
      <c r="L356" s="7" t="str">
        <f>IF(AND(B356=200, OR(AND(E356='club records'!$B$11, F356&lt;='club records'!$C$11), AND(E356='club records'!$B$12, F356&lt;='club records'!$C$12), AND(E356='club records'!$B$13, F356&lt;='club records'!$C$13), AND(E356='club records'!$B$14, F356&lt;='club records'!$C$14), AND(E356='club records'!$B$15, F356&lt;='club records'!$C$15))), "CR", " ")</f>
        <v xml:space="preserve"> </v>
      </c>
      <c r="M356" s="7" t="str">
        <f>IF(AND(B356=300, OR(AND(E356='club records'!$B$5, F356&lt;='club records'!$C$5), AND(E356='club records'!$B$16, F356&lt;='club records'!$C$16), AND(E356='club records'!$B$17, F356&lt;='club records'!$C$17))), "CR", " ")</f>
        <v xml:space="preserve"> </v>
      </c>
      <c r="N356" s="7" t="str">
        <f>IF(AND(B356=400, OR(AND(E356='club records'!$B$18, F356&lt;='club records'!$C$18), AND(E356='club records'!$B$19, F356&lt;='club records'!$C$19), AND(E356='club records'!$B$20, F356&lt;='club records'!$C$20), AND(E356='club records'!$B$21, F356&lt;='club records'!$C$21))), "CR", " ")</f>
        <v xml:space="preserve"> </v>
      </c>
      <c r="O356" s="7" t="str">
        <f>IF(AND(B356=800, OR(AND(E356='club records'!$B$22, F356&lt;='club records'!$C$22), AND(E356='club records'!$B$23, F356&lt;='club records'!$C$23), AND(E356='club records'!$B$24, F356&lt;='club records'!$C$24), AND(E356='club records'!$B$25, F356&lt;='club records'!$C$25), AND(E356='club records'!$B$26, F356&lt;='club records'!$C$26))), "CR", " ")</f>
        <v xml:space="preserve"> </v>
      </c>
      <c r="P356" s="7" t="str">
        <f>IF(AND(B356=1000, OR(AND(E356='club records'!$B$27, F356&lt;='club records'!$C$27), AND(E356='club records'!$B$28, F356&lt;='club records'!$C$28))), "CR", " ")</f>
        <v xml:space="preserve"> </v>
      </c>
      <c r="Q356" s="7" t="str">
        <f>IF(AND(B356=1500, OR(AND(E356='club records'!$B$29, F356&lt;='club records'!$C$29), AND(E356='club records'!$B$30, F356&lt;='club records'!$C$30), AND(E356='club records'!$B$31, F356&lt;='club records'!$C$31), AND(E356='club records'!$B$32, F356&lt;='club records'!$C$32), AND(E356='club records'!$B$33, F356&lt;='club records'!$C$33))), "CR", " ")</f>
        <v xml:space="preserve"> </v>
      </c>
      <c r="R356" s="7" t="str">
        <f>IF(AND(B356="1600 (Mile)",OR(AND(E356='club records'!$B$34,F356&lt;='club records'!$C$34),AND(E356='club records'!$B$35,F356&lt;='club records'!$C$35),AND(E356='club records'!$B$36,F356&lt;='club records'!$C$36),AND(E356='club records'!$B$37,F356&lt;='club records'!$C$37))),"CR"," ")</f>
        <v xml:space="preserve"> </v>
      </c>
      <c r="S356" s="7" t="str">
        <f>IF(AND(B356=3000, OR(AND(E356='club records'!$B$38, F356&lt;='club records'!$C$38), AND(E356='club records'!$B$39, F356&lt;='club records'!$C$39), AND(E356='club records'!$B$40, F356&lt;='club records'!$C$40), AND(E356='club records'!$B$41, F356&lt;='club records'!$C$41))), "CR", " ")</f>
        <v xml:space="preserve"> </v>
      </c>
      <c r="T356" s="7" t="str">
        <f>IF(AND(B356=5000, OR(AND(E356='club records'!$B$42, F356&lt;='club records'!$C$42), AND(E356='club records'!$B$43, F356&lt;='club records'!$C$43))), "CR", " ")</f>
        <v xml:space="preserve"> </v>
      </c>
      <c r="U356" s="6" t="str">
        <f>IF(AND(B356=10000, OR(AND(E356='club records'!$B$44, F356&lt;='club records'!$C$44), AND(E356='club records'!$B$45, F356&lt;='club records'!$C$45))), "CR", " ")</f>
        <v xml:space="preserve"> </v>
      </c>
      <c r="V356" s="6" t="str">
        <f>IF(AND(B356="high jump", OR(AND(E356='club records'!$F$1, F356&gt;='club records'!$G$1), AND(E356='club records'!$F$2, F356&gt;='club records'!$G$2), AND(E356='club records'!$F$3, F356&gt;='club records'!$G$3), AND(E356='club records'!$F$4, F356&gt;='club records'!$G$4), AND(E356='club records'!$F$5, F356&gt;='club records'!$G$5))), "CR", " ")</f>
        <v xml:space="preserve"> </v>
      </c>
      <c r="W356" s="6" t="str">
        <f>IF(AND(B356="long jump", OR(AND(E356='club records'!$F$6, F356&gt;='club records'!$G$6), AND(E356='club records'!$F$7, F356&gt;='club records'!$G$7), AND(E356='club records'!$F$8, F356&gt;='club records'!$G$8), AND(E356='club records'!$F$9, F356&gt;='club records'!$G$9), AND(E356='club records'!$F$10, F356&gt;='club records'!$G$10))), "CR", " ")</f>
        <v xml:space="preserve"> </v>
      </c>
      <c r="X356" s="6" t="str">
        <f>IF(AND(B356="triple jump", OR(AND(E356='club records'!$F$11, F356&gt;='club records'!$G$11), AND(E356='club records'!$F$12, F356&gt;='club records'!$G$12), AND(E356='club records'!$F$13, F356&gt;='club records'!$G$13), AND(E356='club records'!$F$14, F356&gt;='club records'!$G$14), AND(E356='club records'!$F$15, F356&gt;='club records'!$G$15))), "CR", " ")</f>
        <v xml:space="preserve"> </v>
      </c>
      <c r="Y356" s="6" t="str">
        <f>IF(AND(B356="pole vault", OR(AND(E356='club records'!$F$16, F356&gt;='club records'!$G$16), AND(E356='club records'!$F$17, F356&gt;='club records'!$G$17), AND(E356='club records'!$F$18, F356&gt;='club records'!$G$18), AND(E356='club records'!$F$19, F356&gt;='club records'!$G$19), AND(E356='club records'!$F$20, F356&gt;='club records'!$G$20))), "CR", " ")</f>
        <v xml:space="preserve"> </v>
      </c>
      <c r="Z356" s="6" t="str">
        <f>IF(AND(B356="shot 3", E356='club records'!$F$36, F356&gt;='club records'!$G$36), "CR", " ")</f>
        <v xml:space="preserve"> </v>
      </c>
      <c r="AA356" s="6" t="str">
        <f>IF(AND(B356="shot 4", E356='club records'!$F$37, F356&gt;='club records'!$G$37), "CR", " ")</f>
        <v xml:space="preserve"> </v>
      </c>
      <c r="AB356" s="6" t="str">
        <f>IF(AND(B356="shot 5", E356='club records'!$F$38, F356&gt;='club records'!$G$38), "CR", " ")</f>
        <v xml:space="preserve"> </v>
      </c>
      <c r="AC356" s="6" t="str">
        <f>IF(AND(B356="shot 6", E356='club records'!$F$39, F356&gt;='club records'!$G$39), "CR", " ")</f>
        <v xml:space="preserve"> </v>
      </c>
      <c r="AD356" s="6" t="str">
        <f>IF(AND(B356="shot 7.26", E356='club records'!$F$40, F356&gt;='club records'!$G$40), "CR", " ")</f>
        <v xml:space="preserve"> </v>
      </c>
      <c r="AE356" s="6" t="str">
        <f>IF(AND(B356="60H",OR(AND(E356='club records'!$J$1,F356&lt;='club records'!$K$1),AND(E356='club records'!$J$2,F356&lt;='club records'!$K$2),AND(E356='club records'!$J$3,F356&lt;='club records'!$K$3),AND(E356='club records'!$J$4,F356&lt;='club records'!$K$4),AND(E356='club records'!$J$5,F356&lt;='club records'!$K$5))),"CR"," ")</f>
        <v xml:space="preserve"> </v>
      </c>
      <c r="AF356" s="7" t="str">
        <f>IF(AND(B356="4x200", OR(AND(E356='club records'!$N$6, F356&lt;='club records'!$O$6), AND(E356='club records'!$N$7, F356&lt;='club records'!$O$7), AND(E356='club records'!$N$8, F356&lt;='club records'!$O$8), AND(E356='club records'!$N$9, F356&lt;='club records'!$O$9), AND(E356='club records'!$N$10, F356&lt;='club records'!$O$10))), "CR", " ")</f>
        <v xml:space="preserve"> </v>
      </c>
      <c r="AG356" s="7" t="str">
        <f>IF(AND(B356="4x300", AND(E356='club records'!$N$11, F356&lt;='club records'!$O$11)), "CR", " ")</f>
        <v xml:space="preserve"> </v>
      </c>
      <c r="AH356" s="7" t="str">
        <f>IF(AND(B356="4x400", OR(AND(E356='club records'!$N$12, F356&lt;='club records'!$O$12), AND(E356='club records'!$N$13, F356&lt;='club records'!$O$13), AND(E356='club records'!$N$14, F356&lt;='club records'!$O$14), AND(E356='club records'!$N$15, F356&lt;='club records'!$O$15))), "CR", " ")</f>
        <v xml:space="preserve"> </v>
      </c>
      <c r="AI356" s="7" t="str">
        <f>IF(AND(B356="pentathlon", OR(AND(E356='club records'!$N$21, F356&gt;='club records'!$O$21), AND(E356='club records'!$N$22, F356&gt;='club records'!$O$22),AND(E356='club records'!$N$23, F356&gt;='club records'!$O$23),AND(E356='club records'!$N$24, F356&gt;='club records'!$O$24))), "CR", " ")</f>
        <v xml:space="preserve"> </v>
      </c>
      <c r="AJ356" s="7" t="str">
        <f>IF(AND(B356="heptathlon", OR(AND(E356='club records'!$N$26, F356&gt;='club records'!$O$26), AND(E356='club records'!$N$27, F356&gt;='club records'!$O$27))), "CR", " ")</f>
        <v xml:space="preserve"> </v>
      </c>
    </row>
    <row r="357" spans="1:36" ht="14.5" x14ac:dyDescent="0.35">
      <c r="A357" s="1" t="str">
        <f>E357</f>
        <v>U15</v>
      </c>
      <c r="E357" s="11" t="s">
        <v>11</v>
      </c>
      <c r="J357" s="7" t="str">
        <f>IF(OR(K357="CR", L357="CR", M357="CR", N357="CR", O357="CR", P357="CR", Q357="CR", R357="CR", S357="CR", T357="CR",U357="CR", V357="CR", W357="CR", X357="CR", Y357="CR", Z357="CR", AA357="CR", AB357="CR", AC357="CR", AD357="CR", AE357="CR", AF357="CR", AG357="CR", AH357="CR", AI357="CR", AJ357="CR"), "***CLUB RECORD***", "")</f>
        <v/>
      </c>
      <c r="K357" s="7" t="str">
        <f>IF(AND(B357=60, OR(AND(E357='club records'!$B$6, F357&lt;='club records'!$C$6), AND(E357='club records'!$B$7, F357&lt;='club records'!$C$7), AND(E357='club records'!$B$8, F357&lt;='club records'!$C$8), AND(E357='club records'!$B$9, F357&lt;='club records'!$C$9), AND(E357='club records'!$B$10, F357&lt;='club records'!$C$10))), "CR", " ")</f>
        <v xml:space="preserve"> </v>
      </c>
      <c r="L357" s="7" t="str">
        <f>IF(AND(B357=200, OR(AND(E357='club records'!$B$11, F357&lt;='club records'!$C$11), AND(E357='club records'!$B$12, F357&lt;='club records'!$C$12), AND(E357='club records'!$B$13, F357&lt;='club records'!$C$13), AND(E357='club records'!$B$14, F357&lt;='club records'!$C$14), AND(E357='club records'!$B$15, F357&lt;='club records'!$C$15))), "CR", " ")</f>
        <v xml:space="preserve"> </v>
      </c>
      <c r="M357" s="7" t="str">
        <f>IF(AND(B357=300, OR(AND(E357='club records'!$B$5, F357&lt;='club records'!$C$5), AND(E357='club records'!$B$16, F357&lt;='club records'!$C$16), AND(E357='club records'!$B$17, F357&lt;='club records'!$C$17))), "CR", " ")</f>
        <v xml:space="preserve"> </v>
      </c>
      <c r="N357" s="7" t="str">
        <f>IF(AND(B357=400, OR(AND(E357='club records'!$B$18, F357&lt;='club records'!$C$18), AND(E357='club records'!$B$19, F357&lt;='club records'!$C$19), AND(E357='club records'!$B$20, F357&lt;='club records'!$C$20), AND(E357='club records'!$B$21, F357&lt;='club records'!$C$21))), "CR", " ")</f>
        <v xml:space="preserve"> </v>
      </c>
      <c r="O357" s="7" t="str">
        <f>IF(AND(B357=800, OR(AND(E357='club records'!$B$22, F357&lt;='club records'!$C$22), AND(E357='club records'!$B$23, F357&lt;='club records'!$C$23), AND(E357='club records'!$B$24, F357&lt;='club records'!$C$24), AND(E357='club records'!$B$25, F357&lt;='club records'!$C$25), AND(E357='club records'!$B$26, F357&lt;='club records'!$C$26))), "CR", " ")</f>
        <v xml:space="preserve"> </v>
      </c>
      <c r="P357" s="7" t="str">
        <f>IF(AND(B357=1000, OR(AND(E357='club records'!$B$27, F357&lt;='club records'!$C$27), AND(E357='club records'!$B$28, F357&lt;='club records'!$C$28))), "CR", " ")</f>
        <v xml:space="preserve"> </v>
      </c>
      <c r="Q357" s="7" t="str">
        <f>IF(AND(B357=1500, OR(AND(E357='club records'!$B$29, F357&lt;='club records'!$C$29), AND(E357='club records'!$B$30, F357&lt;='club records'!$C$30), AND(E357='club records'!$B$31, F357&lt;='club records'!$C$31), AND(E357='club records'!$B$32, F357&lt;='club records'!$C$32), AND(E357='club records'!$B$33, F357&lt;='club records'!$C$33))), "CR", " ")</f>
        <v xml:space="preserve"> </v>
      </c>
      <c r="R357" s="7" t="str">
        <f>IF(AND(B357="1600 (Mile)",OR(AND(E357='club records'!$B$34,F357&lt;='club records'!$C$34),AND(E357='club records'!$B$35,F357&lt;='club records'!$C$35),AND(E357='club records'!$B$36,F357&lt;='club records'!$C$36),AND(E357='club records'!$B$37,F357&lt;='club records'!$C$37))),"CR"," ")</f>
        <v xml:space="preserve"> </v>
      </c>
      <c r="S357" s="7" t="str">
        <f>IF(AND(B357=3000, OR(AND(E357='club records'!$B$38, F357&lt;='club records'!$C$38), AND(E357='club records'!$B$39, F357&lt;='club records'!$C$39), AND(E357='club records'!$B$40, F357&lt;='club records'!$C$40), AND(E357='club records'!$B$41, F357&lt;='club records'!$C$41))), "CR", " ")</f>
        <v xml:space="preserve"> </v>
      </c>
      <c r="T357" s="7" t="str">
        <f>IF(AND(B357=5000, OR(AND(E357='club records'!$B$42, F357&lt;='club records'!$C$42), AND(E357='club records'!$B$43, F357&lt;='club records'!$C$43))), "CR", " ")</f>
        <v xml:space="preserve"> </v>
      </c>
      <c r="U357" s="6" t="str">
        <f>IF(AND(B357=10000, OR(AND(E357='club records'!$B$44, F357&lt;='club records'!$C$44), AND(E357='club records'!$B$45, F357&lt;='club records'!$C$45))), "CR", " ")</f>
        <v xml:space="preserve"> </v>
      </c>
      <c r="V357" s="6" t="str">
        <f>IF(AND(B357="high jump", OR(AND(E357='club records'!$F$1, F357&gt;='club records'!$G$1), AND(E357='club records'!$F$2, F357&gt;='club records'!$G$2), AND(E357='club records'!$F$3, F357&gt;='club records'!$G$3), AND(E357='club records'!$F$4, F357&gt;='club records'!$G$4), AND(E357='club records'!$F$5, F357&gt;='club records'!$G$5))), "CR", " ")</f>
        <v xml:space="preserve"> </v>
      </c>
      <c r="W357" s="6" t="str">
        <f>IF(AND(B357="long jump", OR(AND(E357='club records'!$F$6, F357&gt;='club records'!$G$6), AND(E357='club records'!$F$7, F357&gt;='club records'!$G$7), AND(E357='club records'!$F$8, F357&gt;='club records'!$G$8), AND(E357='club records'!$F$9, F357&gt;='club records'!$G$9), AND(E357='club records'!$F$10, F357&gt;='club records'!$G$10))), "CR", " ")</f>
        <v xml:space="preserve"> </v>
      </c>
      <c r="X357" s="6" t="str">
        <f>IF(AND(B357="triple jump", OR(AND(E357='club records'!$F$11, F357&gt;='club records'!$G$11), AND(E357='club records'!$F$12, F357&gt;='club records'!$G$12), AND(E357='club records'!$F$13, F357&gt;='club records'!$G$13), AND(E357='club records'!$F$14, F357&gt;='club records'!$G$14), AND(E357='club records'!$F$15, F357&gt;='club records'!$G$15))), "CR", " ")</f>
        <v xml:space="preserve"> </v>
      </c>
      <c r="Y357" s="6" t="str">
        <f>IF(AND(B357="pole vault", OR(AND(E357='club records'!$F$16, F357&gt;='club records'!$G$16), AND(E357='club records'!$F$17, F357&gt;='club records'!$G$17), AND(E357='club records'!$F$18, F357&gt;='club records'!$G$18), AND(E357='club records'!$F$19, F357&gt;='club records'!$G$19), AND(E357='club records'!$F$20, F357&gt;='club records'!$G$20))), "CR", " ")</f>
        <v xml:space="preserve"> </v>
      </c>
      <c r="Z357" s="6" t="str">
        <f>IF(AND(B357="shot 3", E357='club records'!$F$36, F357&gt;='club records'!$G$36), "CR", " ")</f>
        <v xml:space="preserve"> </v>
      </c>
      <c r="AA357" s="6" t="str">
        <f>IF(AND(B357="shot 4", E357='club records'!$F$37, F357&gt;='club records'!$G$37), "CR", " ")</f>
        <v xml:space="preserve"> </v>
      </c>
      <c r="AB357" s="6" t="str">
        <f>IF(AND(B357="shot 5", E357='club records'!$F$38, F357&gt;='club records'!$G$38), "CR", " ")</f>
        <v xml:space="preserve"> </v>
      </c>
      <c r="AC357" s="6" t="str">
        <f>IF(AND(B357="shot 6", E357='club records'!$F$39, F357&gt;='club records'!$G$39), "CR", " ")</f>
        <v xml:space="preserve"> </v>
      </c>
      <c r="AD357" s="6" t="str">
        <f>IF(AND(B357="shot 7.26", E357='club records'!$F$40, F357&gt;='club records'!$G$40), "CR", " ")</f>
        <v xml:space="preserve"> </v>
      </c>
      <c r="AE357" s="6" t="str">
        <f>IF(AND(B357="60H",OR(AND(E357='club records'!$J$1,F357&lt;='club records'!$K$1),AND(E357='club records'!$J$2,F357&lt;='club records'!$K$2),AND(E357='club records'!$J$3,F357&lt;='club records'!$K$3),AND(E357='club records'!$J$4,F357&lt;='club records'!$K$4),AND(E357='club records'!$J$5,F357&lt;='club records'!$K$5))),"CR"," ")</f>
        <v xml:space="preserve"> </v>
      </c>
      <c r="AF357" s="7" t="str">
        <f>IF(AND(B357="4x200", OR(AND(E357='club records'!$N$6, F357&lt;='club records'!$O$6), AND(E357='club records'!$N$7, F357&lt;='club records'!$O$7), AND(E357='club records'!$N$8, F357&lt;='club records'!$O$8), AND(E357='club records'!$N$9, F357&lt;='club records'!$O$9), AND(E357='club records'!$N$10, F357&lt;='club records'!$O$10))), "CR", " ")</f>
        <v xml:space="preserve"> </v>
      </c>
      <c r="AG357" s="7" t="str">
        <f>IF(AND(B357="4x300", AND(E357='club records'!$N$11, F357&lt;='club records'!$O$11)), "CR", " ")</f>
        <v xml:space="preserve"> </v>
      </c>
      <c r="AH357" s="7" t="str">
        <f>IF(AND(B357="4x400", OR(AND(E357='club records'!$N$12, F357&lt;='club records'!$O$12), AND(E357='club records'!$N$13, F357&lt;='club records'!$O$13), AND(E357='club records'!$N$14, F357&lt;='club records'!$O$14), AND(E357='club records'!$N$15, F357&lt;='club records'!$O$15))), "CR", " ")</f>
        <v xml:space="preserve"> </v>
      </c>
      <c r="AI357" s="7" t="str">
        <f>IF(AND(B357="pentathlon", OR(AND(E357='club records'!$N$21, F357&gt;='club records'!$O$21), AND(E357='club records'!$N$22, F357&gt;='club records'!$O$22),AND(E357='club records'!$N$23, F357&gt;='club records'!$O$23),AND(E357='club records'!$N$24, F357&gt;='club records'!$O$24))), "CR", " ")</f>
        <v xml:space="preserve"> </v>
      </c>
      <c r="AJ357" s="7" t="str">
        <f>IF(AND(B357="heptathlon", OR(AND(E357='club records'!$N$26, F357&gt;='club records'!$O$26), AND(E357='club records'!$N$27, F357&gt;='club records'!$O$27))), "CR", " ")</f>
        <v xml:space="preserve"> </v>
      </c>
    </row>
    <row r="358" spans="1:36" ht="14.5" x14ac:dyDescent="0.35">
      <c r="A358" s="1" t="str">
        <f>E358</f>
        <v>U15</v>
      </c>
      <c r="E358" s="11" t="s">
        <v>11</v>
      </c>
      <c r="J358" s="7" t="str">
        <f>IF(OR(K358="CR", L358="CR", M358="CR", N358="CR", O358="CR", P358="CR", Q358="CR", R358="CR", S358="CR", T358="CR",U358="CR", V358="CR", W358="CR", X358="CR", Y358="CR", Z358="CR", AA358="CR", AB358="CR", AC358="CR", AD358="CR", AE358="CR", AF358="CR", AG358="CR", AH358="CR", AI358="CR", AJ358="CR"), "***CLUB RECORD***", "")</f>
        <v/>
      </c>
      <c r="K358" s="7" t="str">
        <f>IF(AND(B358=60, OR(AND(E358='club records'!$B$6, F358&lt;='club records'!$C$6), AND(E358='club records'!$B$7, F358&lt;='club records'!$C$7), AND(E358='club records'!$B$8, F358&lt;='club records'!$C$8), AND(E358='club records'!$B$9, F358&lt;='club records'!$C$9), AND(E358='club records'!$B$10, F358&lt;='club records'!$C$10))), "CR", " ")</f>
        <v xml:space="preserve"> </v>
      </c>
      <c r="L358" s="7" t="str">
        <f>IF(AND(B358=200, OR(AND(E358='club records'!$B$11, F358&lt;='club records'!$C$11), AND(E358='club records'!$B$12, F358&lt;='club records'!$C$12), AND(E358='club records'!$B$13, F358&lt;='club records'!$C$13), AND(E358='club records'!$B$14, F358&lt;='club records'!$C$14), AND(E358='club records'!$B$15, F358&lt;='club records'!$C$15))), "CR", " ")</f>
        <v xml:space="preserve"> </v>
      </c>
      <c r="M358" s="7" t="str">
        <f>IF(AND(B358=300, OR(AND(E358='club records'!$B$5, F358&lt;='club records'!$C$5), AND(E358='club records'!$B$16, F358&lt;='club records'!$C$16), AND(E358='club records'!$B$17, F358&lt;='club records'!$C$17))), "CR", " ")</f>
        <v xml:space="preserve"> </v>
      </c>
      <c r="N358" s="7" t="str">
        <f>IF(AND(B358=400, OR(AND(E358='club records'!$B$18, F358&lt;='club records'!$C$18), AND(E358='club records'!$B$19, F358&lt;='club records'!$C$19), AND(E358='club records'!$B$20, F358&lt;='club records'!$C$20), AND(E358='club records'!$B$21, F358&lt;='club records'!$C$21))), "CR", " ")</f>
        <v xml:space="preserve"> </v>
      </c>
      <c r="O358" s="7" t="str">
        <f>IF(AND(B358=800, OR(AND(E358='club records'!$B$22, F358&lt;='club records'!$C$22), AND(E358='club records'!$B$23, F358&lt;='club records'!$C$23), AND(E358='club records'!$B$24, F358&lt;='club records'!$C$24), AND(E358='club records'!$B$25, F358&lt;='club records'!$C$25), AND(E358='club records'!$B$26, F358&lt;='club records'!$C$26))), "CR", " ")</f>
        <v xml:space="preserve"> </v>
      </c>
      <c r="P358" s="7" t="str">
        <f>IF(AND(B358=1000, OR(AND(E358='club records'!$B$27, F358&lt;='club records'!$C$27), AND(E358='club records'!$B$28, F358&lt;='club records'!$C$28))), "CR", " ")</f>
        <v xml:space="preserve"> </v>
      </c>
      <c r="Q358" s="7" t="str">
        <f>IF(AND(B358=1500, OR(AND(E358='club records'!$B$29, F358&lt;='club records'!$C$29), AND(E358='club records'!$B$30, F358&lt;='club records'!$C$30), AND(E358='club records'!$B$31, F358&lt;='club records'!$C$31), AND(E358='club records'!$B$32, F358&lt;='club records'!$C$32), AND(E358='club records'!$B$33, F358&lt;='club records'!$C$33))), "CR", " ")</f>
        <v xml:space="preserve"> </v>
      </c>
      <c r="R358" s="7" t="str">
        <f>IF(AND(B358="1600 (Mile)",OR(AND(E358='club records'!$B$34,F358&lt;='club records'!$C$34),AND(E358='club records'!$B$35,F358&lt;='club records'!$C$35),AND(E358='club records'!$B$36,F358&lt;='club records'!$C$36),AND(E358='club records'!$B$37,F358&lt;='club records'!$C$37))),"CR"," ")</f>
        <v xml:space="preserve"> </v>
      </c>
      <c r="S358" s="7" t="str">
        <f>IF(AND(B358=3000, OR(AND(E358='club records'!$B$38, F358&lt;='club records'!$C$38), AND(E358='club records'!$B$39, F358&lt;='club records'!$C$39), AND(E358='club records'!$B$40, F358&lt;='club records'!$C$40), AND(E358='club records'!$B$41, F358&lt;='club records'!$C$41))), "CR", " ")</f>
        <v xml:space="preserve"> </v>
      </c>
      <c r="T358" s="7" t="str">
        <f>IF(AND(B358=5000, OR(AND(E358='club records'!$B$42, F358&lt;='club records'!$C$42), AND(E358='club records'!$B$43, F358&lt;='club records'!$C$43))), "CR", " ")</f>
        <v xml:space="preserve"> </v>
      </c>
      <c r="U358" s="6" t="str">
        <f>IF(AND(B358=10000, OR(AND(E358='club records'!$B$44, F358&lt;='club records'!$C$44), AND(E358='club records'!$B$45, F358&lt;='club records'!$C$45))), "CR", " ")</f>
        <v xml:space="preserve"> </v>
      </c>
      <c r="V358" s="6" t="str">
        <f>IF(AND(B358="high jump", OR(AND(E358='club records'!$F$1, F358&gt;='club records'!$G$1), AND(E358='club records'!$F$2, F358&gt;='club records'!$G$2), AND(E358='club records'!$F$3, F358&gt;='club records'!$G$3), AND(E358='club records'!$F$4, F358&gt;='club records'!$G$4), AND(E358='club records'!$F$5, F358&gt;='club records'!$G$5))), "CR", " ")</f>
        <v xml:space="preserve"> </v>
      </c>
      <c r="W358" s="6" t="str">
        <f>IF(AND(B358="long jump", OR(AND(E358='club records'!$F$6, F358&gt;='club records'!$G$6), AND(E358='club records'!$F$7, F358&gt;='club records'!$G$7), AND(E358='club records'!$F$8, F358&gt;='club records'!$G$8), AND(E358='club records'!$F$9, F358&gt;='club records'!$G$9), AND(E358='club records'!$F$10, F358&gt;='club records'!$G$10))), "CR", " ")</f>
        <v xml:space="preserve"> </v>
      </c>
      <c r="X358" s="6" t="str">
        <f>IF(AND(B358="triple jump", OR(AND(E358='club records'!$F$11, F358&gt;='club records'!$G$11), AND(E358='club records'!$F$12, F358&gt;='club records'!$G$12), AND(E358='club records'!$F$13, F358&gt;='club records'!$G$13), AND(E358='club records'!$F$14, F358&gt;='club records'!$G$14), AND(E358='club records'!$F$15, F358&gt;='club records'!$G$15))), "CR", " ")</f>
        <v xml:space="preserve"> </v>
      </c>
      <c r="Y358" s="6" t="str">
        <f>IF(AND(B358="pole vault", OR(AND(E358='club records'!$F$16, F358&gt;='club records'!$G$16), AND(E358='club records'!$F$17, F358&gt;='club records'!$G$17), AND(E358='club records'!$F$18, F358&gt;='club records'!$G$18), AND(E358='club records'!$F$19, F358&gt;='club records'!$G$19), AND(E358='club records'!$F$20, F358&gt;='club records'!$G$20))), "CR", " ")</f>
        <v xml:space="preserve"> </v>
      </c>
      <c r="Z358" s="6" t="str">
        <f>IF(AND(B358="shot 3", E358='club records'!$F$36, F358&gt;='club records'!$G$36), "CR", " ")</f>
        <v xml:space="preserve"> </v>
      </c>
      <c r="AA358" s="6" t="str">
        <f>IF(AND(B358="shot 4", E358='club records'!$F$37, F358&gt;='club records'!$G$37), "CR", " ")</f>
        <v xml:space="preserve"> </v>
      </c>
      <c r="AB358" s="6" t="str">
        <f>IF(AND(B358="shot 5", E358='club records'!$F$38, F358&gt;='club records'!$G$38), "CR", " ")</f>
        <v xml:space="preserve"> </v>
      </c>
      <c r="AC358" s="6" t="str">
        <f>IF(AND(B358="shot 6", E358='club records'!$F$39, F358&gt;='club records'!$G$39), "CR", " ")</f>
        <v xml:space="preserve"> </v>
      </c>
      <c r="AD358" s="6" t="str">
        <f>IF(AND(B358="shot 7.26", E358='club records'!$F$40, F358&gt;='club records'!$G$40), "CR", " ")</f>
        <v xml:space="preserve"> </v>
      </c>
      <c r="AE358" s="6" t="str">
        <f>IF(AND(B358="60H",OR(AND(E358='club records'!$J$1,F358&lt;='club records'!$K$1),AND(E358='club records'!$J$2,F358&lt;='club records'!$K$2),AND(E358='club records'!$J$3,F358&lt;='club records'!$K$3),AND(E358='club records'!$J$4,F358&lt;='club records'!$K$4),AND(E358='club records'!$J$5,F358&lt;='club records'!$K$5))),"CR"," ")</f>
        <v xml:space="preserve"> </v>
      </c>
      <c r="AF358" s="7" t="str">
        <f>IF(AND(B358="4x200", OR(AND(E358='club records'!$N$6, F358&lt;='club records'!$O$6), AND(E358='club records'!$N$7, F358&lt;='club records'!$O$7), AND(E358='club records'!$N$8, F358&lt;='club records'!$O$8), AND(E358='club records'!$N$9, F358&lt;='club records'!$O$9), AND(E358='club records'!$N$10, F358&lt;='club records'!$O$10))), "CR", " ")</f>
        <v xml:space="preserve"> </v>
      </c>
      <c r="AG358" s="7" t="str">
        <f>IF(AND(B358="4x300", AND(E358='club records'!$N$11, F358&lt;='club records'!$O$11)), "CR", " ")</f>
        <v xml:space="preserve"> </v>
      </c>
      <c r="AH358" s="7" t="str">
        <f>IF(AND(B358="4x400", OR(AND(E358='club records'!$N$12, F358&lt;='club records'!$O$12), AND(E358='club records'!$N$13, F358&lt;='club records'!$O$13), AND(E358='club records'!$N$14, F358&lt;='club records'!$O$14), AND(E358='club records'!$N$15, F358&lt;='club records'!$O$15))), "CR", " ")</f>
        <v xml:space="preserve"> </v>
      </c>
      <c r="AI358" s="7" t="str">
        <f>IF(AND(B358="pentathlon", OR(AND(E358='club records'!$N$21, F358&gt;='club records'!$O$21), AND(E358='club records'!$N$22, F358&gt;='club records'!$O$22),AND(E358='club records'!$N$23, F358&gt;='club records'!$O$23),AND(E358='club records'!$N$24, F358&gt;='club records'!$O$24))), "CR", " ")</f>
        <v xml:space="preserve"> </v>
      </c>
      <c r="AJ358" s="7" t="str">
        <f>IF(AND(B358="heptathlon", OR(AND(E358='club records'!$N$26, F358&gt;='club records'!$O$26), AND(E358='club records'!$N$27, F358&gt;='club records'!$O$27))), "CR", " ")</f>
        <v xml:space="preserve"> </v>
      </c>
    </row>
    <row r="359" spans="1:36" ht="14.5" x14ac:dyDescent="0.35">
      <c r="A359" s="1" t="str">
        <f>E359</f>
        <v>U15</v>
      </c>
      <c r="E359" s="11" t="s">
        <v>11</v>
      </c>
      <c r="J359" s="7" t="str">
        <f>IF(OR(K359="CR", L359="CR", M359="CR", N359="CR", O359="CR", P359="CR", Q359="CR", R359="CR", S359="CR", T359="CR",U359="CR", V359="CR", W359="CR", X359="CR", Y359="CR", Z359="CR", AA359="CR", AB359="CR", AC359="CR", AD359="CR", AE359="CR", AF359="CR", AG359="CR", AH359="CR", AI359="CR", AJ359="CR"), "***CLUB RECORD***", "")</f>
        <v/>
      </c>
      <c r="K359" s="7" t="str">
        <f>IF(AND(B359=60, OR(AND(E359='club records'!$B$6, F359&lt;='club records'!$C$6), AND(E359='club records'!$B$7, F359&lt;='club records'!$C$7), AND(E359='club records'!$B$8, F359&lt;='club records'!$C$8), AND(E359='club records'!$B$9, F359&lt;='club records'!$C$9), AND(E359='club records'!$B$10, F359&lt;='club records'!$C$10))), "CR", " ")</f>
        <v xml:space="preserve"> </v>
      </c>
      <c r="L359" s="7" t="str">
        <f>IF(AND(B359=200, OR(AND(E359='club records'!$B$11, F359&lt;='club records'!$C$11), AND(E359='club records'!$B$12, F359&lt;='club records'!$C$12), AND(E359='club records'!$B$13, F359&lt;='club records'!$C$13), AND(E359='club records'!$B$14, F359&lt;='club records'!$C$14), AND(E359='club records'!$B$15, F359&lt;='club records'!$C$15))), "CR", " ")</f>
        <v xml:space="preserve"> </v>
      </c>
      <c r="M359" s="7" t="str">
        <f>IF(AND(B359=300, OR(AND(E359='club records'!$B$5, F359&lt;='club records'!$C$5), AND(E359='club records'!$B$16, F359&lt;='club records'!$C$16), AND(E359='club records'!$B$17, F359&lt;='club records'!$C$17))), "CR", " ")</f>
        <v xml:space="preserve"> </v>
      </c>
      <c r="N359" s="7" t="str">
        <f>IF(AND(B359=400, OR(AND(E359='club records'!$B$18, F359&lt;='club records'!$C$18), AND(E359='club records'!$B$19, F359&lt;='club records'!$C$19), AND(E359='club records'!$B$20, F359&lt;='club records'!$C$20), AND(E359='club records'!$B$21, F359&lt;='club records'!$C$21))), "CR", " ")</f>
        <v xml:space="preserve"> </v>
      </c>
      <c r="O359" s="7" t="str">
        <f>IF(AND(B359=800, OR(AND(E359='club records'!$B$22, F359&lt;='club records'!$C$22), AND(E359='club records'!$B$23, F359&lt;='club records'!$C$23), AND(E359='club records'!$B$24, F359&lt;='club records'!$C$24), AND(E359='club records'!$B$25, F359&lt;='club records'!$C$25), AND(E359='club records'!$B$26, F359&lt;='club records'!$C$26))), "CR", " ")</f>
        <v xml:space="preserve"> </v>
      </c>
      <c r="P359" s="7" t="str">
        <f>IF(AND(B359=1000, OR(AND(E359='club records'!$B$27, F359&lt;='club records'!$C$27), AND(E359='club records'!$B$28, F359&lt;='club records'!$C$28))), "CR", " ")</f>
        <v xml:space="preserve"> </v>
      </c>
      <c r="Q359" s="7" t="str">
        <f>IF(AND(B359=1500, OR(AND(E359='club records'!$B$29, F359&lt;='club records'!$C$29), AND(E359='club records'!$B$30, F359&lt;='club records'!$C$30), AND(E359='club records'!$B$31, F359&lt;='club records'!$C$31), AND(E359='club records'!$B$32, F359&lt;='club records'!$C$32), AND(E359='club records'!$B$33, F359&lt;='club records'!$C$33))), "CR", " ")</f>
        <v xml:space="preserve"> </v>
      </c>
      <c r="R359" s="7" t="str">
        <f>IF(AND(B359="1600 (Mile)",OR(AND(E359='club records'!$B$34,F359&lt;='club records'!$C$34),AND(E359='club records'!$B$35,F359&lt;='club records'!$C$35),AND(E359='club records'!$B$36,F359&lt;='club records'!$C$36),AND(E359='club records'!$B$37,F359&lt;='club records'!$C$37))),"CR"," ")</f>
        <v xml:space="preserve"> </v>
      </c>
      <c r="S359" s="7" t="str">
        <f>IF(AND(B359=3000, OR(AND(E359='club records'!$B$38, F359&lt;='club records'!$C$38), AND(E359='club records'!$B$39, F359&lt;='club records'!$C$39), AND(E359='club records'!$B$40, F359&lt;='club records'!$C$40), AND(E359='club records'!$B$41, F359&lt;='club records'!$C$41))), "CR", " ")</f>
        <v xml:space="preserve"> </v>
      </c>
      <c r="T359" s="7" t="str">
        <f>IF(AND(B359=5000, OR(AND(E359='club records'!$B$42, F359&lt;='club records'!$C$42), AND(E359='club records'!$B$43, F359&lt;='club records'!$C$43))), "CR", " ")</f>
        <v xml:space="preserve"> </v>
      </c>
      <c r="U359" s="6" t="str">
        <f>IF(AND(B359=10000, OR(AND(E359='club records'!$B$44, F359&lt;='club records'!$C$44), AND(E359='club records'!$B$45, F359&lt;='club records'!$C$45))), "CR", " ")</f>
        <v xml:space="preserve"> </v>
      </c>
      <c r="V359" s="6" t="str">
        <f>IF(AND(B359="high jump", OR(AND(E359='club records'!$F$1, F359&gt;='club records'!$G$1), AND(E359='club records'!$F$2, F359&gt;='club records'!$G$2), AND(E359='club records'!$F$3, F359&gt;='club records'!$G$3), AND(E359='club records'!$F$4, F359&gt;='club records'!$G$4), AND(E359='club records'!$F$5, F359&gt;='club records'!$G$5))), "CR", " ")</f>
        <v xml:space="preserve"> </v>
      </c>
      <c r="W359" s="6" t="str">
        <f>IF(AND(B359="long jump", OR(AND(E359='club records'!$F$6, F359&gt;='club records'!$G$6), AND(E359='club records'!$F$7, F359&gt;='club records'!$G$7), AND(E359='club records'!$F$8, F359&gt;='club records'!$G$8), AND(E359='club records'!$F$9, F359&gt;='club records'!$G$9), AND(E359='club records'!$F$10, F359&gt;='club records'!$G$10))), "CR", " ")</f>
        <v xml:space="preserve"> </v>
      </c>
      <c r="X359" s="6" t="str">
        <f>IF(AND(B359="triple jump", OR(AND(E359='club records'!$F$11, F359&gt;='club records'!$G$11), AND(E359='club records'!$F$12, F359&gt;='club records'!$G$12), AND(E359='club records'!$F$13, F359&gt;='club records'!$G$13), AND(E359='club records'!$F$14, F359&gt;='club records'!$G$14), AND(E359='club records'!$F$15, F359&gt;='club records'!$G$15))), "CR", " ")</f>
        <v xml:space="preserve"> </v>
      </c>
      <c r="Y359" s="6" t="str">
        <f>IF(AND(B359="pole vault", OR(AND(E359='club records'!$F$16, F359&gt;='club records'!$G$16), AND(E359='club records'!$F$17, F359&gt;='club records'!$G$17), AND(E359='club records'!$F$18, F359&gt;='club records'!$G$18), AND(E359='club records'!$F$19, F359&gt;='club records'!$G$19), AND(E359='club records'!$F$20, F359&gt;='club records'!$G$20))), "CR", " ")</f>
        <v xml:space="preserve"> </v>
      </c>
      <c r="Z359" s="6" t="str">
        <f>IF(AND(B359="shot 3", E359='club records'!$F$36, F359&gt;='club records'!$G$36), "CR", " ")</f>
        <v xml:space="preserve"> </v>
      </c>
      <c r="AA359" s="6" t="str">
        <f>IF(AND(B359="shot 4", E359='club records'!$F$37, F359&gt;='club records'!$G$37), "CR", " ")</f>
        <v xml:space="preserve"> </v>
      </c>
      <c r="AB359" s="6" t="str">
        <f>IF(AND(B359="shot 5", E359='club records'!$F$38, F359&gt;='club records'!$G$38), "CR", " ")</f>
        <v xml:space="preserve"> </v>
      </c>
      <c r="AC359" s="6" t="str">
        <f>IF(AND(B359="shot 6", E359='club records'!$F$39, F359&gt;='club records'!$G$39), "CR", " ")</f>
        <v xml:space="preserve"> </v>
      </c>
      <c r="AD359" s="6" t="str">
        <f>IF(AND(B359="shot 7.26", E359='club records'!$F$40, F359&gt;='club records'!$G$40), "CR", " ")</f>
        <v xml:space="preserve"> </v>
      </c>
      <c r="AE359" s="6" t="str">
        <f>IF(AND(B359="60H",OR(AND(E359='club records'!$J$1,F359&lt;='club records'!$K$1),AND(E359='club records'!$J$2,F359&lt;='club records'!$K$2),AND(E359='club records'!$J$3,F359&lt;='club records'!$K$3),AND(E359='club records'!$J$4,F359&lt;='club records'!$K$4),AND(E359='club records'!$J$5,F359&lt;='club records'!$K$5))),"CR"," ")</f>
        <v xml:space="preserve"> </v>
      </c>
      <c r="AF359" s="7" t="str">
        <f>IF(AND(B359="4x200", OR(AND(E359='club records'!$N$6, F359&lt;='club records'!$O$6), AND(E359='club records'!$N$7, F359&lt;='club records'!$O$7), AND(E359='club records'!$N$8, F359&lt;='club records'!$O$8), AND(E359='club records'!$N$9, F359&lt;='club records'!$O$9), AND(E359='club records'!$N$10, F359&lt;='club records'!$O$10))), "CR", " ")</f>
        <v xml:space="preserve"> </v>
      </c>
      <c r="AG359" s="7" t="str">
        <f>IF(AND(B359="4x300", AND(E359='club records'!$N$11, F359&lt;='club records'!$O$11)), "CR", " ")</f>
        <v xml:space="preserve"> </v>
      </c>
      <c r="AH359" s="7" t="str">
        <f>IF(AND(B359="4x400", OR(AND(E359='club records'!$N$12, F359&lt;='club records'!$O$12), AND(E359='club records'!$N$13, F359&lt;='club records'!$O$13), AND(E359='club records'!$N$14, F359&lt;='club records'!$O$14), AND(E359='club records'!$N$15, F359&lt;='club records'!$O$15))), "CR", " ")</f>
        <v xml:space="preserve"> </v>
      </c>
      <c r="AI359" s="7" t="str">
        <f>IF(AND(B359="pentathlon", OR(AND(E359='club records'!$N$21, F359&gt;='club records'!$O$21), AND(E359='club records'!$N$22, F359&gt;='club records'!$O$22),AND(E359='club records'!$N$23, F359&gt;='club records'!$O$23),AND(E359='club records'!$N$24, F359&gt;='club records'!$O$24))), "CR", " ")</f>
        <v xml:space="preserve"> </v>
      </c>
      <c r="AJ359" s="7" t="str">
        <f>IF(AND(B359="heptathlon", OR(AND(E359='club records'!$N$26, F359&gt;='club records'!$O$26), AND(E359='club records'!$N$27, F359&gt;='club records'!$O$27))), "CR", " ")</f>
        <v xml:space="preserve"> </v>
      </c>
    </row>
    <row r="360" spans="1:36" ht="14.5" x14ac:dyDescent="0.35">
      <c r="A360" s="1" t="str">
        <f>E360</f>
        <v>U15</v>
      </c>
      <c r="E360" s="11" t="s">
        <v>11</v>
      </c>
      <c r="J360" s="7" t="str">
        <f>IF(OR(K360="CR", L360="CR", M360="CR", N360="CR", O360="CR", P360="CR", Q360="CR", R360="CR", S360="CR", T360="CR",U360="CR", V360="CR", W360="CR", X360="CR", Y360="CR", Z360="CR", AA360="CR", AB360="CR", AC360="CR", AD360="CR", AE360="CR", AF360="CR", AG360="CR", AH360="CR", AI360="CR", AJ360="CR"), "***CLUB RECORD***", "")</f>
        <v/>
      </c>
      <c r="K360" s="7" t="str">
        <f>IF(AND(B360=60, OR(AND(E360='club records'!$B$6, F360&lt;='club records'!$C$6), AND(E360='club records'!$B$7, F360&lt;='club records'!$C$7), AND(E360='club records'!$B$8, F360&lt;='club records'!$C$8), AND(E360='club records'!$B$9, F360&lt;='club records'!$C$9), AND(E360='club records'!$B$10, F360&lt;='club records'!$C$10))), "CR", " ")</f>
        <v xml:space="preserve"> </v>
      </c>
      <c r="L360" s="7" t="str">
        <f>IF(AND(B360=200, OR(AND(E360='club records'!$B$11, F360&lt;='club records'!$C$11), AND(E360='club records'!$B$12, F360&lt;='club records'!$C$12), AND(E360='club records'!$B$13, F360&lt;='club records'!$C$13), AND(E360='club records'!$B$14, F360&lt;='club records'!$C$14), AND(E360='club records'!$B$15, F360&lt;='club records'!$C$15))), "CR", " ")</f>
        <v xml:space="preserve"> </v>
      </c>
      <c r="M360" s="7" t="str">
        <f>IF(AND(B360=300, OR(AND(E360='club records'!$B$5, F360&lt;='club records'!$C$5), AND(E360='club records'!$B$16, F360&lt;='club records'!$C$16), AND(E360='club records'!$B$17, F360&lt;='club records'!$C$17))), "CR", " ")</f>
        <v xml:space="preserve"> </v>
      </c>
      <c r="N360" s="7" t="str">
        <f>IF(AND(B360=400, OR(AND(E360='club records'!$B$18, F360&lt;='club records'!$C$18), AND(E360='club records'!$B$19, F360&lt;='club records'!$C$19), AND(E360='club records'!$B$20, F360&lt;='club records'!$C$20), AND(E360='club records'!$B$21, F360&lt;='club records'!$C$21))), "CR", " ")</f>
        <v xml:space="preserve"> </v>
      </c>
      <c r="O360" s="7" t="str">
        <f>IF(AND(B360=800, OR(AND(E360='club records'!$B$22, F360&lt;='club records'!$C$22), AND(E360='club records'!$B$23, F360&lt;='club records'!$C$23), AND(E360='club records'!$B$24, F360&lt;='club records'!$C$24), AND(E360='club records'!$B$25, F360&lt;='club records'!$C$25), AND(E360='club records'!$B$26, F360&lt;='club records'!$C$26))), "CR", " ")</f>
        <v xml:space="preserve"> </v>
      </c>
      <c r="P360" s="7" t="str">
        <f>IF(AND(B360=1000, OR(AND(E360='club records'!$B$27, F360&lt;='club records'!$C$27), AND(E360='club records'!$B$28, F360&lt;='club records'!$C$28))), "CR", " ")</f>
        <v xml:space="preserve"> </v>
      </c>
      <c r="Q360" s="7" t="str">
        <f>IF(AND(B360=1500, OR(AND(E360='club records'!$B$29, F360&lt;='club records'!$C$29), AND(E360='club records'!$B$30, F360&lt;='club records'!$C$30), AND(E360='club records'!$B$31, F360&lt;='club records'!$C$31), AND(E360='club records'!$B$32, F360&lt;='club records'!$C$32), AND(E360='club records'!$B$33, F360&lt;='club records'!$C$33))), "CR", " ")</f>
        <v xml:space="preserve"> </v>
      </c>
      <c r="R360" s="7" t="str">
        <f>IF(AND(B360="1600 (Mile)",OR(AND(E360='club records'!$B$34,F360&lt;='club records'!$C$34),AND(E360='club records'!$B$35,F360&lt;='club records'!$C$35),AND(E360='club records'!$B$36,F360&lt;='club records'!$C$36),AND(E360='club records'!$B$37,F360&lt;='club records'!$C$37))),"CR"," ")</f>
        <v xml:space="preserve"> </v>
      </c>
      <c r="S360" s="7" t="str">
        <f>IF(AND(B360=3000, OR(AND(E360='club records'!$B$38, F360&lt;='club records'!$C$38), AND(E360='club records'!$B$39, F360&lt;='club records'!$C$39), AND(E360='club records'!$B$40, F360&lt;='club records'!$C$40), AND(E360='club records'!$B$41, F360&lt;='club records'!$C$41))), "CR", " ")</f>
        <v xml:space="preserve"> </v>
      </c>
      <c r="T360" s="7" t="str">
        <f>IF(AND(B360=5000, OR(AND(E360='club records'!$B$42, F360&lt;='club records'!$C$42), AND(E360='club records'!$B$43, F360&lt;='club records'!$C$43))), "CR", " ")</f>
        <v xml:space="preserve"> </v>
      </c>
      <c r="U360" s="6" t="str">
        <f>IF(AND(B360=10000, OR(AND(E360='club records'!$B$44, F360&lt;='club records'!$C$44), AND(E360='club records'!$B$45, F360&lt;='club records'!$C$45))), "CR", " ")</f>
        <v xml:space="preserve"> </v>
      </c>
      <c r="V360" s="6" t="str">
        <f>IF(AND(B360="high jump", OR(AND(E360='club records'!$F$1, F360&gt;='club records'!$G$1), AND(E360='club records'!$F$2, F360&gt;='club records'!$G$2), AND(E360='club records'!$F$3, F360&gt;='club records'!$G$3), AND(E360='club records'!$F$4, F360&gt;='club records'!$G$4), AND(E360='club records'!$F$5, F360&gt;='club records'!$G$5))), "CR", " ")</f>
        <v xml:space="preserve"> </v>
      </c>
      <c r="W360" s="6" t="str">
        <f>IF(AND(B360="long jump", OR(AND(E360='club records'!$F$6, F360&gt;='club records'!$G$6), AND(E360='club records'!$F$7, F360&gt;='club records'!$G$7), AND(E360='club records'!$F$8, F360&gt;='club records'!$G$8), AND(E360='club records'!$F$9, F360&gt;='club records'!$G$9), AND(E360='club records'!$F$10, F360&gt;='club records'!$G$10))), "CR", " ")</f>
        <v xml:space="preserve"> </v>
      </c>
      <c r="X360" s="6" t="str">
        <f>IF(AND(B360="triple jump", OR(AND(E360='club records'!$F$11, F360&gt;='club records'!$G$11), AND(E360='club records'!$F$12, F360&gt;='club records'!$G$12), AND(E360='club records'!$F$13, F360&gt;='club records'!$G$13), AND(E360='club records'!$F$14, F360&gt;='club records'!$G$14), AND(E360='club records'!$F$15, F360&gt;='club records'!$G$15))), "CR", " ")</f>
        <v xml:space="preserve"> </v>
      </c>
      <c r="Y360" s="6" t="str">
        <f>IF(AND(B360="pole vault", OR(AND(E360='club records'!$F$16, F360&gt;='club records'!$G$16), AND(E360='club records'!$F$17, F360&gt;='club records'!$G$17), AND(E360='club records'!$F$18, F360&gt;='club records'!$G$18), AND(E360='club records'!$F$19, F360&gt;='club records'!$G$19), AND(E360='club records'!$F$20, F360&gt;='club records'!$G$20))), "CR", " ")</f>
        <v xml:space="preserve"> </v>
      </c>
      <c r="Z360" s="6" t="str">
        <f>IF(AND(B360="shot 3", E360='club records'!$F$36, F360&gt;='club records'!$G$36), "CR", " ")</f>
        <v xml:space="preserve"> </v>
      </c>
      <c r="AA360" s="6" t="str">
        <f>IF(AND(B360="shot 4", E360='club records'!$F$37, F360&gt;='club records'!$G$37), "CR", " ")</f>
        <v xml:space="preserve"> </v>
      </c>
      <c r="AB360" s="6" t="str">
        <f>IF(AND(B360="shot 5", E360='club records'!$F$38, F360&gt;='club records'!$G$38), "CR", " ")</f>
        <v xml:space="preserve"> </v>
      </c>
      <c r="AC360" s="6" t="str">
        <f>IF(AND(B360="shot 6", E360='club records'!$F$39, F360&gt;='club records'!$G$39), "CR", " ")</f>
        <v xml:space="preserve"> </v>
      </c>
      <c r="AD360" s="6" t="str">
        <f>IF(AND(B360="shot 7.26", E360='club records'!$F$40, F360&gt;='club records'!$G$40), "CR", " ")</f>
        <v xml:space="preserve"> </v>
      </c>
      <c r="AE360" s="6" t="str">
        <f>IF(AND(B360="60H",OR(AND(E360='club records'!$J$1,F360&lt;='club records'!$K$1),AND(E360='club records'!$J$2,F360&lt;='club records'!$K$2),AND(E360='club records'!$J$3,F360&lt;='club records'!$K$3),AND(E360='club records'!$J$4,F360&lt;='club records'!$K$4),AND(E360='club records'!$J$5,F360&lt;='club records'!$K$5))),"CR"," ")</f>
        <v xml:space="preserve"> </v>
      </c>
      <c r="AF360" s="7" t="str">
        <f>IF(AND(B360="4x200", OR(AND(E360='club records'!$N$6, F360&lt;='club records'!$O$6), AND(E360='club records'!$N$7, F360&lt;='club records'!$O$7), AND(E360='club records'!$N$8, F360&lt;='club records'!$O$8), AND(E360='club records'!$N$9, F360&lt;='club records'!$O$9), AND(E360='club records'!$N$10, F360&lt;='club records'!$O$10))), "CR", " ")</f>
        <v xml:space="preserve"> </v>
      </c>
      <c r="AG360" s="7" t="str">
        <f>IF(AND(B360="4x300", AND(E360='club records'!$N$11, F360&lt;='club records'!$O$11)), "CR", " ")</f>
        <v xml:space="preserve"> </v>
      </c>
      <c r="AH360" s="7" t="str">
        <f>IF(AND(B360="4x400", OR(AND(E360='club records'!$N$12, F360&lt;='club records'!$O$12), AND(E360='club records'!$N$13, F360&lt;='club records'!$O$13), AND(E360='club records'!$N$14, F360&lt;='club records'!$O$14), AND(E360='club records'!$N$15, F360&lt;='club records'!$O$15))), "CR", " ")</f>
        <v xml:space="preserve"> </v>
      </c>
      <c r="AI360" s="7" t="str">
        <f>IF(AND(B360="pentathlon", OR(AND(E360='club records'!$N$21, F360&gt;='club records'!$O$21), AND(E360='club records'!$N$22, F360&gt;='club records'!$O$22),AND(E360='club records'!$N$23, F360&gt;='club records'!$O$23),AND(E360='club records'!$N$24, F360&gt;='club records'!$O$24))), "CR", " ")</f>
        <v xml:space="preserve"> </v>
      </c>
      <c r="AJ360" s="7" t="str">
        <f>IF(AND(B360="heptathlon", OR(AND(E360='club records'!$N$26, F360&gt;='club records'!$O$26), AND(E360='club records'!$N$27, F360&gt;='club records'!$O$27))), "CR", " ")</f>
        <v xml:space="preserve"> </v>
      </c>
    </row>
    <row r="361" spans="1:36" ht="14.5" x14ac:dyDescent="0.35">
      <c r="A361" s="1" t="str">
        <f>E361</f>
        <v>U15</v>
      </c>
      <c r="E361" s="11" t="s">
        <v>11</v>
      </c>
      <c r="J361" s="7" t="str">
        <f>IF(OR(K361="CR", L361="CR", M361="CR", N361="CR", O361="CR", P361="CR", Q361="CR", R361="CR", S361="CR", T361="CR",U361="CR", V361="CR", W361="CR", X361="CR", Y361="CR", Z361="CR", AA361="CR", AB361="CR", AC361="CR", AD361="CR", AE361="CR", AF361="CR", AG361="CR", AH361="CR", AI361="CR", AJ361="CR"), "***CLUB RECORD***", "")</f>
        <v/>
      </c>
      <c r="K361" s="7" t="str">
        <f>IF(AND(B361=60, OR(AND(E361='club records'!$B$6, F361&lt;='club records'!$C$6), AND(E361='club records'!$B$7, F361&lt;='club records'!$C$7), AND(E361='club records'!$B$8, F361&lt;='club records'!$C$8), AND(E361='club records'!$B$9, F361&lt;='club records'!$C$9), AND(E361='club records'!$B$10, F361&lt;='club records'!$C$10))), "CR", " ")</f>
        <v xml:space="preserve"> </v>
      </c>
      <c r="L361" s="7" t="str">
        <f>IF(AND(B361=200, OR(AND(E361='club records'!$B$11, F361&lt;='club records'!$C$11), AND(E361='club records'!$B$12, F361&lt;='club records'!$C$12), AND(E361='club records'!$B$13, F361&lt;='club records'!$C$13), AND(E361='club records'!$B$14, F361&lt;='club records'!$C$14), AND(E361='club records'!$B$15, F361&lt;='club records'!$C$15))), "CR", " ")</f>
        <v xml:space="preserve"> </v>
      </c>
      <c r="M361" s="7" t="str">
        <f>IF(AND(B361=300, OR(AND(E361='club records'!$B$5, F361&lt;='club records'!$C$5), AND(E361='club records'!$B$16, F361&lt;='club records'!$C$16), AND(E361='club records'!$B$17, F361&lt;='club records'!$C$17))), "CR", " ")</f>
        <v xml:space="preserve"> </v>
      </c>
      <c r="N361" s="7" t="str">
        <f>IF(AND(B361=400, OR(AND(E361='club records'!$B$18, F361&lt;='club records'!$C$18), AND(E361='club records'!$B$19, F361&lt;='club records'!$C$19), AND(E361='club records'!$B$20, F361&lt;='club records'!$C$20), AND(E361='club records'!$B$21, F361&lt;='club records'!$C$21))), "CR", " ")</f>
        <v xml:space="preserve"> </v>
      </c>
      <c r="O361" s="7" t="str">
        <f>IF(AND(B361=800, OR(AND(E361='club records'!$B$22, F361&lt;='club records'!$C$22), AND(E361='club records'!$B$23, F361&lt;='club records'!$C$23), AND(E361='club records'!$B$24, F361&lt;='club records'!$C$24), AND(E361='club records'!$B$25, F361&lt;='club records'!$C$25), AND(E361='club records'!$B$26, F361&lt;='club records'!$C$26))), "CR", " ")</f>
        <v xml:space="preserve"> </v>
      </c>
      <c r="P361" s="7" t="str">
        <f>IF(AND(B361=1000, OR(AND(E361='club records'!$B$27, F361&lt;='club records'!$C$27), AND(E361='club records'!$B$28, F361&lt;='club records'!$C$28))), "CR", " ")</f>
        <v xml:space="preserve"> </v>
      </c>
      <c r="Q361" s="7" t="str">
        <f>IF(AND(B361=1500, OR(AND(E361='club records'!$B$29, F361&lt;='club records'!$C$29), AND(E361='club records'!$B$30, F361&lt;='club records'!$C$30), AND(E361='club records'!$B$31, F361&lt;='club records'!$C$31), AND(E361='club records'!$B$32, F361&lt;='club records'!$C$32), AND(E361='club records'!$B$33, F361&lt;='club records'!$C$33))), "CR", " ")</f>
        <v xml:space="preserve"> </v>
      </c>
      <c r="R361" s="7" t="str">
        <f>IF(AND(B361="1600 (Mile)",OR(AND(E361='club records'!$B$34,F361&lt;='club records'!$C$34),AND(E361='club records'!$B$35,F361&lt;='club records'!$C$35),AND(E361='club records'!$B$36,F361&lt;='club records'!$C$36),AND(E361='club records'!$B$37,F361&lt;='club records'!$C$37))),"CR"," ")</f>
        <v xml:space="preserve"> </v>
      </c>
      <c r="S361" s="7" t="str">
        <f>IF(AND(B361=3000, OR(AND(E361='club records'!$B$38, F361&lt;='club records'!$C$38), AND(E361='club records'!$B$39, F361&lt;='club records'!$C$39), AND(E361='club records'!$B$40, F361&lt;='club records'!$C$40), AND(E361='club records'!$B$41, F361&lt;='club records'!$C$41))), "CR", " ")</f>
        <v xml:space="preserve"> </v>
      </c>
      <c r="T361" s="7" t="str">
        <f>IF(AND(B361=5000, OR(AND(E361='club records'!$B$42, F361&lt;='club records'!$C$42), AND(E361='club records'!$B$43, F361&lt;='club records'!$C$43))), "CR", " ")</f>
        <v xml:space="preserve"> </v>
      </c>
      <c r="U361" s="6" t="str">
        <f>IF(AND(B361=10000, OR(AND(E361='club records'!$B$44, F361&lt;='club records'!$C$44), AND(E361='club records'!$B$45, F361&lt;='club records'!$C$45))), "CR", " ")</f>
        <v xml:space="preserve"> </v>
      </c>
      <c r="V361" s="6" t="str">
        <f>IF(AND(B361="high jump", OR(AND(E361='club records'!$F$1, F361&gt;='club records'!$G$1), AND(E361='club records'!$F$2, F361&gt;='club records'!$G$2), AND(E361='club records'!$F$3, F361&gt;='club records'!$G$3), AND(E361='club records'!$F$4, F361&gt;='club records'!$G$4), AND(E361='club records'!$F$5, F361&gt;='club records'!$G$5))), "CR", " ")</f>
        <v xml:space="preserve"> </v>
      </c>
      <c r="W361" s="6" t="str">
        <f>IF(AND(B361="long jump", OR(AND(E361='club records'!$F$6, F361&gt;='club records'!$G$6), AND(E361='club records'!$F$7, F361&gt;='club records'!$G$7), AND(E361='club records'!$F$8, F361&gt;='club records'!$G$8), AND(E361='club records'!$F$9, F361&gt;='club records'!$G$9), AND(E361='club records'!$F$10, F361&gt;='club records'!$G$10))), "CR", " ")</f>
        <v xml:space="preserve"> </v>
      </c>
      <c r="X361" s="6" t="str">
        <f>IF(AND(B361="triple jump", OR(AND(E361='club records'!$F$11, F361&gt;='club records'!$G$11), AND(E361='club records'!$F$12, F361&gt;='club records'!$G$12), AND(E361='club records'!$F$13, F361&gt;='club records'!$G$13), AND(E361='club records'!$F$14, F361&gt;='club records'!$G$14), AND(E361='club records'!$F$15, F361&gt;='club records'!$G$15))), "CR", " ")</f>
        <v xml:space="preserve"> </v>
      </c>
      <c r="Y361" s="6" t="str">
        <f>IF(AND(B361="pole vault", OR(AND(E361='club records'!$F$16, F361&gt;='club records'!$G$16), AND(E361='club records'!$F$17, F361&gt;='club records'!$G$17), AND(E361='club records'!$F$18, F361&gt;='club records'!$G$18), AND(E361='club records'!$F$19, F361&gt;='club records'!$G$19), AND(E361='club records'!$F$20, F361&gt;='club records'!$G$20))), "CR", " ")</f>
        <v xml:space="preserve"> </v>
      </c>
      <c r="Z361" s="6" t="str">
        <f>IF(AND(B361="shot 3", E361='club records'!$F$36, F361&gt;='club records'!$G$36), "CR", " ")</f>
        <v xml:space="preserve"> </v>
      </c>
      <c r="AA361" s="6" t="str">
        <f>IF(AND(B361="shot 4", E361='club records'!$F$37, F361&gt;='club records'!$G$37), "CR", " ")</f>
        <v xml:space="preserve"> </v>
      </c>
      <c r="AB361" s="6" t="str">
        <f>IF(AND(B361="shot 5", E361='club records'!$F$38, F361&gt;='club records'!$G$38), "CR", " ")</f>
        <v xml:space="preserve"> </v>
      </c>
      <c r="AC361" s="6" t="str">
        <f>IF(AND(B361="shot 6", E361='club records'!$F$39, F361&gt;='club records'!$G$39), "CR", " ")</f>
        <v xml:space="preserve"> </v>
      </c>
      <c r="AD361" s="6" t="str">
        <f>IF(AND(B361="shot 7.26", E361='club records'!$F$40, F361&gt;='club records'!$G$40), "CR", " ")</f>
        <v xml:space="preserve"> </v>
      </c>
      <c r="AE361" s="6" t="str">
        <f>IF(AND(B361="60H",OR(AND(E361='club records'!$J$1,F361&lt;='club records'!$K$1),AND(E361='club records'!$J$2,F361&lt;='club records'!$K$2),AND(E361='club records'!$J$3,F361&lt;='club records'!$K$3),AND(E361='club records'!$J$4,F361&lt;='club records'!$K$4),AND(E361='club records'!$J$5,F361&lt;='club records'!$K$5))),"CR"," ")</f>
        <v xml:space="preserve"> </v>
      </c>
      <c r="AF361" s="7" t="str">
        <f>IF(AND(B361="4x200", OR(AND(E361='club records'!$N$6, F361&lt;='club records'!$O$6), AND(E361='club records'!$N$7, F361&lt;='club records'!$O$7), AND(E361='club records'!$N$8, F361&lt;='club records'!$O$8), AND(E361='club records'!$N$9, F361&lt;='club records'!$O$9), AND(E361='club records'!$N$10, F361&lt;='club records'!$O$10))), "CR", " ")</f>
        <v xml:space="preserve"> </v>
      </c>
      <c r="AG361" s="7" t="str">
        <f>IF(AND(B361="4x300", AND(E361='club records'!$N$11, F361&lt;='club records'!$O$11)), "CR", " ")</f>
        <v xml:space="preserve"> </v>
      </c>
      <c r="AH361" s="7" t="str">
        <f>IF(AND(B361="4x400", OR(AND(E361='club records'!$N$12, F361&lt;='club records'!$O$12), AND(E361='club records'!$N$13, F361&lt;='club records'!$O$13), AND(E361='club records'!$N$14, F361&lt;='club records'!$O$14), AND(E361='club records'!$N$15, F361&lt;='club records'!$O$15))), "CR", " ")</f>
        <v xml:space="preserve"> </v>
      </c>
      <c r="AI361" s="7" t="str">
        <f>IF(AND(B361="pentathlon", OR(AND(E361='club records'!$N$21, F361&gt;='club records'!$O$21), AND(E361='club records'!$N$22, F361&gt;='club records'!$O$22),AND(E361='club records'!$N$23, F361&gt;='club records'!$O$23),AND(E361='club records'!$N$24, F361&gt;='club records'!$O$24))), "CR", " ")</f>
        <v xml:space="preserve"> </v>
      </c>
      <c r="AJ361" s="7" t="str">
        <f>IF(AND(B361="heptathlon", OR(AND(E361='club records'!$N$26, F361&gt;='club records'!$O$26), AND(E361='club records'!$N$27, F361&gt;='club records'!$O$27))), "CR", " ")</f>
        <v xml:space="preserve"> </v>
      </c>
    </row>
    <row r="362" spans="1:36" ht="14.5" x14ac:dyDescent="0.35">
      <c r="A362" s="1" t="str">
        <f>E362</f>
        <v>U15</v>
      </c>
      <c r="E362" s="11" t="s">
        <v>11</v>
      </c>
      <c r="J362" s="7" t="str">
        <f>IF(OR(K362="CR", L362="CR", M362="CR", N362="CR", O362="CR", P362="CR", Q362="CR", R362="CR", S362="CR", T362="CR",U362="CR", V362="CR", W362="CR", X362="CR", Y362="CR", Z362="CR", AA362="CR", AB362="CR", AC362="CR", AD362="CR", AE362="CR", AF362="CR", AG362="CR", AH362="CR", AI362="CR", AJ362="CR"), "***CLUB RECORD***", "")</f>
        <v/>
      </c>
      <c r="K362" s="7" t="str">
        <f>IF(AND(B362=60, OR(AND(E362='club records'!$B$6, F362&lt;='club records'!$C$6), AND(E362='club records'!$B$7, F362&lt;='club records'!$C$7), AND(E362='club records'!$B$8, F362&lt;='club records'!$C$8), AND(E362='club records'!$B$9, F362&lt;='club records'!$C$9), AND(E362='club records'!$B$10, F362&lt;='club records'!$C$10))), "CR", " ")</f>
        <v xml:space="preserve"> </v>
      </c>
      <c r="L362" s="7" t="str">
        <f>IF(AND(B362=200, OR(AND(E362='club records'!$B$11, F362&lt;='club records'!$C$11), AND(E362='club records'!$B$12, F362&lt;='club records'!$C$12), AND(E362='club records'!$B$13, F362&lt;='club records'!$C$13), AND(E362='club records'!$B$14, F362&lt;='club records'!$C$14), AND(E362='club records'!$B$15, F362&lt;='club records'!$C$15))), "CR", " ")</f>
        <v xml:space="preserve"> </v>
      </c>
      <c r="M362" s="7" t="str">
        <f>IF(AND(B362=300, OR(AND(E362='club records'!$B$5, F362&lt;='club records'!$C$5), AND(E362='club records'!$B$16, F362&lt;='club records'!$C$16), AND(E362='club records'!$B$17, F362&lt;='club records'!$C$17))), "CR", " ")</f>
        <v xml:space="preserve"> </v>
      </c>
      <c r="N362" s="7" t="str">
        <f>IF(AND(B362=400, OR(AND(E362='club records'!$B$18, F362&lt;='club records'!$C$18), AND(E362='club records'!$B$19, F362&lt;='club records'!$C$19), AND(E362='club records'!$B$20, F362&lt;='club records'!$C$20), AND(E362='club records'!$B$21, F362&lt;='club records'!$C$21))), "CR", " ")</f>
        <v xml:space="preserve"> </v>
      </c>
      <c r="O362" s="7" t="str">
        <f>IF(AND(B362=800, OR(AND(E362='club records'!$B$22, F362&lt;='club records'!$C$22), AND(E362='club records'!$B$23, F362&lt;='club records'!$C$23), AND(E362='club records'!$B$24, F362&lt;='club records'!$C$24), AND(E362='club records'!$B$25, F362&lt;='club records'!$C$25), AND(E362='club records'!$B$26, F362&lt;='club records'!$C$26))), "CR", " ")</f>
        <v xml:space="preserve"> </v>
      </c>
      <c r="P362" s="7" t="str">
        <f>IF(AND(B362=1000, OR(AND(E362='club records'!$B$27, F362&lt;='club records'!$C$27), AND(E362='club records'!$B$28, F362&lt;='club records'!$C$28))), "CR", " ")</f>
        <v xml:space="preserve"> </v>
      </c>
      <c r="Q362" s="7" t="str">
        <f>IF(AND(B362=1500, OR(AND(E362='club records'!$B$29, F362&lt;='club records'!$C$29), AND(E362='club records'!$B$30, F362&lt;='club records'!$C$30), AND(E362='club records'!$B$31, F362&lt;='club records'!$C$31), AND(E362='club records'!$B$32, F362&lt;='club records'!$C$32), AND(E362='club records'!$B$33, F362&lt;='club records'!$C$33))), "CR", " ")</f>
        <v xml:space="preserve"> </v>
      </c>
      <c r="R362" s="7" t="str">
        <f>IF(AND(B362="1600 (Mile)",OR(AND(E362='club records'!$B$34,F362&lt;='club records'!$C$34),AND(E362='club records'!$B$35,F362&lt;='club records'!$C$35),AND(E362='club records'!$B$36,F362&lt;='club records'!$C$36),AND(E362='club records'!$B$37,F362&lt;='club records'!$C$37))),"CR"," ")</f>
        <v xml:space="preserve"> </v>
      </c>
      <c r="S362" s="7" t="str">
        <f>IF(AND(B362=3000, OR(AND(E362='club records'!$B$38, F362&lt;='club records'!$C$38), AND(E362='club records'!$B$39, F362&lt;='club records'!$C$39), AND(E362='club records'!$B$40, F362&lt;='club records'!$C$40), AND(E362='club records'!$B$41, F362&lt;='club records'!$C$41))), "CR", " ")</f>
        <v xml:space="preserve"> </v>
      </c>
      <c r="T362" s="7" t="str">
        <f>IF(AND(B362=5000, OR(AND(E362='club records'!$B$42, F362&lt;='club records'!$C$42), AND(E362='club records'!$B$43, F362&lt;='club records'!$C$43))), "CR", " ")</f>
        <v xml:space="preserve"> </v>
      </c>
      <c r="U362" s="6" t="str">
        <f>IF(AND(B362=10000, OR(AND(E362='club records'!$B$44, F362&lt;='club records'!$C$44), AND(E362='club records'!$B$45, F362&lt;='club records'!$C$45))), "CR", " ")</f>
        <v xml:space="preserve"> </v>
      </c>
      <c r="V362" s="6" t="str">
        <f>IF(AND(B362="high jump", OR(AND(E362='club records'!$F$1, F362&gt;='club records'!$G$1), AND(E362='club records'!$F$2, F362&gt;='club records'!$G$2), AND(E362='club records'!$F$3, F362&gt;='club records'!$G$3), AND(E362='club records'!$F$4, F362&gt;='club records'!$G$4), AND(E362='club records'!$F$5, F362&gt;='club records'!$G$5))), "CR", " ")</f>
        <v xml:space="preserve"> </v>
      </c>
      <c r="W362" s="6" t="str">
        <f>IF(AND(B362="long jump", OR(AND(E362='club records'!$F$6, F362&gt;='club records'!$G$6), AND(E362='club records'!$F$7, F362&gt;='club records'!$G$7), AND(E362='club records'!$F$8, F362&gt;='club records'!$G$8), AND(E362='club records'!$F$9, F362&gt;='club records'!$G$9), AND(E362='club records'!$F$10, F362&gt;='club records'!$G$10))), "CR", " ")</f>
        <v xml:space="preserve"> </v>
      </c>
      <c r="X362" s="6" t="str">
        <f>IF(AND(B362="triple jump", OR(AND(E362='club records'!$F$11, F362&gt;='club records'!$G$11), AND(E362='club records'!$F$12, F362&gt;='club records'!$G$12), AND(E362='club records'!$F$13, F362&gt;='club records'!$G$13), AND(E362='club records'!$F$14, F362&gt;='club records'!$G$14), AND(E362='club records'!$F$15, F362&gt;='club records'!$G$15))), "CR", " ")</f>
        <v xml:space="preserve"> </v>
      </c>
      <c r="Y362" s="6" t="str">
        <f>IF(AND(B362="pole vault", OR(AND(E362='club records'!$F$16, F362&gt;='club records'!$G$16), AND(E362='club records'!$F$17, F362&gt;='club records'!$G$17), AND(E362='club records'!$F$18, F362&gt;='club records'!$G$18), AND(E362='club records'!$F$19, F362&gt;='club records'!$G$19), AND(E362='club records'!$F$20, F362&gt;='club records'!$G$20))), "CR", " ")</f>
        <v xml:space="preserve"> </v>
      </c>
      <c r="Z362" s="6" t="str">
        <f>IF(AND(B362="shot 3", E362='club records'!$F$36, F362&gt;='club records'!$G$36), "CR", " ")</f>
        <v xml:space="preserve"> </v>
      </c>
      <c r="AA362" s="6" t="str">
        <f>IF(AND(B362="shot 4", E362='club records'!$F$37, F362&gt;='club records'!$G$37), "CR", " ")</f>
        <v xml:space="preserve"> </v>
      </c>
      <c r="AB362" s="6" t="str">
        <f>IF(AND(B362="shot 5", E362='club records'!$F$38, F362&gt;='club records'!$G$38), "CR", " ")</f>
        <v xml:space="preserve"> </v>
      </c>
      <c r="AC362" s="6" t="str">
        <f>IF(AND(B362="shot 6", E362='club records'!$F$39, F362&gt;='club records'!$G$39), "CR", " ")</f>
        <v xml:space="preserve"> </v>
      </c>
      <c r="AD362" s="6" t="str">
        <f>IF(AND(B362="shot 7.26", E362='club records'!$F$40, F362&gt;='club records'!$G$40), "CR", " ")</f>
        <v xml:space="preserve"> </v>
      </c>
      <c r="AE362" s="6" t="str">
        <f>IF(AND(B362="60H",OR(AND(E362='club records'!$J$1,F362&lt;='club records'!$K$1),AND(E362='club records'!$J$2,F362&lt;='club records'!$K$2),AND(E362='club records'!$J$3,F362&lt;='club records'!$K$3),AND(E362='club records'!$J$4,F362&lt;='club records'!$K$4),AND(E362='club records'!$J$5,F362&lt;='club records'!$K$5))),"CR"," ")</f>
        <v xml:space="preserve"> </v>
      </c>
      <c r="AF362" s="7" t="str">
        <f>IF(AND(B362="4x200", OR(AND(E362='club records'!$N$6, F362&lt;='club records'!$O$6), AND(E362='club records'!$N$7, F362&lt;='club records'!$O$7), AND(E362='club records'!$N$8, F362&lt;='club records'!$O$8), AND(E362='club records'!$N$9, F362&lt;='club records'!$O$9), AND(E362='club records'!$N$10, F362&lt;='club records'!$O$10))), "CR", " ")</f>
        <v xml:space="preserve"> </v>
      </c>
      <c r="AG362" s="7" t="str">
        <f>IF(AND(B362="4x300", AND(E362='club records'!$N$11, F362&lt;='club records'!$O$11)), "CR", " ")</f>
        <v xml:space="preserve"> </v>
      </c>
      <c r="AH362" s="7" t="str">
        <f>IF(AND(B362="4x400", OR(AND(E362='club records'!$N$12, F362&lt;='club records'!$O$12), AND(E362='club records'!$N$13, F362&lt;='club records'!$O$13), AND(E362='club records'!$N$14, F362&lt;='club records'!$O$14), AND(E362='club records'!$N$15, F362&lt;='club records'!$O$15))), "CR", " ")</f>
        <v xml:space="preserve"> </v>
      </c>
      <c r="AI362" s="7" t="str">
        <f>IF(AND(B362="pentathlon", OR(AND(E362='club records'!$N$21, F362&gt;='club records'!$O$21), AND(E362='club records'!$N$22, F362&gt;='club records'!$O$22),AND(E362='club records'!$N$23, F362&gt;='club records'!$O$23),AND(E362='club records'!$N$24, F362&gt;='club records'!$O$24))), "CR", " ")</f>
        <v xml:space="preserve"> </v>
      </c>
      <c r="AJ362" s="7" t="str">
        <f>IF(AND(B362="heptathlon", OR(AND(E362='club records'!$N$26, F362&gt;='club records'!$O$26), AND(E362='club records'!$N$27, F362&gt;='club records'!$O$27))), "CR", " ")</f>
        <v xml:space="preserve"> </v>
      </c>
    </row>
    <row r="363" spans="1:36" ht="14.5" x14ac:dyDescent="0.35">
      <c r="A363" s="1" t="str">
        <f>E363</f>
        <v>U15</v>
      </c>
      <c r="E363" s="11" t="s">
        <v>11</v>
      </c>
      <c r="J363" s="7" t="str">
        <f>IF(OR(K363="CR", L363="CR", M363="CR", N363="CR", O363="CR", P363="CR", Q363="CR", R363="CR", S363="CR", T363="CR",U363="CR", V363="CR", W363="CR", X363="CR", Y363="CR", Z363="CR", AA363="CR", AB363="CR", AC363="CR", AD363="CR", AE363="CR", AF363="CR", AG363="CR", AH363="CR", AI363="CR", AJ363="CR"), "***CLUB RECORD***", "")</f>
        <v/>
      </c>
      <c r="K363" s="7" t="str">
        <f>IF(AND(B363=60, OR(AND(E363='club records'!$B$6, F363&lt;='club records'!$C$6), AND(E363='club records'!$B$7, F363&lt;='club records'!$C$7), AND(E363='club records'!$B$8, F363&lt;='club records'!$C$8), AND(E363='club records'!$B$9, F363&lt;='club records'!$C$9), AND(E363='club records'!$B$10, F363&lt;='club records'!$C$10))), "CR", " ")</f>
        <v xml:space="preserve"> </v>
      </c>
      <c r="L363" s="7" t="str">
        <f>IF(AND(B363=200, OR(AND(E363='club records'!$B$11, F363&lt;='club records'!$C$11), AND(E363='club records'!$B$12, F363&lt;='club records'!$C$12), AND(E363='club records'!$B$13, F363&lt;='club records'!$C$13), AND(E363='club records'!$B$14, F363&lt;='club records'!$C$14), AND(E363='club records'!$B$15, F363&lt;='club records'!$C$15))), "CR", " ")</f>
        <v xml:space="preserve"> </v>
      </c>
      <c r="M363" s="7" t="str">
        <f>IF(AND(B363=300, OR(AND(E363='club records'!$B$5, F363&lt;='club records'!$C$5), AND(E363='club records'!$B$16, F363&lt;='club records'!$C$16), AND(E363='club records'!$B$17, F363&lt;='club records'!$C$17))), "CR", " ")</f>
        <v xml:space="preserve"> </v>
      </c>
      <c r="N363" s="7" t="str">
        <f>IF(AND(B363=400, OR(AND(E363='club records'!$B$18, F363&lt;='club records'!$C$18), AND(E363='club records'!$B$19, F363&lt;='club records'!$C$19), AND(E363='club records'!$B$20, F363&lt;='club records'!$C$20), AND(E363='club records'!$B$21, F363&lt;='club records'!$C$21))), "CR", " ")</f>
        <v xml:space="preserve"> </v>
      </c>
      <c r="O363" s="7" t="str">
        <f>IF(AND(B363=800, OR(AND(E363='club records'!$B$22, F363&lt;='club records'!$C$22), AND(E363='club records'!$B$23, F363&lt;='club records'!$C$23), AND(E363='club records'!$B$24, F363&lt;='club records'!$C$24), AND(E363='club records'!$B$25, F363&lt;='club records'!$C$25), AND(E363='club records'!$B$26, F363&lt;='club records'!$C$26))), "CR", " ")</f>
        <v xml:space="preserve"> </v>
      </c>
      <c r="P363" s="7" t="str">
        <f>IF(AND(B363=1000, OR(AND(E363='club records'!$B$27, F363&lt;='club records'!$C$27), AND(E363='club records'!$B$28, F363&lt;='club records'!$C$28))), "CR", " ")</f>
        <v xml:space="preserve"> </v>
      </c>
      <c r="Q363" s="7" t="str">
        <f>IF(AND(B363=1500, OR(AND(E363='club records'!$B$29, F363&lt;='club records'!$C$29), AND(E363='club records'!$B$30, F363&lt;='club records'!$C$30), AND(E363='club records'!$B$31, F363&lt;='club records'!$C$31), AND(E363='club records'!$B$32, F363&lt;='club records'!$C$32), AND(E363='club records'!$B$33, F363&lt;='club records'!$C$33))), "CR", " ")</f>
        <v xml:space="preserve"> </v>
      </c>
      <c r="R363" s="7" t="str">
        <f>IF(AND(B363="1600 (Mile)",OR(AND(E363='club records'!$B$34,F363&lt;='club records'!$C$34),AND(E363='club records'!$B$35,F363&lt;='club records'!$C$35),AND(E363='club records'!$B$36,F363&lt;='club records'!$C$36),AND(E363='club records'!$B$37,F363&lt;='club records'!$C$37))),"CR"," ")</f>
        <v xml:space="preserve"> </v>
      </c>
      <c r="S363" s="7" t="str">
        <f>IF(AND(B363=3000, OR(AND(E363='club records'!$B$38, F363&lt;='club records'!$C$38), AND(E363='club records'!$B$39, F363&lt;='club records'!$C$39), AND(E363='club records'!$B$40, F363&lt;='club records'!$C$40), AND(E363='club records'!$B$41, F363&lt;='club records'!$C$41))), "CR", " ")</f>
        <v xml:space="preserve"> </v>
      </c>
      <c r="T363" s="7" t="str">
        <f>IF(AND(B363=5000, OR(AND(E363='club records'!$B$42, F363&lt;='club records'!$C$42), AND(E363='club records'!$B$43, F363&lt;='club records'!$C$43))), "CR", " ")</f>
        <v xml:space="preserve"> </v>
      </c>
      <c r="U363" s="6" t="str">
        <f>IF(AND(B363=10000, OR(AND(E363='club records'!$B$44, F363&lt;='club records'!$C$44), AND(E363='club records'!$B$45, F363&lt;='club records'!$C$45))), "CR", " ")</f>
        <v xml:space="preserve"> </v>
      </c>
      <c r="V363" s="6" t="str">
        <f>IF(AND(B363="high jump", OR(AND(E363='club records'!$F$1, F363&gt;='club records'!$G$1), AND(E363='club records'!$F$2, F363&gt;='club records'!$G$2), AND(E363='club records'!$F$3, F363&gt;='club records'!$G$3), AND(E363='club records'!$F$4, F363&gt;='club records'!$G$4), AND(E363='club records'!$F$5, F363&gt;='club records'!$G$5))), "CR", " ")</f>
        <v xml:space="preserve"> </v>
      </c>
      <c r="W363" s="6" t="str">
        <f>IF(AND(B363="long jump", OR(AND(E363='club records'!$F$6, F363&gt;='club records'!$G$6), AND(E363='club records'!$F$7, F363&gt;='club records'!$G$7), AND(E363='club records'!$F$8, F363&gt;='club records'!$G$8), AND(E363='club records'!$F$9, F363&gt;='club records'!$G$9), AND(E363='club records'!$F$10, F363&gt;='club records'!$G$10))), "CR", " ")</f>
        <v xml:space="preserve"> </v>
      </c>
      <c r="X363" s="6" t="str">
        <f>IF(AND(B363="triple jump", OR(AND(E363='club records'!$F$11, F363&gt;='club records'!$G$11), AND(E363='club records'!$F$12, F363&gt;='club records'!$G$12), AND(E363='club records'!$F$13, F363&gt;='club records'!$G$13), AND(E363='club records'!$F$14, F363&gt;='club records'!$G$14), AND(E363='club records'!$F$15, F363&gt;='club records'!$G$15))), "CR", " ")</f>
        <v xml:space="preserve"> </v>
      </c>
      <c r="Y363" s="6" t="str">
        <f>IF(AND(B363="pole vault", OR(AND(E363='club records'!$F$16, F363&gt;='club records'!$G$16), AND(E363='club records'!$F$17, F363&gt;='club records'!$G$17), AND(E363='club records'!$F$18, F363&gt;='club records'!$G$18), AND(E363='club records'!$F$19, F363&gt;='club records'!$G$19), AND(E363='club records'!$F$20, F363&gt;='club records'!$G$20))), "CR", " ")</f>
        <v xml:space="preserve"> </v>
      </c>
      <c r="Z363" s="6" t="str">
        <f>IF(AND(B363="shot 3", E363='club records'!$F$36, F363&gt;='club records'!$G$36), "CR", " ")</f>
        <v xml:space="preserve"> </v>
      </c>
      <c r="AA363" s="6" t="str">
        <f>IF(AND(B363="shot 4", E363='club records'!$F$37, F363&gt;='club records'!$G$37), "CR", " ")</f>
        <v xml:space="preserve"> </v>
      </c>
      <c r="AB363" s="6" t="str">
        <f>IF(AND(B363="shot 5", E363='club records'!$F$38, F363&gt;='club records'!$G$38), "CR", " ")</f>
        <v xml:space="preserve"> </v>
      </c>
      <c r="AC363" s="6" t="str">
        <f>IF(AND(B363="shot 6", E363='club records'!$F$39, F363&gt;='club records'!$G$39), "CR", " ")</f>
        <v xml:space="preserve"> </v>
      </c>
      <c r="AD363" s="6" t="str">
        <f>IF(AND(B363="shot 7.26", E363='club records'!$F$40, F363&gt;='club records'!$G$40), "CR", " ")</f>
        <v xml:space="preserve"> </v>
      </c>
      <c r="AE363" s="6" t="str">
        <f>IF(AND(B363="60H",OR(AND(E363='club records'!$J$1,F363&lt;='club records'!$K$1),AND(E363='club records'!$J$2,F363&lt;='club records'!$K$2),AND(E363='club records'!$J$3,F363&lt;='club records'!$K$3),AND(E363='club records'!$J$4,F363&lt;='club records'!$K$4),AND(E363='club records'!$J$5,F363&lt;='club records'!$K$5))),"CR"," ")</f>
        <v xml:space="preserve"> </v>
      </c>
      <c r="AF363" s="7" t="str">
        <f>IF(AND(B363="4x200", OR(AND(E363='club records'!$N$6, F363&lt;='club records'!$O$6), AND(E363='club records'!$N$7, F363&lt;='club records'!$O$7), AND(E363='club records'!$N$8, F363&lt;='club records'!$O$8), AND(E363='club records'!$N$9, F363&lt;='club records'!$O$9), AND(E363='club records'!$N$10, F363&lt;='club records'!$O$10))), "CR", " ")</f>
        <v xml:space="preserve"> </v>
      </c>
      <c r="AG363" s="7" t="str">
        <f>IF(AND(B363="4x300", AND(E363='club records'!$N$11, F363&lt;='club records'!$O$11)), "CR", " ")</f>
        <v xml:space="preserve"> </v>
      </c>
      <c r="AH363" s="7" t="str">
        <f>IF(AND(B363="4x400", OR(AND(E363='club records'!$N$12, F363&lt;='club records'!$O$12), AND(E363='club records'!$N$13, F363&lt;='club records'!$O$13), AND(E363='club records'!$N$14, F363&lt;='club records'!$O$14), AND(E363='club records'!$N$15, F363&lt;='club records'!$O$15))), "CR", " ")</f>
        <v xml:space="preserve"> </v>
      </c>
      <c r="AI363" s="7" t="str">
        <f>IF(AND(B363="pentathlon", OR(AND(E363='club records'!$N$21, F363&gt;='club records'!$O$21), AND(E363='club records'!$N$22, F363&gt;='club records'!$O$22),AND(E363='club records'!$N$23, F363&gt;='club records'!$O$23),AND(E363='club records'!$N$24, F363&gt;='club records'!$O$24))), "CR", " ")</f>
        <v xml:space="preserve"> </v>
      </c>
      <c r="AJ363" s="7" t="str">
        <f>IF(AND(B363="heptathlon", OR(AND(E363='club records'!$N$26, F363&gt;='club records'!$O$26), AND(E363='club records'!$N$27, F363&gt;='club records'!$O$27))), "CR", " ")</f>
        <v xml:space="preserve"> </v>
      </c>
    </row>
    <row r="364" spans="1:36" ht="14.5" x14ac:dyDescent="0.35">
      <c r="A364" s="1" t="str">
        <f>E364</f>
        <v>U15</v>
      </c>
      <c r="E364" s="11" t="s">
        <v>11</v>
      </c>
      <c r="J364" s="7" t="str">
        <f>IF(OR(K364="CR", L364="CR", M364="CR", N364="CR", O364="CR", P364="CR", Q364="CR", R364="CR", S364="CR", T364="CR",U364="CR", V364="CR", W364="CR", X364="CR", Y364="CR", Z364="CR", AA364="CR", AB364="CR", AC364="CR", AD364="CR", AE364="CR", AF364="CR", AG364="CR", AH364="CR", AI364="CR", AJ364="CR"), "***CLUB RECORD***", "")</f>
        <v/>
      </c>
      <c r="K364" s="7" t="str">
        <f>IF(AND(B364=60, OR(AND(E364='club records'!$B$6, F364&lt;='club records'!$C$6), AND(E364='club records'!$B$7, F364&lt;='club records'!$C$7), AND(E364='club records'!$B$8, F364&lt;='club records'!$C$8), AND(E364='club records'!$B$9, F364&lt;='club records'!$C$9), AND(E364='club records'!$B$10, F364&lt;='club records'!$C$10))), "CR", " ")</f>
        <v xml:space="preserve"> </v>
      </c>
      <c r="L364" s="7" t="str">
        <f>IF(AND(B364=200, OR(AND(E364='club records'!$B$11, F364&lt;='club records'!$C$11), AND(E364='club records'!$B$12, F364&lt;='club records'!$C$12), AND(E364='club records'!$B$13, F364&lt;='club records'!$C$13), AND(E364='club records'!$B$14, F364&lt;='club records'!$C$14), AND(E364='club records'!$B$15, F364&lt;='club records'!$C$15))), "CR", " ")</f>
        <v xml:space="preserve"> </v>
      </c>
      <c r="M364" s="7" t="str">
        <f>IF(AND(B364=300, OR(AND(E364='club records'!$B$5, F364&lt;='club records'!$C$5), AND(E364='club records'!$B$16, F364&lt;='club records'!$C$16), AND(E364='club records'!$B$17, F364&lt;='club records'!$C$17))), "CR", " ")</f>
        <v xml:space="preserve"> </v>
      </c>
      <c r="N364" s="7" t="str">
        <f>IF(AND(B364=400, OR(AND(E364='club records'!$B$18, F364&lt;='club records'!$C$18), AND(E364='club records'!$B$19, F364&lt;='club records'!$C$19), AND(E364='club records'!$B$20, F364&lt;='club records'!$C$20), AND(E364='club records'!$B$21, F364&lt;='club records'!$C$21))), "CR", " ")</f>
        <v xml:space="preserve"> </v>
      </c>
      <c r="O364" s="7" t="str">
        <f>IF(AND(B364=800, OR(AND(E364='club records'!$B$22, F364&lt;='club records'!$C$22), AND(E364='club records'!$B$23, F364&lt;='club records'!$C$23), AND(E364='club records'!$B$24, F364&lt;='club records'!$C$24), AND(E364='club records'!$B$25, F364&lt;='club records'!$C$25), AND(E364='club records'!$B$26, F364&lt;='club records'!$C$26))), "CR", " ")</f>
        <v xml:space="preserve"> </v>
      </c>
      <c r="P364" s="7" t="str">
        <f>IF(AND(B364=1000, OR(AND(E364='club records'!$B$27, F364&lt;='club records'!$C$27), AND(E364='club records'!$B$28, F364&lt;='club records'!$C$28))), "CR", " ")</f>
        <v xml:space="preserve"> </v>
      </c>
      <c r="Q364" s="7" t="str">
        <f>IF(AND(B364=1500, OR(AND(E364='club records'!$B$29, F364&lt;='club records'!$C$29), AND(E364='club records'!$B$30, F364&lt;='club records'!$C$30), AND(E364='club records'!$B$31, F364&lt;='club records'!$C$31), AND(E364='club records'!$B$32, F364&lt;='club records'!$C$32), AND(E364='club records'!$B$33, F364&lt;='club records'!$C$33))), "CR", " ")</f>
        <v xml:space="preserve"> </v>
      </c>
      <c r="R364" s="7" t="str">
        <f>IF(AND(B364="1600 (Mile)",OR(AND(E364='club records'!$B$34,F364&lt;='club records'!$C$34),AND(E364='club records'!$B$35,F364&lt;='club records'!$C$35),AND(E364='club records'!$B$36,F364&lt;='club records'!$C$36),AND(E364='club records'!$B$37,F364&lt;='club records'!$C$37))),"CR"," ")</f>
        <v xml:space="preserve"> </v>
      </c>
      <c r="S364" s="7" t="str">
        <f>IF(AND(B364=3000, OR(AND(E364='club records'!$B$38, F364&lt;='club records'!$C$38), AND(E364='club records'!$B$39, F364&lt;='club records'!$C$39), AND(E364='club records'!$B$40, F364&lt;='club records'!$C$40), AND(E364='club records'!$B$41, F364&lt;='club records'!$C$41))), "CR", " ")</f>
        <v xml:space="preserve"> </v>
      </c>
      <c r="T364" s="7" t="str">
        <f>IF(AND(B364=5000, OR(AND(E364='club records'!$B$42, F364&lt;='club records'!$C$42), AND(E364='club records'!$B$43, F364&lt;='club records'!$C$43))), "CR", " ")</f>
        <v xml:space="preserve"> </v>
      </c>
      <c r="U364" s="6" t="str">
        <f>IF(AND(B364=10000, OR(AND(E364='club records'!$B$44, F364&lt;='club records'!$C$44), AND(E364='club records'!$B$45, F364&lt;='club records'!$C$45))), "CR", " ")</f>
        <v xml:space="preserve"> </v>
      </c>
      <c r="V364" s="6" t="str">
        <f>IF(AND(B364="high jump", OR(AND(E364='club records'!$F$1, F364&gt;='club records'!$G$1), AND(E364='club records'!$F$2, F364&gt;='club records'!$G$2), AND(E364='club records'!$F$3, F364&gt;='club records'!$G$3), AND(E364='club records'!$F$4, F364&gt;='club records'!$G$4), AND(E364='club records'!$F$5, F364&gt;='club records'!$G$5))), "CR", " ")</f>
        <v xml:space="preserve"> </v>
      </c>
      <c r="W364" s="6" t="str">
        <f>IF(AND(B364="long jump", OR(AND(E364='club records'!$F$6, F364&gt;='club records'!$G$6), AND(E364='club records'!$F$7, F364&gt;='club records'!$G$7), AND(E364='club records'!$F$8, F364&gt;='club records'!$G$8), AND(E364='club records'!$F$9, F364&gt;='club records'!$G$9), AND(E364='club records'!$F$10, F364&gt;='club records'!$G$10))), "CR", " ")</f>
        <v xml:space="preserve"> </v>
      </c>
      <c r="X364" s="6" t="str">
        <f>IF(AND(B364="triple jump", OR(AND(E364='club records'!$F$11, F364&gt;='club records'!$G$11), AND(E364='club records'!$F$12, F364&gt;='club records'!$G$12), AND(E364='club records'!$F$13, F364&gt;='club records'!$G$13), AND(E364='club records'!$F$14, F364&gt;='club records'!$G$14), AND(E364='club records'!$F$15, F364&gt;='club records'!$G$15))), "CR", " ")</f>
        <v xml:space="preserve"> </v>
      </c>
      <c r="Y364" s="6" t="str">
        <f>IF(AND(B364="pole vault", OR(AND(E364='club records'!$F$16, F364&gt;='club records'!$G$16), AND(E364='club records'!$F$17, F364&gt;='club records'!$G$17), AND(E364='club records'!$F$18, F364&gt;='club records'!$G$18), AND(E364='club records'!$F$19, F364&gt;='club records'!$G$19), AND(E364='club records'!$F$20, F364&gt;='club records'!$G$20))), "CR", " ")</f>
        <v xml:space="preserve"> </v>
      </c>
      <c r="Z364" s="6" t="str">
        <f>IF(AND(B364="shot 3", E364='club records'!$F$36, F364&gt;='club records'!$G$36), "CR", " ")</f>
        <v xml:space="preserve"> </v>
      </c>
      <c r="AA364" s="6" t="str">
        <f>IF(AND(B364="shot 4", E364='club records'!$F$37, F364&gt;='club records'!$G$37), "CR", " ")</f>
        <v xml:space="preserve"> </v>
      </c>
      <c r="AB364" s="6" t="str">
        <f>IF(AND(B364="shot 5", E364='club records'!$F$38, F364&gt;='club records'!$G$38), "CR", " ")</f>
        <v xml:space="preserve"> </v>
      </c>
      <c r="AC364" s="6" t="str">
        <f>IF(AND(B364="shot 6", E364='club records'!$F$39, F364&gt;='club records'!$G$39), "CR", " ")</f>
        <v xml:space="preserve"> </v>
      </c>
      <c r="AD364" s="6" t="str">
        <f>IF(AND(B364="shot 7.26", E364='club records'!$F$40, F364&gt;='club records'!$G$40), "CR", " ")</f>
        <v xml:space="preserve"> </v>
      </c>
      <c r="AE364" s="6" t="str">
        <f>IF(AND(B364="60H",OR(AND(E364='club records'!$J$1,F364&lt;='club records'!$K$1),AND(E364='club records'!$J$2,F364&lt;='club records'!$K$2),AND(E364='club records'!$J$3,F364&lt;='club records'!$K$3),AND(E364='club records'!$J$4,F364&lt;='club records'!$K$4),AND(E364='club records'!$J$5,F364&lt;='club records'!$K$5))),"CR"," ")</f>
        <v xml:space="preserve"> </v>
      </c>
      <c r="AF364" s="7" t="str">
        <f>IF(AND(B364="4x200", OR(AND(E364='club records'!$N$6, F364&lt;='club records'!$O$6), AND(E364='club records'!$N$7, F364&lt;='club records'!$O$7), AND(E364='club records'!$N$8, F364&lt;='club records'!$O$8), AND(E364='club records'!$N$9, F364&lt;='club records'!$O$9), AND(E364='club records'!$N$10, F364&lt;='club records'!$O$10))), "CR", " ")</f>
        <v xml:space="preserve"> </v>
      </c>
      <c r="AG364" s="7" t="str">
        <f>IF(AND(B364="4x300", AND(E364='club records'!$N$11, F364&lt;='club records'!$O$11)), "CR", " ")</f>
        <v xml:space="preserve"> </v>
      </c>
      <c r="AH364" s="7" t="str">
        <f>IF(AND(B364="4x400", OR(AND(E364='club records'!$N$12, F364&lt;='club records'!$O$12), AND(E364='club records'!$N$13, F364&lt;='club records'!$O$13), AND(E364='club records'!$N$14, F364&lt;='club records'!$O$14), AND(E364='club records'!$N$15, F364&lt;='club records'!$O$15))), "CR", " ")</f>
        <v xml:space="preserve"> </v>
      </c>
      <c r="AI364" s="7" t="str">
        <f>IF(AND(B364="pentathlon", OR(AND(E364='club records'!$N$21, F364&gt;='club records'!$O$21), AND(E364='club records'!$N$22, F364&gt;='club records'!$O$22),AND(E364='club records'!$N$23, F364&gt;='club records'!$O$23),AND(E364='club records'!$N$24, F364&gt;='club records'!$O$24))), "CR", " ")</f>
        <v xml:space="preserve"> </v>
      </c>
      <c r="AJ364" s="7" t="str">
        <f>IF(AND(B364="heptathlon", OR(AND(E364='club records'!$N$26, F364&gt;='club records'!$O$26), AND(E364='club records'!$N$27, F364&gt;='club records'!$O$27))), "CR", " ")</f>
        <v xml:space="preserve"> </v>
      </c>
    </row>
    <row r="365" spans="1:36" ht="14.5" x14ac:dyDescent="0.35">
      <c r="A365" s="1" t="str">
        <f>E365</f>
        <v>U15</v>
      </c>
      <c r="E365" s="11" t="s">
        <v>11</v>
      </c>
      <c r="J365" s="7" t="str">
        <f>IF(OR(K365="CR", L365="CR", M365="CR", N365="CR", O365="CR", P365="CR", Q365="CR", R365="CR", S365="CR", T365="CR",U365="CR", V365="CR", W365="CR", X365="CR", Y365="CR", Z365="CR", AA365="CR", AB365="CR", AC365="CR", AD365="CR", AE365="CR", AF365="CR", AG365="CR", AH365="CR", AI365="CR", AJ365="CR"), "***CLUB RECORD***", "")</f>
        <v/>
      </c>
      <c r="K365" s="7" t="str">
        <f>IF(AND(B365=60, OR(AND(E365='club records'!$B$6, F365&lt;='club records'!$C$6), AND(E365='club records'!$B$7, F365&lt;='club records'!$C$7), AND(E365='club records'!$B$8, F365&lt;='club records'!$C$8), AND(E365='club records'!$B$9, F365&lt;='club records'!$C$9), AND(E365='club records'!$B$10, F365&lt;='club records'!$C$10))), "CR", " ")</f>
        <v xml:space="preserve"> </v>
      </c>
      <c r="L365" s="7" t="str">
        <f>IF(AND(B365=200, OR(AND(E365='club records'!$B$11, F365&lt;='club records'!$C$11), AND(E365='club records'!$B$12, F365&lt;='club records'!$C$12), AND(E365='club records'!$B$13, F365&lt;='club records'!$C$13), AND(E365='club records'!$B$14, F365&lt;='club records'!$C$14), AND(E365='club records'!$B$15, F365&lt;='club records'!$C$15))), "CR", " ")</f>
        <v xml:space="preserve"> </v>
      </c>
      <c r="M365" s="7" t="str">
        <f>IF(AND(B365=300, OR(AND(E365='club records'!$B$5, F365&lt;='club records'!$C$5), AND(E365='club records'!$B$16, F365&lt;='club records'!$C$16), AND(E365='club records'!$B$17, F365&lt;='club records'!$C$17))), "CR", " ")</f>
        <v xml:space="preserve"> </v>
      </c>
      <c r="N365" s="7" t="str">
        <f>IF(AND(B365=400, OR(AND(E365='club records'!$B$18, F365&lt;='club records'!$C$18), AND(E365='club records'!$B$19, F365&lt;='club records'!$C$19), AND(E365='club records'!$B$20, F365&lt;='club records'!$C$20), AND(E365='club records'!$B$21, F365&lt;='club records'!$C$21))), "CR", " ")</f>
        <v xml:space="preserve"> </v>
      </c>
      <c r="O365" s="7" t="str">
        <f>IF(AND(B365=800, OR(AND(E365='club records'!$B$22, F365&lt;='club records'!$C$22), AND(E365='club records'!$B$23, F365&lt;='club records'!$C$23), AND(E365='club records'!$B$24, F365&lt;='club records'!$C$24), AND(E365='club records'!$B$25, F365&lt;='club records'!$C$25), AND(E365='club records'!$B$26, F365&lt;='club records'!$C$26))), "CR", " ")</f>
        <v xml:space="preserve"> </v>
      </c>
      <c r="P365" s="7" t="str">
        <f>IF(AND(B365=1000, OR(AND(E365='club records'!$B$27, F365&lt;='club records'!$C$27), AND(E365='club records'!$B$28, F365&lt;='club records'!$C$28))), "CR", " ")</f>
        <v xml:space="preserve"> </v>
      </c>
      <c r="Q365" s="7" t="str">
        <f>IF(AND(B365=1500, OR(AND(E365='club records'!$B$29, F365&lt;='club records'!$C$29), AND(E365='club records'!$B$30, F365&lt;='club records'!$C$30), AND(E365='club records'!$B$31, F365&lt;='club records'!$C$31), AND(E365='club records'!$B$32, F365&lt;='club records'!$C$32), AND(E365='club records'!$B$33, F365&lt;='club records'!$C$33))), "CR", " ")</f>
        <v xml:space="preserve"> </v>
      </c>
      <c r="R365" s="7" t="str">
        <f>IF(AND(B365="1600 (Mile)",OR(AND(E365='club records'!$B$34,F365&lt;='club records'!$C$34),AND(E365='club records'!$B$35,F365&lt;='club records'!$C$35),AND(E365='club records'!$B$36,F365&lt;='club records'!$C$36),AND(E365='club records'!$B$37,F365&lt;='club records'!$C$37))),"CR"," ")</f>
        <v xml:space="preserve"> </v>
      </c>
      <c r="S365" s="7" t="str">
        <f>IF(AND(B365=3000, OR(AND(E365='club records'!$B$38, F365&lt;='club records'!$C$38), AND(E365='club records'!$B$39, F365&lt;='club records'!$C$39), AND(E365='club records'!$B$40, F365&lt;='club records'!$C$40), AND(E365='club records'!$B$41, F365&lt;='club records'!$C$41))), "CR", " ")</f>
        <v xml:space="preserve"> </v>
      </c>
      <c r="T365" s="7" t="str">
        <f>IF(AND(B365=5000, OR(AND(E365='club records'!$B$42, F365&lt;='club records'!$C$42), AND(E365='club records'!$B$43, F365&lt;='club records'!$C$43))), "CR", " ")</f>
        <v xml:space="preserve"> </v>
      </c>
      <c r="U365" s="6" t="str">
        <f>IF(AND(B365=10000, OR(AND(E365='club records'!$B$44, F365&lt;='club records'!$C$44), AND(E365='club records'!$B$45, F365&lt;='club records'!$C$45))), "CR", " ")</f>
        <v xml:space="preserve"> </v>
      </c>
      <c r="V365" s="6" t="str">
        <f>IF(AND(B365="high jump", OR(AND(E365='club records'!$F$1, F365&gt;='club records'!$G$1), AND(E365='club records'!$F$2, F365&gt;='club records'!$G$2), AND(E365='club records'!$F$3, F365&gt;='club records'!$G$3), AND(E365='club records'!$F$4, F365&gt;='club records'!$G$4), AND(E365='club records'!$F$5, F365&gt;='club records'!$G$5))), "CR", " ")</f>
        <v xml:space="preserve"> </v>
      </c>
      <c r="W365" s="6" t="str">
        <f>IF(AND(B365="long jump", OR(AND(E365='club records'!$F$6, F365&gt;='club records'!$G$6), AND(E365='club records'!$F$7, F365&gt;='club records'!$G$7), AND(E365='club records'!$F$8, F365&gt;='club records'!$G$8), AND(E365='club records'!$F$9, F365&gt;='club records'!$G$9), AND(E365='club records'!$F$10, F365&gt;='club records'!$G$10))), "CR", " ")</f>
        <v xml:space="preserve"> </v>
      </c>
      <c r="X365" s="6" t="str">
        <f>IF(AND(B365="triple jump", OR(AND(E365='club records'!$F$11, F365&gt;='club records'!$G$11), AND(E365='club records'!$F$12, F365&gt;='club records'!$G$12), AND(E365='club records'!$F$13, F365&gt;='club records'!$G$13), AND(E365='club records'!$F$14, F365&gt;='club records'!$G$14), AND(E365='club records'!$F$15, F365&gt;='club records'!$G$15))), "CR", " ")</f>
        <v xml:space="preserve"> </v>
      </c>
      <c r="Y365" s="6" t="str">
        <f>IF(AND(B365="pole vault", OR(AND(E365='club records'!$F$16, F365&gt;='club records'!$G$16), AND(E365='club records'!$F$17, F365&gt;='club records'!$G$17), AND(E365='club records'!$F$18, F365&gt;='club records'!$G$18), AND(E365='club records'!$F$19, F365&gt;='club records'!$G$19), AND(E365='club records'!$F$20, F365&gt;='club records'!$G$20))), "CR", " ")</f>
        <v xml:space="preserve"> </v>
      </c>
      <c r="Z365" s="6" t="str">
        <f>IF(AND(B365="shot 3", E365='club records'!$F$36, F365&gt;='club records'!$G$36), "CR", " ")</f>
        <v xml:space="preserve"> </v>
      </c>
      <c r="AA365" s="6" t="str">
        <f>IF(AND(B365="shot 4", E365='club records'!$F$37, F365&gt;='club records'!$G$37), "CR", " ")</f>
        <v xml:space="preserve"> </v>
      </c>
      <c r="AB365" s="6" t="str">
        <f>IF(AND(B365="shot 5", E365='club records'!$F$38, F365&gt;='club records'!$G$38), "CR", " ")</f>
        <v xml:space="preserve"> </v>
      </c>
      <c r="AC365" s="6" t="str">
        <f>IF(AND(B365="shot 6", E365='club records'!$F$39, F365&gt;='club records'!$G$39), "CR", " ")</f>
        <v xml:space="preserve"> </v>
      </c>
      <c r="AD365" s="6" t="str">
        <f>IF(AND(B365="shot 7.26", E365='club records'!$F$40, F365&gt;='club records'!$G$40), "CR", " ")</f>
        <v xml:space="preserve"> </v>
      </c>
      <c r="AE365" s="6" t="str">
        <f>IF(AND(B365="60H",OR(AND(E365='club records'!$J$1,F365&lt;='club records'!$K$1),AND(E365='club records'!$J$2,F365&lt;='club records'!$K$2),AND(E365='club records'!$J$3,F365&lt;='club records'!$K$3),AND(E365='club records'!$J$4,F365&lt;='club records'!$K$4),AND(E365='club records'!$J$5,F365&lt;='club records'!$K$5))),"CR"," ")</f>
        <v xml:space="preserve"> </v>
      </c>
      <c r="AF365" s="7" t="str">
        <f>IF(AND(B365="4x200", OR(AND(E365='club records'!$N$6, F365&lt;='club records'!$O$6), AND(E365='club records'!$N$7, F365&lt;='club records'!$O$7), AND(E365='club records'!$N$8, F365&lt;='club records'!$O$8), AND(E365='club records'!$N$9, F365&lt;='club records'!$O$9), AND(E365='club records'!$N$10, F365&lt;='club records'!$O$10))), "CR", " ")</f>
        <v xml:space="preserve"> </v>
      </c>
      <c r="AG365" s="7" t="str">
        <f>IF(AND(B365="4x300", AND(E365='club records'!$N$11, F365&lt;='club records'!$O$11)), "CR", " ")</f>
        <v xml:space="preserve"> </v>
      </c>
      <c r="AH365" s="7" t="str">
        <f>IF(AND(B365="4x400", OR(AND(E365='club records'!$N$12, F365&lt;='club records'!$O$12), AND(E365='club records'!$N$13, F365&lt;='club records'!$O$13), AND(E365='club records'!$N$14, F365&lt;='club records'!$O$14), AND(E365='club records'!$N$15, F365&lt;='club records'!$O$15))), "CR", " ")</f>
        <v xml:space="preserve"> </v>
      </c>
      <c r="AI365" s="7" t="str">
        <f>IF(AND(B365="pentathlon", OR(AND(E365='club records'!$N$21, F365&gt;='club records'!$O$21), AND(E365='club records'!$N$22, F365&gt;='club records'!$O$22),AND(E365='club records'!$N$23, F365&gt;='club records'!$O$23),AND(E365='club records'!$N$24, F365&gt;='club records'!$O$24))), "CR", " ")</f>
        <v xml:space="preserve"> </v>
      </c>
      <c r="AJ365" s="7" t="str">
        <f>IF(AND(B365="heptathlon", OR(AND(E365='club records'!$N$26, F365&gt;='club records'!$O$26), AND(E365='club records'!$N$27, F365&gt;='club records'!$O$27))), "CR", " ")</f>
        <v xml:space="preserve"> </v>
      </c>
    </row>
    <row r="366" spans="1:36" ht="14.5" x14ac:dyDescent="0.35">
      <c r="A366" s="1" t="str">
        <f>E366</f>
        <v>U15</v>
      </c>
      <c r="E366" s="11" t="s">
        <v>11</v>
      </c>
      <c r="G366" s="16"/>
      <c r="J366" s="7" t="str">
        <f>IF(OR(K366="CR", L366="CR", M366="CR", N366="CR", O366="CR", P366="CR", Q366="CR", R366="CR", S366="CR", T366="CR",U366="CR", V366="CR", W366="CR", X366="CR", Y366="CR", Z366="CR", AA366="CR", AB366="CR", AC366="CR", AD366="CR", AE366="CR", AF366="CR", AG366="CR", AH366="CR", AI366="CR", AJ366="CR"), "***CLUB RECORD***", "")</f>
        <v/>
      </c>
      <c r="K366" s="7" t="str">
        <f>IF(AND(B366=60, OR(AND(E366='club records'!$B$6, F366&lt;='club records'!$C$6), AND(E366='club records'!$B$7, F366&lt;='club records'!$C$7), AND(E366='club records'!$B$8, F366&lt;='club records'!$C$8), AND(E366='club records'!$B$9, F366&lt;='club records'!$C$9), AND(E366='club records'!$B$10, F366&lt;='club records'!$C$10))), "CR", " ")</f>
        <v xml:space="preserve"> </v>
      </c>
      <c r="L366" s="7" t="str">
        <f>IF(AND(B366=200, OR(AND(E366='club records'!$B$11, F366&lt;='club records'!$C$11), AND(E366='club records'!$B$12, F366&lt;='club records'!$C$12), AND(E366='club records'!$B$13, F366&lt;='club records'!$C$13), AND(E366='club records'!$B$14, F366&lt;='club records'!$C$14), AND(E366='club records'!$B$15, F366&lt;='club records'!$C$15))), "CR", " ")</f>
        <v xml:space="preserve"> </v>
      </c>
      <c r="M366" s="7" t="str">
        <f>IF(AND(B366=300, OR(AND(E366='club records'!$B$5, F366&lt;='club records'!$C$5), AND(E366='club records'!$B$16, F366&lt;='club records'!$C$16), AND(E366='club records'!$B$17, F366&lt;='club records'!$C$17))), "CR", " ")</f>
        <v xml:space="preserve"> </v>
      </c>
      <c r="N366" s="7" t="str">
        <f>IF(AND(B366=400, OR(AND(E366='club records'!$B$18, F366&lt;='club records'!$C$18), AND(E366='club records'!$B$19, F366&lt;='club records'!$C$19), AND(E366='club records'!$B$20, F366&lt;='club records'!$C$20), AND(E366='club records'!$B$21, F366&lt;='club records'!$C$21))), "CR", " ")</f>
        <v xml:space="preserve"> </v>
      </c>
      <c r="O366" s="7" t="str">
        <f>IF(AND(B366=800, OR(AND(E366='club records'!$B$22, F366&lt;='club records'!$C$22), AND(E366='club records'!$B$23, F366&lt;='club records'!$C$23), AND(E366='club records'!$B$24, F366&lt;='club records'!$C$24), AND(E366='club records'!$B$25, F366&lt;='club records'!$C$25), AND(E366='club records'!$B$26, F366&lt;='club records'!$C$26))), "CR", " ")</f>
        <v xml:space="preserve"> </v>
      </c>
      <c r="P366" s="7" t="str">
        <f>IF(AND(B366=1000, OR(AND(E366='club records'!$B$27, F366&lt;='club records'!$C$27), AND(E366='club records'!$B$28, F366&lt;='club records'!$C$28))), "CR", " ")</f>
        <v xml:space="preserve"> </v>
      </c>
      <c r="Q366" s="7" t="str">
        <f>IF(AND(B366=1500, OR(AND(E366='club records'!$B$29, F366&lt;='club records'!$C$29), AND(E366='club records'!$B$30, F366&lt;='club records'!$C$30), AND(E366='club records'!$B$31, F366&lt;='club records'!$C$31), AND(E366='club records'!$B$32, F366&lt;='club records'!$C$32), AND(E366='club records'!$B$33, F366&lt;='club records'!$C$33))), "CR", " ")</f>
        <v xml:space="preserve"> </v>
      </c>
      <c r="R366" s="7" t="str">
        <f>IF(AND(B366="1600 (Mile)",OR(AND(E366='club records'!$B$34,F366&lt;='club records'!$C$34),AND(E366='club records'!$B$35,F366&lt;='club records'!$C$35),AND(E366='club records'!$B$36,F366&lt;='club records'!$C$36),AND(E366='club records'!$B$37,F366&lt;='club records'!$C$37))),"CR"," ")</f>
        <v xml:space="preserve"> </v>
      </c>
      <c r="S366" s="7" t="str">
        <f>IF(AND(B366=3000, OR(AND(E366='club records'!$B$38, F366&lt;='club records'!$C$38), AND(E366='club records'!$B$39, F366&lt;='club records'!$C$39), AND(E366='club records'!$B$40, F366&lt;='club records'!$C$40), AND(E366='club records'!$B$41, F366&lt;='club records'!$C$41))), "CR", " ")</f>
        <v xml:space="preserve"> </v>
      </c>
      <c r="T366" s="7" t="str">
        <f>IF(AND(B366=5000, OR(AND(E366='club records'!$B$42, F366&lt;='club records'!$C$42), AND(E366='club records'!$B$43, F366&lt;='club records'!$C$43))), "CR", " ")</f>
        <v xml:space="preserve"> </v>
      </c>
      <c r="U366" s="6" t="str">
        <f>IF(AND(B366=10000, OR(AND(E366='club records'!$B$44, F366&lt;='club records'!$C$44), AND(E366='club records'!$B$45, F366&lt;='club records'!$C$45))), "CR", " ")</f>
        <v xml:space="preserve"> </v>
      </c>
      <c r="V366" s="6" t="str">
        <f>IF(AND(B366="high jump", OR(AND(E366='club records'!$F$1, F366&gt;='club records'!$G$1), AND(E366='club records'!$F$2, F366&gt;='club records'!$G$2), AND(E366='club records'!$F$3, F366&gt;='club records'!$G$3), AND(E366='club records'!$F$4, F366&gt;='club records'!$G$4), AND(E366='club records'!$F$5, F366&gt;='club records'!$G$5))), "CR", " ")</f>
        <v xml:space="preserve"> </v>
      </c>
      <c r="W366" s="6" t="str">
        <f>IF(AND(B366="long jump", OR(AND(E366='club records'!$F$6, F366&gt;='club records'!$G$6), AND(E366='club records'!$F$7, F366&gt;='club records'!$G$7), AND(E366='club records'!$F$8, F366&gt;='club records'!$G$8), AND(E366='club records'!$F$9, F366&gt;='club records'!$G$9), AND(E366='club records'!$F$10, F366&gt;='club records'!$G$10))), "CR", " ")</f>
        <v xml:space="preserve"> </v>
      </c>
      <c r="X366" s="6" t="str">
        <f>IF(AND(B366="triple jump", OR(AND(E366='club records'!$F$11, F366&gt;='club records'!$G$11), AND(E366='club records'!$F$12, F366&gt;='club records'!$G$12), AND(E366='club records'!$F$13, F366&gt;='club records'!$G$13), AND(E366='club records'!$F$14, F366&gt;='club records'!$G$14), AND(E366='club records'!$F$15, F366&gt;='club records'!$G$15))), "CR", " ")</f>
        <v xml:space="preserve"> </v>
      </c>
      <c r="Y366" s="6" t="str">
        <f>IF(AND(B366="pole vault", OR(AND(E366='club records'!$F$16, F366&gt;='club records'!$G$16), AND(E366='club records'!$F$17, F366&gt;='club records'!$G$17), AND(E366='club records'!$F$18, F366&gt;='club records'!$G$18), AND(E366='club records'!$F$19, F366&gt;='club records'!$G$19), AND(E366='club records'!$F$20, F366&gt;='club records'!$G$20))), "CR", " ")</f>
        <v xml:space="preserve"> </v>
      </c>
      <c r="Z366" s="6" t="str">
        <f>IF(AND(B366="shot 3", E366='club records'!$F$36, F366&gt;='club records'!$G$36), "CR", " ")</f>
        <v xml:space="preserve"> </v>
      </c>
      <c r="AA366" s="6" t="str">
        <f>IF(AND(B366="shot 4", E366='club records'!$F$37, F366&gt;='club records'!$G$37), "CR", " ")</f>
        <v xml:space="preserve"> </v>
      </c>
      <c r="AB366" s="6" t="str">
        <f>IF(AND(B366="shot 5", E366='club records'!$F$38, F366&gt;='club records'!$G$38), "CR", " ")</f>
        <v xml:space="preserve"> </v>
      </c>
      <c r="AC366" s="6" t="str">
        <f>IF(AND(B366="shot 6", E366='club records'!$F$39, F366&gt;='club records'!$G$39), "CR", " ")</f>
        <v xml:space="preserve"> </v>
      </c>
      <c r="AD366" s="6" t="str">
        <f>IF(AND(B366="shot 7.26", E366='club records'!$F$40, F366&gt;='club records'!$G$40), "CR", " ")</f>
        <v xml:space="preserve"> </v>
      </c>
      <c r="AE366" s="6" t="str">
        <f>IF(AND(B366="60H",OR(AND(E366='club records'!$J$1,F366&lt;='club records'!$K$1),AND(E366='club records'!$J$2,F366&lt;='club records'!$K$2),AND(E366='club records'!$J$3,F366&lt;='club records'!$K$3),AND(E366='club records'!$J$4,F366&lt;='club records'!$K$4),AND(E366='club records'!$J$5,F366&lt;='club records'!$K$5))),"CR"," ")</f>
        <v xml:space="preserve"> </v>
      </c>
      <c r="AF366" s="7" t="str">
        <f>IF(AND(B366="4x200", OR(AND(E366='club records'!$N$6, F366&lt;='club records'!$O$6), AND(E366='club records'!$N$7, F366&lt;='club records'!$O$7), AND(E366='club records'!$N$8, F366&lt;='club records'!$O$8), AND(E366='club records'!$N$9, F366&lt;='club records'!$O$9), AND(E366='club records'!$N$10, F366&lt;='club records'!$O$10))), "CR", " ")</f>
        <v xml:space="preserve"> </v>
      </c>
      <c r="AG366" s="7" t="str">
        <f>IF(AND(B366="4x300", AND(E366='club records'!$N$11, F366&lt;='club records'!$O$11)), "CR", " ")</f>
        <v xml:space="preserve"> </v>
      </c>
      <c r="AH366" s="7" t="str">
        <f>IF(AND(B366="4x400", OR(AND(E366='club records'!$N$12, F366&lt;='club records'!$O$12), AND(E366='club records'!$N$13, F366&lt;='club records'!$O$13), AND(E366='club records'!$N$14, F366&lt;='club records'!$O$14), AND(E366='club records'!$N$15, F366&lt;='club records'!$O$15))), "CR", " ")</f>
        <v xml:space="preserve"> </v>
      </c>
      <c r="AI366" s="7" t="str">
        <f>IF(AND(B366="pentathlon", OR(AND(E366='club records'!$N$21, F366&gt;='club records'!$O$21), AND(E366='club records'!$N$22, F366&gt;='club records'!$O$22),AND(E366='club records'!$N$23, F366&gt;='club records'!$O$23),AND(E366='club records'!$N$24, F366&gt;='club records'!$O$24))), "CR", " ")</f>
        <v xml:space="preserve"> </v>
      </c>
      <c r="AJ366" s="7" t="str">
        <f>IF(AND(B366="heptathlon", OR(AND(E366='club records'!$N$26, F366&gt;='club records'!$O$26), AND(E366='club records'!$N$27, F366&gt;='club records'!$O$27))), "CR", " ")</f>
        <v xml:space="preserve"> </v>
      </c>
    </row>
    <row r="367" spans="1:36" ht="14.5" x14ac:dyDescent="0.35">
      <c r="A367" s="1" t="str">
        <f>E367</f>
        <v>U15</v>
      </c>
      <c r="E367" s="11" t="s">
        <v>11</v>
      </c>
      <c r="J367" s="7" t="str">
        <f>IF(OR(K367="CR", L367="CR", M367="CR", N367="CR", O367="CR", P367="CR", Q367="CR", R367="CR", S367="CR", T367="CR",U367="CR", V367="CR", W367="CR", X367="CR", Y367="CR", Z367="CR", AA367="CR", AB367="CR", AC367="CR", AD367="CR", AE367="CR", AF367="CR", AG367="CR", AH367="CR", AI367="CR", AJ367="CR"), "***CLUB RECORD***", "")</f>
        <v/>
      </c>
      <c r="K367" s="7" t="str">
        <f>IF(AND(B367=60, OR(AND(E367='club records'!$B$6, F367&lt;='club records'!$C$6), AND(E367='club records'!$B$7, F367&lt;='club records'!$C$7), AND(E367='club records'!$B$8, F367&lt;='club records'!$C$8), AND(E367='club records'!$B$9, F367&lt;='club records'!$C$9), AND(E367='club records'!$B$10, F367&lt;='club records'!$C$10))), "CR", " ")</f>
        <v xml:space="preserve"> </v>
      </c>
      <c r="L367" s="7" t="str">
        <f>IF(AND(B367=200, OR(AND(E367='club records'!$B$11, F367&lt;='club records'!$C$11), AND(E367='club records'!$B$12, F367&lt;='club records'!$C$12), AND(E367='club records'!$B$13, F367&lt;='club records'!$C$13), AND(E367='club records'!$B$14, F367&lt;='club records'!$C$14), AND(E367='club records'!$B$15, F367&lt;='club records'!$C$15))), "CR", " ")</f>
        <v xml:space="preserve"> </v>
      </c>
      <c r="M367" s="7" t="str">
        <f>IF(AND(B367=300, OR(AND(E367='club records'!$B$5, F367&lt;='club records'!$C$5), AND(E367='club records'!$B$16, F367&lt;='club records'!$C$16), AND(E367='club records'!$B$17, F367&lt;='club records'!$C$17))), "CR", " ")</f>
        <v xml:space="preserve"> </v>
      </c>
      <c r="N367" s="7" t="str">
        <f>IF(AND(B367=400, OR(AND(E367='club records'!$B$18, F367&lt;='club records'!$C$18), AND(E367='club records'!$B$19, F367&lt;='club records'!$C$19), AND(E367='club records'!$B$20, F367&lt;='club records'!$C$20), AND(E367='club records'!$B$21, F367&lt;='club records'!$C$21))), "CR", " ")</f>
        <v xml:space="preserve"> </v>
      </c>
      <c r="O367" s="7" t="str">
        <f>IF(AND(B367=800, OR(AND(E367='club records'!$B$22, F367&lt;='club records'!$C$22), AND(E367='club records'!$B$23, F367&lt;='club records'!$C$23), AND(E367='club records'!$B$24, F367&lt;='club records'!$C$24), AND(E367='club records'!$B$25, F367&lt;='club records'!$C$25), AND(E367='club records'!$B$26, F367&lt;='club records'!$C$26))), "CR", " ")</f>
        <v xml:space="preserve"> </v>
      </c>
      <c r="P367" s="7" t="str">
        <f>IF(AND(B367=1000, OR(AND(E367='club records'!$B$27, F367&lt;='club records'!$C$27), AND(E367='club records'!$B$28, F367&lt;='club records'!$C$28))), "CR", " ")</f>
        <v xml:space="preserve"> </v>
      </c>
      <c r="Q367" s="7" t="str">
        <f>IF(AND(B367=1500, OR(AND(E367='club records'!$B$29, F367&lt;='club records'!$C$29), AND(E367='club records'!$B$30, F367&lt;='club records'!$C$30), AND(E367='club records'!$B$31, F367&lt;='club records'!$C$31), AND(E367='club records'!$B$32, F367&lt;='club records'!$C$32), AND(E367='club records'!$B$33, F367&lt;='club records'!$C$33))), "CR", " ")</f>
        <v xml:space="preserve"> </v>
      </c>
      <c r="R367" s="7" t="str">
        <f>IF(AND(B367="1600 (Mile)",OR(AND(E367='club records'!$B$34,F367&lt;='club records'!$C$34),AND(E367='club records'!$B$35,F367&lt;='club records'!$C$35),AND(E367='club records'!$B$36,F367&lt;='club records'!$C$36),AND(E367='club records'!$B$37,F367&lt;='club records'!$C$37))),"CR"," ")</f>
        <v xml:space="preserve"> </v>
      </c>
      <c r="S367" s="7" t="str">
        <f>IF(AND(B367=3000, OR(AND(E367='club records'!$B$38, F367&lt;='club records'!$C$38), AND(E367='club records'!$B$39, F367&lt;='club records'!$C$39), AND(E367='club records'!$B$40, F367&lt;='club records'!$C$40), AND(E367='club records'!$B$41, F367&lt;='club records'!$C$41))), "CR", " ")</f>
        <v xml:space="preserve"> </v>
      </c>
      <c r="T367" s="7" t="str">
        <f>IF(AND(B367=5000, OR(AND(E367='club records'!$B$42, F367&lt;='club records'!$C$42), AND(E367='club records'!$B$43, F367&lt;='club records'!$C$43))), "CR", " ")</f>
        <v xml:space="preserve"> </v>
      </c>
      <c r="U367" s="6" t="str">
        <f>IF(AND(B367=10000, OR(AND(E367='club records'!$B$44, F367&lt;='club records'!$C$44), AND(E367='club records'!$B$45, F367&lt;='club records'!$C$45))), "CR", " ")</f>
        <v xml:space="preserve"> </v>
      </c>
      <c r="V367" s="6" t="str">
        <f>IF(AND(B367="high jump", OR(AND(E367='club records'!$F$1, F367&gt;='club records'!$G$1), AND(E367='club records'!$F$2, F367&gt;='club records'!$G$2), AND(E367='club records'!$F$3, F367&gt;='club records'!$G$3), AND(E367='club records'!$F$4, F367&gt;='club records'!$G$4), AND(E367='club records'!$F$5, F367&gt;='club records'!$G$5))), "CR", " ")</f>
        <v xml:space="preserve"> </v>
      </c>
      <c r="W367" s="6" t="str">
        <f>IF(AND(B367="long jump", OR(AND(E367='club records'!$F$6, F367&gt;='club records'!$G$6), AND(E367='club records'!$F$7, F367&gt;='club records'!$G$7), AND(E367='club records'!$F$8, F367&gt;='club records'!$G$8), AND(E367='club records'!$F$9, F367&gt;='club records'!$G$9), AND(E367='club records'!$F$10, F367&gt;='club records'!$G$10))), "CR", " ")</f>
        <v xml:space="preserve"> </v>
      </c>
      <c r="X367" s="6" t="str">
        <f>IF(AND(B367="triple jump", OR(AND(E367='club records'!$F$11, F367&gt;='club records'!$G$11), AND(E367='club records'!$F$12, F367&gt;='club records'!$G$12), AND(E367='club records'!$F$13, F367&gt;='club records'!$G$13), AND(E367='club records'!$F$14, F367&gt;='club records'!$G$14), AND(E367='club records'!$F$15, F367&gt;='club records'!$G$15))), "CR", " ")</f>
        <v xml:space="preserve"> </v>
      </c>
      <c r="Y367" s="6" t="str">
        <f>IF(AND(B367="pole vault", OR(AND(E367='club records'!$F$16, F367&gt;='club records'!$G$16), AND(E367='club records'!$F$17, F367&gt;='club records'!$G$17), AND(E367='club records'!$F$18, F367&gt;='club records'!$G$18), AND(E367='club records'!$F$19, F367&gt;='club records'!$G$19), AND(E367='club records'!$F$20, F367&gt;='club records'!$G$20))), "CR", " ")</f>
        <v xml:space="preserve"> </v>
      </c>
      <c r="Z367" s="6" t="str">
        <f>IF(AND(B367="shot 3", E367='club records'!$F$36, F367&gt;='club records'!$G$36), "CR", " ")</f>
        <v xml:space="preserve"> </v>
      </c>
      <c r="AA367" s="6" t="str">
        <f>IF(AND(B367="shot 4", E367='club records'!$F$37, F367&gt;='club records'!$G$37), "CR", " ")</f>
        <v xml:space="preserve"> </v>
      </c>
      <c r="AB367" s="6" t="str">
        <f>IF(AND(B367="shot 5", E367='club records'!$F$38, F367&gt;='club records'!$G$38), "CR", " ")</f>
        <v xml:space="preserve"> </v>
      </c>
      <c r="AC367" s="6" t="str">
        <f>IF(AND(B367="shot 6", E367='club records'!$F$39, F367&gt;='club records'!$G$39), "CR", " ")</f>
        <v xml:space="preserve"> </v>
      </c>
      <c r="AD367" s="6" t="str">
        <f>IF(AND(B367="shot 7.26", E367='club records'!$F$40, F367&gt;='club records'!$G$40), "CR", " ")</f>
        <v xml:space="preserve"> </v>
      </c>
      <c r="AE367" s="6" t="str">
        <f>IF(AND(B367="60H",OR(AND(E367='club records'!$J$1,F367&lt;='club records'!$K$1),AND(E367='club records'!$J$2,F367&lt;='club records'!$K$2),AND(E367='club records'!$J$3,F367&lt;='club records'!$K$3),AND(E367='club records'!$J$4,F367&lt;='club records'!$K$4),AND(E367='club records'!$J$5,F367&lt;='club records'!$K$5))),"CR"," ")</f>
        <v xml:space="preserve"> </v>
      </c>
      <c r="AF367" s="7" t="str">
        <f>IF(AND(B367="4x200", OR(AND(E367='club records'!$N$6, F367&lt;='club records'!$O$6), AND(E367='club records'!$N$7, F367&lt;='club records'!$O$7), AND(E367='club records'!$N$8, F367&lt;='club records'!$O$8), AND(E367='club records'!$N$9, F367&lt;='club records'!$O$9), AND(E367='club records'!$N$10, F367&lt;='club records'!$O$10))), "CR", " ")</f>
        <v xml:space="preserve"> </v>
      </c>
      <c r="AG367" s="7" t="str">
        <f>IF(AND(B367="4x300", AND(E367='club records'!$N$11, F367&lt;='club records'!$O$11)), "CR", " ")</f>
        <v xml:space="preserve"> </v>
      </c>
      <c r="AH367" s="7" t="str">
        <f>IF(AND(B367="4x400", OR(AND(E367='club records'!$N$12, F367&lt;='club records'!$O$12), AND(E367='club records'!$N$13, F367&lt;='club records'!$O$13), AND(E367='club records'!$N$14, F367&lt;='club records'!$O$14), AND(E367='club records'!$N$15, F367&lt;='club records'!$O$15))), "CR", " ")</f>
        <v xml:space="preserve"> </v>
      </c>
      <c r="AI367" s="7" t="str">
        <f>IF(AND(B367="pentathlon", OR(AND(E367='club records'!$N$21, F367&gt;='club records'!$O$21), AND(E367='club records'!$N$22, F367&gt;='club records'!$O$22),AND(E367='club records'!$N$23, F367&gt;='club records'!$O$23),AND(E367='club records'!$N$24, F367&gt;='club records'!$O$24))), "CR", " ")</f>
        <v xml:space="preserve"> </v>
      </c>
      <c r="AJ367" s="7" t="str">
        <f>IF(AND(B367="heptathlon", OR(AND(E367='club records'!$N$26, F367&gt;='club records'!$O$26), AND(E367='club records'!$N$27, F367&gt;='club records'!$O$27))), "CR", " ")</f>
        <v xml:space="preserve"> </v>
      </c>
    </row>
    <row r="368" spans="1:36" ht="14.5" x14ac:dyDescent="0.35">
      <c r="A368" s="1" t="str">
        <f>E368</f>
        <v>U15</v>
      </c>
      <c r="E368" s="11" t="s">
        <v>11</v>
      </c>
      <c r="G368" s="16"/>
      <c r="J368" s="7" t="str">
        <f>IF(OR(K368="CR", L368="CR", M368="CR", N368="CR", O368="CR", P368="CR", Q368="CR", R368="CR", S368="CR", T368="CR",U368="CR", V368="CR", W368="CR", X368="CR", Y368="CR", Z368="CR", AA368="CR", AB368="CR", AC368="CR", AD368="CR", AE368="CR", AF368="CR", AG368="CR", AH368="CR", AI368="CR", AJ368="CR"), "***CLUB RECORD***", "")</f>
        <v/>
      </c>
      <c r="K368" s="7" t="str">
        <f>IF(AND(B368=60, OR(AND(E368='club records'!$B$6, F368&lt;='club records'!$C$6), AND(E368='club records'!$B$7, F368&lt;='club records'!$C$7), AND(E368='club records'!$B$8, F368&lt;='club records'!$C$8), AND(E368='club records'!$B$9, F368&lt;='club records'!$C$9), AND(E368='club records'!$B$10, F368&lt;='club records'!$C$10))), "CR", " ")</f>
        <v xml:space="preserve"> </v>
      </c>
      <c r="L368" s="7" t="str">
        <f>IF(AND(B368=200, OR(AND(E368='club records'!$B$11, F368&lt;='club records'!$C$11), AND(E368='club records'!$B$12, F368&lt;='club records'!$C$12), AND(E368='club records'!$B$13, F368&lt;='club records'!$C$13), AND(E368='club records'!$B$14, F368&lt;='club records'!$C$14), AND(E368='club records'!$B$15, F368&lt;='club records'!$C$15))), "CR", " ")</f>
        <v xml:space="preserve"> </v>
      </c>
      <c r="M368" s="7" t="str">
        <f>IF(AND(B368=300, OR(AND(E368='club records'!$B$5, F368&lt;='club records'!$C$5), AND(E368='club records'!$B$16, F368&lt;='club records'!$C$16), AND(E368='club records'!$B$17, F368&lt;='club records'!$C$17))), "CR", " ")</f>
        <v xml:space="preserve"> </v>
      </c>
      <c r="N368" s="7" t="str">
        <f>IF(AND(B368=400, OR(AND(E368='club records'!$B$18, F368&lt;='club records'!$C$18), AND(E368='club records'!$B$19, F368&lt;='club records'!$C$19), AND(E368='club records'!$B$20, F368&lt;='club records'!$C$20), AND(E368='club records'!$B$21, F368&lt;='club records'!$C$21))), "CR", " ")</f>
        <v xml:space="preserve"> </v>
      </c>
      <c r="O368" s="7" t="str">
        <f>IF(AND(B368=800, OR(AND(E368='club records'!$B$22, F368&lt;='club records'!$C$22), AND(E368='club records'!$B$23, F368&lt;='club records'!$C$23), AND(E368='club records'!$B$24, F368&lt;='club records'!$C$24), AND(E368='club records'!$B$25, F368&lt;='club records'!$C$25), AND(E368='club records'!$B$26, F368&lt;='club records'!$C$26))), "CR", " ")</f>
        <v xml:space="preserve"> </v>
      </c>
      <c r="P368" s="7" t="str">
        <f>IF(AND(B368=1000, OR(AND(E368='club records'!$B$27, F368&lt;='club records'!$C$27), AND(E368='club records'!$B$28, F368&lt;='club records'!$C$28))), "CR", " ")</f>
        <v xml:space="preserve"> </v>
      </c>
      <c r="Q368" s="7" t="str">
        <f>IF(AND(B368=1500, OR(AND(E368='club records'!$B$29, F368&lt;='club records'!$C$29), AND(E368='club records'!$B$30, F368&lt;='club records'!$C$30), AND(E368='club records'!$B$31, F368&lt;='club records'!$C$31), AND(E368='club records'!$B$32, F368&lt;='club records'!$C$32), AND(E368='club records'!$B$33, F368&lt;='club records'!$C$33))), "CR", " ")</f>
        <v xml:space="preserve"> </v>
      </c>
      <c r="R368" s="7" t="str">
        <f>IF(AND(B368="1600 (Mile)",OR(AND(E368='club records'!$B$34,F368&lt;='club records'!$C$34),AND(E368='club records'!$B$35,F368&lt;='club records'!$C$35),AND(E368='club records'!$B$36,F368&lt;='club records'!$C$36),AND(E368='club records'!$B$37,F368&lt;='club records'!$C$37))),"CR"," ")</f>
        <v xml:space="preserve"> </v>
      </c>
      <c r="S368" s="7" t="str">
        <f>IF(AND(B368=3000, OR(AND(E368='club records'!$B$38, F368&lt;='club records'!$C$38), AND(E368='club records'!$B$39, F368&lt;='club records'!$C$39), AND(E368='club records'!$B$40, F368&lt;='club records'!$C$40), AND(E368='club records'!$B$41, F368&lt;='club records'!$C$41))), "CR", " ")</f>
        <v xml:space="preserve"> </v>
      </c>
      <c r="T368" s="7" t="str">
        <f>IF(AND(B368=5000, OR(AND(E368='club records'!$B$42, F368&lt;='club records'!$C$42), AND(E368='club records'!$B$43, F368&lt;='club records'!$C$43))), "CR", " ")</f>
        <v xml:space="preserve"> </v>
      </c>
      <c r="U368" s="6" t="str">
        <f>IF(AND(B368=10000, OR(AND(E368='club records'!$B$44, F368&lt;='club records'!$C$44), AND(E368='club records'!$B$45, F368&lt;='club records'!$C$45))), "CR", " ")</f>
        <v xml:space="preserve"> </v>
      </c>
      <c r="V368" s="6" t="str">
        <f>IF(AND(B368="high jump", OR(AND(E368='club records'!$F$1, F368&gt;='club records'!$G$1), AND(E368='club records'!$F$2, F368&gt;='club records'!$G$2), AND(E368='club records'!$F$3, F368&gt;='club records'!$G$3), AND(E368='club records'!$F$4, F368&gt;='club records'!$G$4), AND(E368='club records'!$F$5, F368&gt;='club records'!$G$5))), "CR", " ")</f>
        <v xml:space="preserve"> </v>
      </c>
      <c r="W368" s="6" t="str">
        <f>IF(AND(B368="long jump", OR(AND(E368='club records'!$F$6, F368&gt;='club records'!$G$6), AND(E368='club records'!$F$7, F368&gt;='club records'!$G$7), AND(E368='club records'!$F$8, F368&gt;='club records'!$G$8), AND(E368='club records'!$F$9, F368&gt;='club records'!$G$9), AND(E368='club records'!$F$10, F368&gt;='club records'!$G$10))), "CR", " ")</f>
        <v xml:space="preserve"> </v>
      </c>
      <c r="X368" s="6" t="str">
        <f>IF(AND(B368="triple jump", OR(AND(E368='club records'!$F$11, F368&gt;='club records'!$G$11), AND(E368='club records'!$F$12, F368&gt;='club records'!$G$12), AND(E368='club records'!$F$13, F368&gt;='club records'!$G$13), AND(E368='club records'!$F$14, F368&gt;='club records'!$G$14), AND(E368='club records'!$F$15, F368&gt;='club records'!$G$15))), "CR", " ")</f>
        <v xml:space="preserve"> </v>
      </c>
      <c r="Y368" s="6" t="str">
        <f>IF(AND(B368="pole vault", OR(AND(E368='club records'!$F$16, F368&gt;='club records'!$G$16), AND(E368='club records'!$F$17, F368&gt;='club records'!$G$17), AND(E368='club records'!$F$18, F368&gt;='club records'!$G$18), AND(E368='club records'!$F$19, F368&gt;='club records'!$G$19), AND(E368='club records'!$F$20, F368&gt;='club records'!$G$20))), "CR", " ")</f>
        <v xml:space="preserve"> </v>
      </c>
      <c r="Z368" s="6" t="str">
        <f>IF(AND(B368="shot 3", E368='club records'!$F$36, F368&gt;='club records'!$G$36), "CR", " ")</f>
        <v xml:space="preserve"> </v>
      </c>
      <c r="AA368" s="6" t="str">
        <f>IF(AND(B368="shot 4", E368='club records'!$F$37, F368&gt;='club records'!$G$37), "CR", " ")</f>
        <v xml:space="preserve"> </v>
      </c>
      <c r="AB368" s="6" t="str">
        <f>IF(AND(B368="shot 5", E368='club records'!$F$38, F368&gt;='club records'!$G$38), "CR", " ")</f>
        <v xml:space="preserve"> </v>
      </c>
      <c r="AC368" s="6" t="str">
        <f>IF(AND(B368="shot 6", E368='club records'!$F$39, F368&gt;='club records'!$G$39), "CR", " ")</f>
        <v xml:space="preserve"> </v>
      </c>
      <c r="AD368" s="6" t="str">
        <f>IF(AND(B368="shot 7.26", E368='club records'!$F$40, F368&gt;='club records'!$G$40), "CR", " ")</f>
        <v xml:space="preserve"> </v>
      </c>
      <c r="AE368" s="6" t="str">
        <f>IF(AND(B368="60H",OR(AND(E368='club records'!$J$1,F368&lt;='club records'!$K$1),AND(E368='club records'!$J$2,F368&lt;='club records'!$K$2),AND(E368='club records'!$J$3,F368&lt;='club records'!$K$3),AND(E368='club records'!$J$4,F368&lt;='club records'!$K$4),AND(E368='club records'!$J$5,F368&lt;='club records'!$K$5))),"CR"," ")</f>
        <v xml:space="preserve"> </v>
      </c>
      <c r="AF368" s="7" t="str">
        <f>IF(AND(B368="4x200", OR(AND(E368='club records'!$N$6, F368&lt;='club records'!$O$6), AND(E368='club records'!$N$7, F368&lt;='club records'!$O$7), AND(E368='club records'!$N$8, F368&lt;='club records'!$O$8), AND(E368='club records'!$N$9, F368&lt;='club records'!$O$9), AND(E368='club records'!$N$10, F368&lt;='club records'!$O$10))), "CR", " ")</f>
        <v xml:space="preserve"> </v>
      </c>
      <c r="AG368" s="7" t="str">
        <f>IF(AND(B368="4x300", AND(E368='club records'!$N$11, F368&lt;='club records'!$O$11)), "CR", " ")</f>
        <v xml:space="preserve"> </v>
      </c>
      <c r="AH368" s="7" t="str">
        <f>IF(AND(B368="4x400", OR(AND(E368='club records'!$N$12, F368&lt;='club records'!$O$12), AND(E368='club records'!$N$13, F368&lt;='club records'!$O$13), AND(E368='club records'!$N$14, F368&lt;='club records'!$O$14), AND(E368='club records'!$N$15, F368&lt;='club records'!$O$15))), "CR", " ")</f>
        <v xml:space="preserve"> </v>
      </c>
      <c r="AI368" s="7" t="str">
        <f>IF(AND(B368="pentathlon", OR(AND(E368='club records'!$N$21, F368&gt;='club records'!$O$21), AND(E368='club records'!$N$22, F368&gt;='club records'!$O$22),AND(E368='club records'!$N$23, F368&gt;='club records'!$O$23),AND(E368='club records'!$N$24, F368&gt;='club records'!$O$24))), "CR", " ")</f>
        <v xml:space="preserve"> </v>
      </c>
      <c r="AJ368" s="7" t="str">
        <f>IF(AND(B368="heptathlon", OR(AND(E368='club records'!$N$26, F368&gt;='club records'!$O$26), AND(E368='club records'!$N$27, F368&gt;='club records'!$O$27))), "CR", " ")</f>
        <v xml:space="preserve"> </v>
      </c>
    </row>
    <row r="369" spans="1:36" ht="14.5" x14ac:dyDescent="0.35">
      <c r="A369" s="1" t="str">
        <f>E369</f>
        <v>U15</v>
      </c>
      <c r="E369" s="11" t="s">
        <v>11</v>
      </c>
      <c r="G369" s="16"/>
      <c r="J369" s="7" t="str">
        <f>IF(OR(K369="CR", L369="CR", M369="CR", N369="CR", O369="CR", P369="CR", Q369="CR", R369="CR", S369="CR", T369="CR",U369="CR", V369="CR", W369="CR", X369="CR", Y369="CR", Z369="CR", AA369="CR", AB369="CR", AC369="CR", AD369="CR", AE369="CR", AF369="CR", AG369="CR", AH369="CR", AI369="CR", AJ369="CR"), "***CLUB RECORD***", "")</f>
        <v/>
      </c>
      <c r="K369" s="7" t="str">
        <f>IF(AND(B369=60, OR(AND(E369='club records'!$B$6, F369&lt;='club records'!$C$6), AND(E369='club records'!$B$7, F369&lt;='club records'!$C$7), AND(E369='club records'!$B$8, F369&lt;='club records'!$C$8), AND(E369='club records'!$B$9, F369&lt;='club records'!$C$9), AND(E369='club records'!$B$10, F369&lt;='club records'!$C$10))), "CR", " ")</f>
        <v xml:space="preserve"> </v>
      </c>
      <c r="L369" s="7" t="str">
        <f>IF(AND(B369=200, OR(AND(E369='club records'!$B$11, F369&lt;='club records'!$C$11), AND(E369='club records'!$B$12, F369&lt;='club records'!$C$12), AND(E369='club records'!$B$13, F369&lt;='club records'!$C$13), AND(E369='club records'!$B$14, F369&lt;='club records'!$C$14), AND(E369='club records'!$B$15, F369&lt;='club records'!$C$15))), "CR", " ")</f>
        <v xml:space="preserve"> </v>
      </c>
      <c r="M369" s="7" t="str">
        <f>IF(AND(B369=300, OR(AND(E369='club records'!$B$5, F369&lt;='club records'!$C$5), AND(E369='club records'!$B$16, F369&lt;='club records'!$C$16), AND(E369='club records'!$B$17, F369&lt;='club records'!$C$17))), "CR", " ")</f>
        <v xml:space="preserve"> </v>
      </c>
      <c r="N369" s="7" t="str">
        <f>IF(AND(B369=400, OR(AND(E369='club records'!$B$18, F369&lt;='club records'!$C$18), AND(E369='club records'!$B$19, F369&lt;='club records'!$C$19), AND(E369='club records'!$B$20, F369&lt;='club records'!$C$20), AND(E369='club records'!$B$21, F369&lt;='club records'!$C$21))), "CR", " ")</f>
        <v xml:space="preserve"> </v>
      </c>
      <c r="O369" s="7" t="str">
        <f>IF(AND(B369=800, OR(AND(E369='club records'!$B$22, F369&lt;='club records'!$C$22), AND(E369='club records'!$B$23, F369&lt;='club records'!$C$23), AND(E369='club records'!$B$24, F369&lt;='club records'!$C$24), AND(E369='club records'!$B$25, F369&lt;='club records'!$C$25), AND(E369='club records'!$B$26, F369&lt;='club records'!$C$26))), "CR", " ")</f>
        <v xml:space="preserve"> </v>
      </c>
      <c r="P369" s="7" t="str">
        <f>IF(AND(B369=1000, OR(AND(E369='club records'!$B$27, F369&lt;='club records'!$C$27), AND(E369='club records'!$B$28, F369&lt;='club records'!$C$28))), "CR", " ")</f>
        <v xml:space="preserve"> </v>
      </c>
      <c r="Q369" s="7" t="str">
        <f>IF(AND(B369=1500, OR(AND(E369='club records'!$B$29, F369&lt;='club records'!$C$29), AND(E369='club records'!$B$30, F369&lt;='club records'!$C$30), AND(E369='club records'!$B$31, F369&lt;='club records'!$C$31), AND(E369='club records'!$B$32, F369&lt;='club records'!$C$32), AND(E369='club records'!$B$33, F369&lt;='club records'!$C$33))), "CR", " ")</f>
        <v xml:space="preserve"> </v>
      </c>
      <c r="R369" s="7" t="str">
        <f>IF(AND(B369="1600 (Mile)",OR(AND(E369='club records'!$B$34,F369&lt;='club records'!$C$34),AND(E369='club records'!$B$35,F369&lt;='club records'!$C$35),AND(E369='club records'!$B$36,F369&lt;='club records'!$C$36),AND(E369='club records'!$B$37,F369&lt;='club records'!$C$37))),"CR"," ")</f>
        <v xml:space="preserve"> </v>
      </c>
      <c r="S369" s="7" t="str">
        <f>IF(AND(B369=3000, OR(AND(E369='club records'!$B$38, F369&lt;='club records'!$C$38), AND(E369='club records'!$B$39, F369&lt;='club records'!$C$39), AND(E369='club records'!$B$40, F369&lt;='club records'!$C$40), AND(E369='club records'!$B$41, F369&lt;='club records'!$C$41))), "CR", " ")</f>
        <v xml:space="preserve"> </v>
      </c>
      <c r="T369" s="7" t="str">
        <f>IF(AND(B369=5000, OR(AND(E369='club records'!$B$42, F369&lt;='club records'!$C$42), AND(E369='club records'!$B$43, F369&lt;='club records'!$C$43))), "CR", " ")</f>
        <v xml:space="preserve"> </v>
      </c>
      <c r="U369" s="6" t="str">
        <f>IF(AND(B369=10000, OR(AND(E369='club records'!$B$44, F369&lt;='club records'!$C$44), AND(E369='club records'!$B$45, F369&lt;='club records'!$C$45))), "CR", " ")</f>
        <v xml:space="preserve"> </v>
      </c>
      <c r="V369" s="6" t="str">
        <f>IF(AND(B369="high jump", OR(AND(E369='club records'!$F$1, F369&gt;='club records'!$G$1), AND(E369='club records'!$F$2, F369&gt;='club records'!$G$2), AND(E369='club records'!$F$3, F369&gt;='club records'!$G$3), AND(E369='club records'!$F$4, F369&gt;='club records'!$G$4), AND(E369='club records'!$F$5, F369&gt;='club records'!$G$5))), "CR", " ")</f>
        <v xml:space="preserve"> </v>
      </c>
      <c r="W369" s="6" t="str">
        <f>IF(AND(B369="long jump", OR(AND(E369='club records'!$F$6, F369&gt;='club records'!$G$6), AND(E369='club records'!$F$7, F369&gt;='club records'!$G$7), AND(E369='club records'!$F$8, F369&gt;='club records'!$G$8), AND(E369='club records'!$F$9, F369&gt;='club records'!$G$9), AND(E369='club records'!$F$10, F369&gt;='club records'!$G$10))), "CR", " ")</f>
        <v xml:space="preserve"> </v>
      </c>
      <c r="X369" s="6" t="str">
        <f>IF(AND(B369="triple jump", OR(AND(E369='club records'!$F$11, F369&gt;='club records'!$G$11), AND(E369='club records'!$F$12, F369&gt;='club records'!$G$12), AND(E369='club records'!$F$13, F369&gt;='club records'!$G$13), AND(E369='club records'!$F$14, F369&gt;='club records'!$G$14), AND(E369='club records'!$F$15, F369&gt;='club records'!$G$15))), "CR", " ")</f>
        <v xml:space="preserve"> </v>
      </c>
      <c r="Y369" s="6" t="str">
        <f>IF(AND(B369="pole vault", OR(AND(E369='club records'!$F$16, F369&gt;='club records'!$G$16), AND(E369='club records'!$F$17, F369&gt;='club records'!$G$17), AND(E369='club records'!$F$18, F369&gt;='club records'!$G$18), AND(E369='club records'!$F$19, F369&gt;='club records'!$G$19), AND(E369='club records'!$F$20, F369&gt;='club records'!$G$20))), "CR", " ")</f>
        <v xml:space="preserve"> </v>
      </c>
      <c r="Z369" s="6" t="str">
        <f>IF(AND(B369="shot 3", E369='club records'!$F$36, F369&gt;='club records'!$G$36), "CR", " ")</f>
        <v xml:space="preserve"> </v>
      </c>
      <c r="AA369" s="6" t="str">
        <f>IF(AND(B369="shot 4", E369='club records'!$F$37, F369&gt;='club records'!$G$37), "CR", " ")</f>
        <v xml:space="preserve"> </v>
      </c>
      <c r="AB369" s="6" t="str">
        <f>IF(AND(B369="shot 5", E369='club records'!$F$38, F369&gt;='club records'!$G$38), "CR", " ")</f>
        <v xml:space="preserve"> </v>
      </c>
      <c r="AC369" s="6" t="str">
        <f>IF(AND(B369="shot 6", E369='club records'!$F$39, F369&gt;='club records'!$G$39), "CR", " ")</f>
        <v xml:space="preserve"> </v>
      </c>
      <c r="AD369" s="6" t="str">
        <f>IF(AND(B369="shot 7.26", E369='club records'!$F$40, F369&gt;='club records'!$G$40), "CR", " ")</f>
        <v xml:space="preserve"> </v>
      </c>
      <c r="AE369" s="6" t="str">
        <f>IF(AND(B369="60H",OR(AND(E369='club records'!$J$1,F369&lt;='club records'!$K$1),AND(E369='club records'!$J$2,F369&lt;='club records'!$K$2),AND(E369='club records'!$J$3,F369&lt;='club records'!$K$3),AND(E369='club records'!$J$4,F369&lt;='club records'!$K$4),AND(E369='club records'!$J$5,F369&lt;='club records'!$K$5))),"CR"," ")</f>
        <v xml:space="preserve"> </v>
      </c>
      <c r="AF369" s="7" t="str">
        <f>IF(AND(B369="4x200", OR(AND(E369='club records'!$N$6, F369&lt;='club records'!$O$6), AND(E369='club records'!$N$7, F369&lt;='club records'!$O$7), AND(E369='club records'!$N$8, F369&lt;='club records'!$O$8), AND(E369='club records'!$N$9, F369&lt;='club records'!$O$9), AND(E369='club records'!$N$10, F369&lt;='club records'!$O$10))), "CR", " ")</f>
        <v xml:space="preserve"> </v>
      </c>
      <c r="AG369" s="7" t="str">
        <f>IF(AND(B369="4x300", AND(E369='club records'!$N$11, F369&lt;='club records'!$O$11)), "CR", " ")</f>
        <v xml:space="preserve"> </v>
      </c>
      <c r="AH369" s="7" t="str">
        <f>IF(AND(B369="4x400", OR(AND(E369='club records'!$N$12, F369&lt;='club records'!$O$12), AND(E369='club records'!$N$13, F369&lt;='club records'!$O$13), AND(E369='club records'!$N$14, F369&lt;='club records'!$O$14), AND(E369='club records'!$N$15, F369&lt;='club records'!$O$15))), "CR", " ")</f>
        <v xml:space="preserve"> </v>
      </c>
      <c r="AI369" s="7" t="str">
        <f>IF(AND(B369="pentathlon", OR(AND(E369='club records'!$N$21, F369&gt;='club records'!$O$21), AND(E369='club records'!$N$22, F369&gt;='club records'!$O$22),AND(E369='club records'!$N$23, F369&gt;='club records'!$O$23),AND(E369='club records'!$N$24, F369&gt;='club records'!$O$24))), "CR", " ")</f>
        <v xml:space="preserve"> </v>
      </c>
      <c r="AJ369" s="7" t="str">
        <f>IF(AND(B369="heptathlon", OR(AND(E369='club records'!$N$26, F369&gt;='club records'!$O$26), AND(E369='club records'!$N$27, F369&gt;='club records'!$O$27))), "CR", " ")</f>
        <v xml:space="preserve"> </v>
      </c>
    </row>
    <row r="370" spans="1:36" ht="15.75" customHeight="1" x14ac:dyDescent="0.35">
      <c r="A370" s="1" t="str">
        <f>E370</f>
        <v>U15</v>
      </c>
      <c r="E370" s="11" t="s">
        <v>11</v>
      </c>
      <c r="J370" s="7" t="str">
        <f>IF(OR(K370="CR", L370="CR", M370="CR", N370="CR", O370="CR", P370="CR", Q370="CR", R370="CR", S370="CR", T370="CR",U370="CR", V370="CR", W370="CR", X370="CR", Y370="CR", Z370="CR", AA370="CR", AB370="CR", AC370="CR", AD370="CR", AE370="CR", AF370="CR", AG370="CR", AH370="CR", AI370="CR", AJ370="CR"), "***CLUB RECORD***", "")</f>
        <v/>
      </c>
      <c r="K370" s="7" t="str">
        <f>IF(AND(B370=60, OR(AND(E370='club records'!$B$6, F370&lt;='club records'!$C$6), AND(E370='club records'!$B$7, F370&lt;='club records'!$C$7), AND(E370='club records'!$B$8, F370&lt;='club records'!$C$8), AND(E370='club records'!$B$9, F370&lt;='club records'!$C$9), AND(E370='club records'!$B$10, F370&lt;='club records'!$C$10))), "CR", " ")</f>
        <v xml:space="preserve"> </v>
      </c>
      <c r="L370" s="7" t="str">
        <f>IF(AND(B370=200, OR(AND(E370='club records'!$B$11, F370&lt;='club records'!$C$11), AND(E370='club records'!$B$12, F370&lt;='club records'!$C$12), AND(E370='club records'!$B$13, F370&lt;='club records'!$C$13), AND(E370='club records'!$B$14, F370&lt;='club records'!$C$14), AND(E370='club records'!$B$15, F370&lt;='club records'!$C$15))), "CR", " ")</f>
        <v xml:space="preserve"> </v>
      </c>
      <c r="M370" s="7" t="str">
        <f>IF(AND(B370=300, OR(AND(E370='club records'!$B$5, F370&lt;='club records'!$C$5), AND(E370='club records'!$B$16, F370&lt;='club records'!$C$16), AND(E370='club records'!$B$17, F370&lt;='club records'!$C$17))), "CR", " ")</f>
        <v xml:space="preserve"> </v>
      </c>
      <c r="N370" s="7" t="str">
        <f>IF(AND(B370=400, OR(AND(E370='club records'!$B$18, F370&lt;='club records'!$C$18), AND(E370='club records'!$B$19, F370&lt;='club records'!$C$19), AND(E370='club records'!$B$20, F370&lt;='club records'!$C$20), AND(E370='club records'!$B$21, F370&lt;='club records'!$C$21))), "CR", " ")</f>
        <v xml:space="preserve"> </v>
      </c>
      <c r="O370" s="7" t="str">
        <f>IF(AND(B370=800, OR(AND(E370='club records'!$B$22, F370&lt;='club records'!$C$22), AND(E370='club records'!$B$23, F370&lt;='club records'!$C$23), AND(E370='club records'!$B$24, F370&lt;='club records'!$C$24), AND(E370='club records'!$B$25, F370&lt;='club records'!$C$25), AND(E370='club records'!$B$26, F370&lt;='club records'!$C$26))), "CR", " ")</f>
        <v xml:space="preserve"> </v>
      </c>
      <c r="P370" s="7" t="str">
        <f>IF(AND(B370=1000, OR(AND(E370='club records'!$B$27, F370&lt;='club records'!$C$27), AND(E370='club records'!$B$28, F370&lt;='club records'!$C$28))), "CR", " ")</f>
        <v xml:space="preserve"> </v>
      </c>
      <c r="Q370" s="7" t="str">
        <f>IF(AND(B370=1500, OR(AND(E370='club records'!$B$29, F370&lt;='club records'!$C$29), AND(E370='club records'!$B$30, F370&lt;='club records'!$C$30), AND(E370='club records'!$B$31, F370&lt;='club records'!$C$31), AND(E370='club records'!$B$32, F370&lt;='club records'!$C$32), AND(E370='club records'!$B$33, F370&lt;='club records'!$C$33))), "CR", " ")</f>
        <v xml:space="preserve"> </v>
      </c>
      <c r="R370" s="7" t="str">
        <f>IF(AND(B370="1600 (Mile)",OR(AND(E370='club records'!$B$34,F370&lt;='club records'!$C$34),AND(E370='club records'!$B$35,F370&lt;='club records'!$C$35),AND(E370='club records'!$B$36,F370&lt;='club records'!$C$36),AND(E370='club records'!$B$37,F370&lt;='club records'!$C$37))),"CR"," ")</f>
        <v xml:space="preserve"> </v>
      </c>
      <c r="S370" s="7" t="str">
        <f>IF(AND(B370=3000, OR(AND(E370='club records'!$B$38, F370&lt;='club records'!$C$38), AND(E370='club records'!$B$39, F370&lt;='club records'!$C$39), AND(E370='club records'!$B$40, F370&lt;='club records'!$C$40), AND(E370='club records'!$B$41, F370&lt;='club records'!$C$41))), "CR", " ")</f>
        <v xml:space="preserve"> </v>
      </c>
      <c r="T370" s="7" t="str">
        <f>IF(AND(B370=5000, OR(AND(E370='club records'!$B$42, F370&lt;='club records'!$C$42), AND(E370='club records'!$B$43, F370&lt;='club records'!$C$43))), "CR", " ")</f>
        <v xml:space="preserve"> </v>
      </c>
      <c r="U370" s="6" t="str">
        <f>IF(AND(B370=10000, OR(AND(E370='club records'!$B$44, F370&lt;='club records'!$C$44), AND(E370='club records'!$B$45, F370&lt;='club records'!$C$45))), "CR", " ")</f>
        <v xml:space="preserve"> </v>
      </c>
      <c r="V370" s="6" t="str">
        <f>IF(AND(B370="high jump", OR(AND(E370='club records'!$F$1, F370&gt;='club records'!$G$1), AND(E370='club records'!$F$2, F370&gt;='club records'!$G$2), AND(E370='club records'!$F$3, F370&gt;='club records'!$G$3), AND(E370='club records'!$F$4, F370&gt;='club records'!$G$4), AND(E370='club records'!$F$5, F370&gt;='club records'!$G$5))), "CR", " ")</f>
        <v xml:space="preserve"> </v>
      </c>
      <c r="W370" s="6" t="str">
        <f>IF(AND(B370="long jump", OR(AND(E370='club records'!$F$6, F370&gt;='club records'!$G$6), AND(E370='club records'!$F$7, F370&gt;='club records'!$G$7), AND(E370='club records'!$F$8, F370&gt;='club records'!$G$8), AND(E370='club records'!$F$9, F370&gt;='club records'!$G$9), AND(E370='club records'!$F$10, F370&gt;='club records'!$G$10))), "CR", " ")</f>
        <v xml:space="preserve"> </v>
      </c>
      <c r="X370" s="6" t="str">
        <f>IF(AND(B370="triple jump", OR(AND(E370='club records'!$F$11, F370&gt;='club records'!$G$11), AND(E370='club records'!$F$12, F370&gt;='club records'!$G$12), AND(E370='club records'!$F$13, F370&gt;='club records'!$G$13), AND(E370='club records'!$F$14, F370&gt;='club records'!$G$14), AND(E370='club records'!$F$15, F370&gt;='club records'!$G$15))), "CR", " ")</f>
        <v xml:space="preserve"> </v>
      </c>
      <c r="Y370" s="6" t="str">
        <f>IF(AND(B370="pole vault", OR(AND(E370='club records'!$F$16, F370&gt;='club records'!$G$16), AND(E370='club records'!$F$17, F370&gt;='club records'!$G$17), AND(E370='club records'!$F$18, F370&gt;='club records'!$G$18), AND(E370='club records'!$F$19, F370&gt;='club records'!$G$19), AND(E370='club records'!$F$20, F370&gt;='club records'!$G$20))), "CR", " ")</f>
        <v xml:space="preserve"> </v>
      </c>
      <c r="Z370" s="6" t="str">
        <f>IF(AND(B370="shot 3", E370='club records'!$F$36, F370&gt;='club records'!$G$36), "CR", " ")</f>
        <v xml:space="preserve"> </v>
      </c>
      <c r="AA370" s="6" t="str">
        <f>IF(AND(B370="shot 4", E370='club records'!$F$37, F370&gt;='club records'!$G$37), "CR", " ")</f>
        <v xml:space="preserve"> </v>
      </c>
      <c r="AB370" s="6" t="str">
        <f>IF(AND(B370="shot 5", E370='club records'!$F$38, F370&gt;='club records'!$G$38), "CR", " ")</f>
        <v xml:space="preserve"> </v>
      </c>
      <c r="AC370" s="6" t="str">
        <f>IF(AND(B370="shot 6", E370='club records'!$F$39, F370&gt;='club records'!$G$39), "CR", " ")</f>
        <v xml:space="preserve"> </v>
      </c>
      <c r="AD370" s="6" t="str">
        <f>IF(AND(B370="shot 7.26", E370='club records'!$F$40, F370&gt;='club records'!$G$40), "CR", " ")</f>
        <v xml:space="preserve"> </v>
      </c>
      <c r="AE370" s="6" t="str">
        <f>IF(AND(B370="60H",OR(AND(E370='club records'!$J$1,F370&lt;='club records'!$K$1),AND(E370='club records'!$J$2,F370&lt;='club records'!$K$2),AND(E370='club records'!$J$3,F370&lt;='club records'!$K$3),AND(E370='club records'!$J$4,F370&lt;='club records'!$K$4),AND(E370='club records'!$J$5,F370&lt;='club records'!$K$5))),"CR"," ")</f>
        <v xml:space="preserve"> </v>
      </c>
      <c r="AF370" s="7" t="str">
        <f>IF(AND(B370="4x200", OR(AND(E370='club records'!$N$6, F370&lt;='club records'!$O$6), AND(E370='club records'!$N$7, F370&lt;='club records'!$O$7), AND(E370='club records'!$N$8, F370&lt;='club records'!$O$8), AND(E370='club records'!$N$9, F370&lt;='club records'!$O$9), AND(E370='club records'!$N$10, F370&lt;='club records'!$O$10))), "CR", " ")</f>
        <v xml:space="preserve"> </v>
      </c>
      <c r="AG370" s="7" t="str">
        <f>IF(AND(B370="4x300", AND(E370='club records'!$N$11, F370&lt;='club records'!$O$11)), "CR", " ")</f>
        <v xml:space="preserve"> </v>
      </c>
      <c r="AH370" s="7" t="str">
        <f>IF(AND(B370="4x400", OR(AND(E370='club records'!$N$12, F370&lt;='club records'!$O$12), AND(E370='club records'!$N$13, F370&lt;='club records'!$O$13), AND(E370='club records'!$N$14, F370&lt;='club records'!$O$14), AND(E370='club records'!$N$15, F370&lt;='club records'!$O$15))), "CR", " ")</f>
        <v xml:space="preserve"> </v>
      </c>
      <c r="AI370" s="7" t="str">
        <f>IF(AND(B370="pentathlon", OR(AND(E370='club records'!$N$21, F370&gt;='club records'!$O$21), AND(E370='club records'!$N$22, F370&gt;='club records'!$O$22),AND(E370='club records'!$N$23, F370&gt;='club records'!$O$23),AND(E370='club records'!$N$24, F370&gt;='club records'!$O$24))), "CR", " ")</f>
        <v xml:space="preserve"> </v>
      </c>
      <c r="AJ370" s="7" t="str">
        <f>IF(AND(B370="heptathlon", OR(AND(E370='club records'!$N$26, F370&gt;='club records'!$O$26), AND(E370='club records'!$N$27, F370&gt;='club records'!$O$27))), "CR", " ")</f>
        <v xml:space="preserve"> </v>
      </c>
    </row>
    <row r="371" spans="1:36" ht="14.5" x14ac:dyDescent="0.35">
      <c r="A371" s="1" t="s">
        <v>13</v>
      </c>
      <c r="E371" s="11" t="s">
        <v>11</v>
      </c>
      <c r="J371" s="7" t="str">
        <f>IF(OR(K371="CR", L371="CR", M371="CR", N371="CR", O371="CR", P371="CR", Q371="CR", R371="CR", S371="CR", T371="CR",U371="CR", V371="CR", W371="CR", X371="CR", Y371="CR", Z371="CR", AA371="CR", AB371="CR", AC371="CR", AD371="CR", AE371="CR", AF371="CR", AG371="CR", AH371="CR", AI371="CR", AJ371="CR"), "***CLUB RECORD***", "")</f>
        <v/>
      </c>
      <c r="K371" s="7" t="str">
        <f>IF(AND(B371=60, OR(AND(E371='club records'!$B$6, F371&lt;='club records'!$C$6), AND(E371='club records'!$B$7, F371&lt;='club records'!$C$7), AND(E371='club records'!$B$8, F371&lt;='club records'!$C$8), AND(E371='club records'!$B$9, F371&lt;='club records'!$C$9), AND(E371='club records'!$B$10, F371&lt;='club records'!$C$10))), "CR", " ")</f>
        <v xml:space="preserve"> </v>
      </c>
      <c r="L371" s="7" t="str">
        <f>IF(AND(B371=200, OR(AND(E371='club records'!$B$11, F371&lt;='club records'!$C$11), AND(E371='club records'!$B$12, F371&lt;='club records'!$C$12), AND(E371='club records'!$B$13, F371&lt;='club records'!$C$13), AND(E371='club records'!$B$14, F371&lt;='club records'!$C$14), AND(E371='club records'!$B$15, F371&lt;='club records'!$C$15))), "CR", " ")</f>
        <v xml:space="preserve"> </v>
      </c>
      <c r="M371" s="7" t="str">
        <f>IF(AND(B371=300, OR(AND(E371='club records'!$B$5, F371&lt;='club records'!$C$5), AND(E371='club records'!$B$16, F371&lt;='club records'!$C$16), AND(E371='club records'!$B$17, F371&lt;='club records'!$C$17))), "CR", " ")</f>
        <v xml:space="preserve"> </v>
      </c>
      <c r="N371" s="7" t="str">
        <f>IF(AND(B371=400, OR(AND(E371='club records'!$B$18, F371&lt;='club records'!$C$18), AND(E371='club records'!$B$19, F371&lt;='club records'!$C$19), AND(E371='club records'!$B$20, F371&lt;='club records'!$C$20), AND(E371='club records'!$B$21, F371&lt;='club records'!$C$21))), "CR", " ")</f>
        <v xml:space="preserve"> </v>
      </c>
      <c r="O371" s="7" t="str">
        <f>IF(AND(B371=800, OR(AND(E371='club records'!$B$22, F371&lt;='club records'!$C$22), AND(E371='club records'!$B$23, F371&lt;='club records'!$C$23), AND(E371='club records'!$B$24, F371&lt;='club records'!$C$24), AND(E371='club records'!$B$25, F371&lt;='club records'!$C$25), AND(E371='club records'!$B$26, F371&lt;='club records'!$C$26))), "CR", " ")</f>
        <v xml:space="preserve"> </v>
      </c>
      <c r="P371" s="7" t="str">
        <f>IF(AND(B371=1000, OR(AND(E371='club records'!$B$27, F371&lt;='club records'!$C$27), AND(E371='club records'!$B$28, F371&lt;='club records'!$C$28))), "CR", " ")</f>
        <v xml:space="preserve"> </v>
      </c>
      <c r="Q371" s="7" t="str">
        <f>IF(AND(B371=1500, OR(AND(E371='club records'!$B$29, F371&lt;='club records'!$C$29), AND(E371='club records'!$B$30, F371&lt;='club records'!$C$30), AND(E371='club records'!$B$31, F371&lt;='club records'!$C$31), AND(E371='club records'!$B$32, F371&lt;='club records'!$C$32), AND(E371='club records'!$B$33, F371&lt;='club records'!$C$33))), "CR", " ")</f>
        <v xml:space="preserve"> </v>
      </c>
      <c r="R371" s="7" t="str">
        <f>IF(AND(B371="1600 (Mile)",OR(AND(E371='club records'!$B$34,F371&lt;='club records'!$C$34),AND(E371='club records'!$B$35,F371&lt;='club records'!$C$35),AND(E371='club records'!$B$36,F371&lt;='club records'!$C$36),AND(E371='club records'!$B$37,F371&lt;='club records'!$C$37))),"CR"," ")</f>
        <v xml:space="preserve"> </v>
      </c>
      <c r="S371" s="7" t="str">
        <f>IF(AND(B371=3000, OR(AND(E371='club records'!$B$38, F371&lt;='club records'!$C$38), AND(E371='club records'!$B$39, F371&lt;='club records'!$C$39), AND(E371='club records'!$B$40, F371&lt;='club records'!$C$40), AND(E371='club records'!$B$41, F371&lt;='club records'!$C$41))), "CR", " ")</f>
        <v xml:space="preserve"> </v>
      </c>
      <c r="T371" s="7" t="str">
        <f>IF(AND(B371=5000, OR(AND(E371='club records'!$B$42, F371&lt;='club records'!$C$42), AND(E371='club records'!$B$43, F371&lt;='club records'!$C$43))), "CR", " ")</f>
        <v xml:space="preserve"> </v>
      </c>
      <c r="U371" s="6" t="str">
        <f>IF(AND(B371=10000, OR(AND(E371='club records'!$B$44, F371&lt;='club records'!$C$44), AND(E371='club records'!$B$45, F371&lt;='club records'!$C$45))), "CR", " ")</f>
        <v xml:space="preserve"> </v>
      </c>
      <c r="V371" s="6" t="str">
        <f>IF(AND(B371="high jump", OR(AND(E371='club records'!$F$1, F371&gt;='club records'!$G$1), AND(E371='club records'!$F$2, F371&gt;='club records'!$G$2), AND(E371='club records'!$F$3, F371&gt;='club records'!$G$3), AND(E371='club records'!$F$4, F371&gt;='club records'!$G$4), AND(E371='club records'!$F$5, F371&gt;='club records'!$G$5))), "CR", " ")</f>
        <v xml:space="preserve"> </v>
      </c>
      <c r="W371" s="6" t="str">
        <f>IF(AND(B371="long jump", OR(AND(E371='club records'!$F$6, F371&gt;='club records'!$G$6), AND(E371='club records'!$F$7, F371&gt;='club records'!$G$7), AND(E371='club records'!$F$8, F371&gt;='club records'!$G$8), AND(E371='club records'!$F$9, F371&gt;='club records'!$G$9), AND(E371='club records'!$F$10, F371&gt;='club records'!$G$10))), "CR", " ")</f>
        <v xml:space="preserve"> </v>
      </c>
      <c r="X371" s="6" t="str">
        <f>IF(AND(B371="triple jump", OR(AND(E371='club records'!$F$11, F371&gt;='club records'!$G$11), AND(E371='club records'!$F$12, F371&gt;='club records'!$G$12), AND(E371='club records'!$F$13, F371&gt;='club records'!$G$13), AND(E371='club records'!$F$14, F371&gt;='club records'!$G$14), AND(E371='club records'!$F$15, F371&gt;='club records'!$G$15))), "CR", " ")</f>
        <v xml:space="preserve"> </v>
      </c>
      <c r="Y371" s="6" t="str">
        <f>IF(AND(B371="pole vault", OR(AND(E371='club records'!$F$16, F371&gt;='club records'!$G$16), AND(E371='club records'!$F$17, F371&gt;='club records'!$G$17), AND(E371='club records'!$F$18, F371&gt;='club records'!$G$18), AND(E371='club records'!$F$19, F371&gt;='club records'!$G$19), AND(E371='club records'!$F$20, F371&gt;='club records'!$G$20))), "CR", " ")</f>
        <v xml:space="preserve"> </v>
      </c>
      <c r="Z371" s="6" t="str">
        <f>IF(AND(B371="shot 3", E371='club records'!$F$36, F371&gt;='club records'!$G$36), "CR", " ")</f>
        <v xml:space="preserve"> </v>
      </c>
      <c r="AA371" s="6" t="str">
        <f>IF(AND(B371="shot 4", E371='club records'!$F$37, F371&gt;='club records'!$G$37), "CR", " ")</f>
        <v xml:space="preserve"> </v>
      </c>
      <c r="AB371" s="6" t="str">
        <f>IF(AND(B371="shot 5", E371='club records'!$F$38, F371&gt;='club records'!$G$38), "CR", " ")</f>
        <v xml:space="preserve"> </v>
      </c>
      <c r="AC371" s="6" t="str">
        <f>IF(AND(B371="shot 6", E371='club records'!$F$39, F371&gt;='club records'!$G$39), "CR", " ")</f>
        <v xml:space="preserve"> </v>
      </c>
      <c r="AD371" s="6" t="str">
        <f>IF(AND(B371="shot 7.26", E371='club records'!$F$40, F371&gt;='club records'!$G$40), "CR", " ")</f>
        <v xml:space="preserve"> </v>
      </c>
      <c r="AE371" s="6" t="str">
        <f>IF(AND(B371="60H",OR(AND(E371='club records'!$J$1,F371&lt;='club records'!$K$1),AND(E371='club records'!$J$2,F371&lt;='club records'!$K$2),AND(E371='club records'!$J$3,F371&lt;='club records'!$K$3),AND(E371='club records'!$J$4,F371&lt;='club records'!$K$4),AND(E371='club records'!$J$5,F371&lt;='club records'!$K$5))),"CR"," ")</f>
        <v xml:space="preserve"> </v>
      </c>
      <c r="AF371" s="7" t="str">
        <f>IF(AND(B371="4x200", OR(AND(E371='club records'!$N$6, F371&lt;='club records'!$O$6), AND(E371='club records'!$N$7, F371&lt;='club records'!$O$7), AND(E371='club records'!$N$8, F371&lt;='club records'!$O$8), AND(E371='club records'!$N$9, F371&lt;='club records'!$O$9), AND(E371='club records'!$N$10, F371&lt;='club records'!$O$10))), "CR", " ")</f>
        <v xml:space="preserve"> </v>
      </c>
      <c r="AG371" s="7" t="str">
        <f>IF(AND(B371="4x300", AND(E371='club records'!$N$11, F371&lt;='club records'!$O$11)), "CR", " ")</f>
        <v xml:space="preserve"> </v>
      </c>
      <c r="AH371" s="7" t="str">
        <f>IF(AND(B371="4x400", OR(AND(E371='club records'!$N$12, F371&lt;='club records'!$O$12), AND(E371='club records'!$N$13, F371&lt;='club records'!$O$13), AND(E371='club records'!$N$14, F371&lt;='club records'!$O$14), AND(E371='club records'!$N$15, F371&lt;='club records'!$O$15))), "CR", " ")</f>
        <v xml:space="preserve"> </v>
      </c>
      <c r="AI371" s="7" t="str">
        <f>IF(AND(B371="pentathlon", OR(AND(E371='club records'!$N$21, F371&gt;='club records'!$O$21), AND(E371='club records'!$N$22, F371&gt;='club records'!$O$22),AND(E371='club records'!$N$23, F371&gt;='club records'!$O$23),AND(E371='club records'!$N$24, F371&gt;='club records'!$O$24))), "CR", " ")</f>
        <v xml:space="preserve"> </v>
      </c>
      <c r="AJ371" s="7" t="str">
        <f>IF(AND(B371="heptathlon", OR(AND(E371='club records'!$N$26, F371&gt;='club records'!$O$26), AND(E371='club records'!$N$27, F371&gt;='club records'!$O$27))), "CR", " ")</f>
        <v xml:space="preserve"> </v>
      </c>
    </row>
    <row r="372" spans="1:36" ht="14.5" x14ac:dyDescent="0.35">
      <c r="A372" s="1" t="str">
        <f>E372</f>
        <v>U15</v>
      </c>
      <c r="E372" s="11" t="s">
        <v>11</v>
      </c>
      <c r="J372" s="7" t="str">
        <f>IF(OR(K372="CR", L372="CR", M372="CR", N372="CR", O372="CR", P372="CR", Q372="CR", R372="CR", S372="CR", T372="CR",U372="CR", V372="CR", W372="CR", X372="CR", Y372="CR", Z372="CR", AA372="CR", AB372="CR", AC372="CR", AD372="CR", AE372="CR", AF372="CR", AG372="CR", AH372="CR", AI372="CR", AJ372="CR"), "***CLUB RECORD***", "")</f>
        <v/>
      </c>
      <c r="K372" s="7" t="str">
        <f>IF(AND(B372=60, OR(AND(E372='club records'!$B$6, F372&lt;='club records'!$C$6), AND(E372='club records'!$B$7, F372&lt;='club records'!$C$7), AND(E372='club records'!$B$8, F372&lt;='club records'!$C$8), AND(E372='club records'!$B$9, F372&lt;='club records'!$C$9), AND(E372='club records'!$B$10, F372&lt;='club records'!$C$10))), "CR", " ")</f>
        <v xml:space="preserve"> </v>
      </c>
      <c r="L372" s="7" t="str">
        <f>IF(AND(B372=200, OR(AND(E372='club records'!$B$11, F372&lt;='club records'!$C$11), AND(E372='club records'!$B$12, F372&lt;='club records'!$C$12), AND(E372='club records'!$B$13, F372&lt;='club records'!$C$13), AND(E372='club records'!$B$14, F372&lt;='club records'!$C$14), AND(E372='club records'!$B$15, F372&lt;='club records'!$C$15))), "CR", " ")</f>
        <v xml:space="preserve"> </v>
      </c>
      <c r="M372" s="7" t="str">
        <f>IF(AND(B372=300, OR(AND(E372='club records'!$B$5, F372&lt;='club records'!$C$5), AND(E372='club records'!$B$16, F372&lt;='club records'!$C$16), AND(E372='club records'!$B$17, F372&lt;='club records'!$C$17))), "CR", " ")</f>
        <v xml:space="preserve"> </v>
      </c>
      <c r="N372" s="7" t="str">
        <f>IF(AND(B372=400, OR(AND(E372='club records'!$B$18, F372&lt;='club records'!$C$18), AND(E372='club records'!$B$19, F372&lt;='club records'!$C$19), AND(E372='club records'!$B$20, F372&lt;='club records'!$C$20), AND(E372='club records'!$B$21, F372&lt;='club records'!$C$21))), "CR", " ")</f>
        <v xml:space="preserve"> </v>
      </c>
      <c r="O372" s="7" t="str">
        <f>IF(AND(B372=800, OR(AND(E372='club records'!$B$22, F372&lt;='club records'!$C$22), AND(E372='club records'!$B$23, F372&lt;='club records'!$C$23), AND(E372='club records'!$B$24, F372&lt;='club records'!$C$24), AND(E372='club records'!$B$25, F372&lt;='club records'!$C$25), AND(E372='club records'!$B$26, F372&lt;='club records'!$C$26))), "CR", " ")</f>
        <v xml:space="preserve"> </v>
      </c>
      <c r="P372" s="7" t="str">
        <f>IF(AND(B372=1000, OR(AND(E372='club records'!$B$27, F372&lt;='club records'!$C$27), AND(E372='club records'!$B$28, F372&lt;='club records'!$C$28))), "CR", " ")</f>
        <v xml:space="preserve"> </v>
      </c>
      <c r="Q372" s="7" t="str">
        <f>IF(AND(B372=1500, OR(AND(E372='club records'!$B$29, F372&lt;='club records'!$C$29), AND(E372='club records'!$B$30, F372&lt;='club records'!$C$30), AND(E372='club records'!$B$31, F372&lt;='club records'!$C$31), AND(E372='club records'!$B$32, F372&lt;='club records'!$C$32), AND(E372='club records'!$B$33, F372&lt;='club records'!$C$33))), "CR", " ")</f>
        <v xml:space="preserve"> </v>
      </c>
      <c r="R372" s="7" t="str">
        <f>IF(AND(B372="1600 (Mile)",OR(AND(E372='club records'!$B$34,F372&lt;='club records'!$C$34),AND(E372='club records'!$B$35,F372&lt;='club records'!$C$35),AND(E372='club records'!$B$36,F372&lt;='club records'!$C$36),AND(E372='club records'!$B$37,F372&lt;='club records'!$C$37))),"CR"," ")</f>
        <v xml:space="preserve"> </v>
      </c>
      <c r="S372" s="7" t="str">
        <f>IF(AND(B372=3000, OR(AND(E372='club records'!$B$38, F372&lt;='club records'!$C$38), AND(E372='club records'!$B$39, F372&lt;='club records'!$C$39), AND(E372='club records'!$B$40, F372&lt;='club records'!$C$40), AND(E372='club records'!$B$41, F372&lt;='club records'!$C$41))), "CR", " ")</f>
        <v xml:space="preserve"> </v>
      </c>
      <c r="T372" s="7" t="str">
        <f>IF(AND(B372=5000, OR(AND(E372='club records'!$B$42, F372&lt;='club records'!$C$42), AND(E372='club records'!$B$43, F372&lt;='club records'!$C$43))), "CR", " ")</f>
        <v xml:space="preserve"> </v>
      </c>
      <c r="U372" s="6" t="str">
        <f>IF(AND(B372=10000, OR(AND(E372='club records'!$B$44, F372&lt;='club records'!$C$44), AND(E372='club records'!$B$45, F372&lt;='club records'!$C$45))), "CR", " ")</f>
        <v xml:space="preserve"> </v>
      </c>
      <c r="V372" s="6" t="str">
        <f>IF(AND(B372="high jump", OR(AND(E372='club records'!$F$1, F372&gt;='club records'!$G$1), AND(E372='club records'!$F$2, F372&gt;='club records'!$G$2), AND(E372='club records'!$F$3, F372&gt;='club records'!$G$3), AND(E372='club records'!$F$4, F372&gt;='club records'!$G$4), AND(E372='club records'!$F$5, F372&gt;='club records'!$G$5))), "CR", " ")</f>
        <v xml:space="preserve"> </v>
      </c>
      <c r="W372" s="6" t="str">
        <f>IF(AND(B372="long jump", OR(AND(E372='club records'!$F$6, F372&gt;='club records'!$G$6), AND(E372='club records'!$F$7, F372&gt;='club records'!$G$7), AND(E372='club records'!$F$8, F372&gt;='club records'!$G$8), AND(E372='club records'!$F$9, F372&gt;='club records'!$G$9), AND(E372='club records'!$F$10, F372&gt;='club records'!$G$10))), "CR", " ")</f>
        <v xml:space="preserve"> </v>
      </c>
      <c r="X372" s="6" t="str">
        <f>IF(AND(B372="triple jump", OR(AND(E372='club records'!$F$11, F372&gt;='club records'!$G$11), AND(E372='club records'!$F$12, F372&gt;='club records'!$G$12), AND(E372='club records'!$F$13, F372&gt;='club records'!$G$13), AND(E372='club records'!$F$14, F372&gt;='club records'!$G$14), AND(E372='club records'!$F$15, F372&gt;='club records'!$G$15))), "CR", " ")</f>
        <v xml:space="preserve"> </v>
      </c>
      <c r="Y372" s="6" t="str">
        <f>IF(AND(B372="pole vault", OR(AND(E372='club records'!$F$16, F372&gt;='club records'!$G$16), AND(E372='club records'!$F$17, F372&gt;='club records'!$G$17), AND(E372='club records'!$F$18, F372&gt;='club records'!$G$18), AND(E372='club records'!$F$19, F372&gt;='club records'!$G$19), AND(E372='club records'!$F$20, F372&gt;='club records'!$G$20))), "CR", " ")</f>
        <v xml:space="preserve"> </v>
      </c>
      <c r="Z372" s="6" t="str">
        <f>IF(AND(B372="shot 3", E372='club records'!$F$36, F372&gt;='club records'!$G$36), "CR", " ")</f>
        <v xml:space="preserve"> </v>
      </c>
      <c r="AA372" s="6" t="str">
        <f>IF(AND(B372="shot 4", E372='club records'!$F$37, F372&gt;='club records'!$G$37), "CR", " ")</f>
        <v xml:space="preserve"> </v>
      </c>
      <c r="AB372" s="6" t="str">
        <f>IF(AND(B372="shot 5", E372='club records'!$F$38, F372&gt;='club records'!$G$38), "CR", " ")</f>
        <v xml:space="preserve"> </v>
      </c>
      <c r="AC372" s="6" t="str">
        <f>IF(AND(B372="shot 6", E372='club records'!$F$39, F372&gt;='club records'!$G$39), "CR", " ")</f>
        <v xml:space="preserve"> </v>
      </c>
      <c r="AD372" s="6" t="str">
        <f>IF(AND(B372="shot 7.26", E372='club records'!$F$40, F372&gt;='club records'!$G$40), "CR", " ")</f>
        <v xml:space="preserve"> </v>
      </c>
      <c r="AE372" s="6" t="str">
        <f>IF(AND(B372="60H",OR(AND(E372='club records'!$J$1,F372&lt;='club records'!$K$1),AND(E372='club records'!$J$2,F372&lt;='club records'!$K$2),AND(E372='club records'!$J$3,F372&lt;='club records'!$K$3),AND(E372='club records'!$J$4,F372&lt;='club records'!$K$4),AND(E372='club records'!$J$5,F372&lt;='club records'!$K$5))),"CR"," ")</f>
        <v xml:space="preserve"> </v>
      </c>
      <c r="AF372" s="7" t="str">
        <f>IF(AND(B372="4x200", OR(AND(E372='club records'!$N$6, F372&lt;='club records'!$O$6), AND(E372='club records'!$N$7, F372&lt;='club records'!$O$7), AND(E372='club records'!$N$8, F372&lt;='club records'!$O$8), AND(E372='club records'!$N$9, F372&lt;='club records'!$O$9), AND(E372='club records'!$N$10, F372&lt;='club records'!$O$10))), "CR", " ")</f>
        <v xml:space="preserve"> </v>
      </c>
      <c r="AG372" s="7" t="str">
        <f>IF(AND(B372="4x300", AND(E372='club records'!$N$11, F372&lt;='club records'!$O$11)), "CR", " ")</f>
        <v xml:space="preserve"> </v>
      </c>
      <c r="AH372" s="7" t="str">
        <f>IF(AND(B372="4x400", OR(AND(E372='club records'!$N$12, F372&lt;='club records'!$O$12), AND(E372='club records'!$N$13, F372&lt;='club records'!$O$13), AND(E372='club records'!$N$14, F372&lt;='club records'!$O$14), AND(E372='club records'!$N$15, F372&lt;='club records'!$O$15))), "CR", " ")</f>
        <v xml:space="preserve"> </v>
      </c>
      <c r="AI372" s="7" t="str">
        <f>IF(AND(B372="pentathlon", OR(AND(E372='club records'!$N$21, F372&gt;='club records'!$O$21), AND(E372='club records'!$N$22, F372&gt;='club records'!$O$22),AND(E372='club records'!$N$23, F372&gt;='club records'!$O$23),AND(E372='club records'!$N$24, F372&gt;='club records'!$O$24))), "CR", " ")</f>
        <v xml:space="preserve"> </v>
      </c>
      <c r="AJ372" s="7" t="str">
        <f>IF(AND(B372="heptathlon", OR(AND(E372='club records'!$N$26, F372&gt;='club records'!$O$26), AND(E372='club records'!$N$27, F372&gt;='club records'!$O$27))), "CR", " ")</f>
        <v xml:space="preserve"> </v>
      </c>
    </row>
    <row r="373" spans="1:36" ht="14.5" x14ac:dyDescent="0.35">
      <c r="A373" s="1" t="str">
        <f>E373</f>
        <v>U15</v>
      </c>
      <c r="E373" s="11" t="s">
        <v>11</v>
      </c>
      <c r="G373" s="16"/>
      <c r="J373" s="7" t="str">
        <f>IF(OR(K373="CR", L373="CR", M373="CR", N373="CR", O373="CR", P373="CR", Q373="CR", R373="CR", S373="CR", T373="CR",U373="CR", V373="CR", W373="CR", X373="CR", Y373="CR", Z373="CR", AA373="CR", AB373="CR", AC373="CR", AD373="CR", AE373="CR", AF373="CR", AG373="CR", AH373="CR", AI373="CR", AJ373="CR"), "***CLUB RECORD***", "")</f>
        <v/>
      </c>
      <c r="K373" s="7" t="str">
        <f>IF(AND(B373=60, OR(AND(E373='club records'!$B$6, F373&lt;='club records'!$C$6), AND(E373='club records'!$B$7, F373&lt;='club records'!$C$7), AND(E373='club records'!$B$8, F373&lt;='club records'!$C$8), AND(E373='club records'!$B$9, F373&lt;='club records'!$C$9), AND(E373='club records'!$B$10, F373&lt;='club records'!$C$10))), "CR", " ")</f>
        <v xml:space="preserve"> </v>
      </c>
      <c r="L373" s="7" t="str">
        <f>IF(AND(B373=200, OR(AND(E373='club records'!$B$11, F373&lt;='club records'!$C$11), AND(E373='club records'!$B$12, F373&lt;='club records'!$C$12), AND(E373='club records'!$B$13, F373&lt;='club records'!$C$13), AND(E373='club records'!$B$14, F373&lt;='club records'!$C$14), AND(E373='club records'!$B$15, F373&lt;='club records'!$C$15))), "CR", " ")</f>
        <v xml:space="preserve"> </v>
      </c>
      <c r="M373" s="7" t="str">
        <f>IF(AND(B373=300, OR(AND(E373='club records'!$B$5, F373&lt;='club records'!$C$5), AND(E373='club records'!$B$16, F373&lt;='club records'!$C$16), AND(E373='club records'!$B$17, F373&lt;='club records'!$C$17))), "CR", " ")</f>
        <v xml:space="preserve"> </v>
      </c>
      <c r="N373" s="7" t="str">
        <f>IF(AND(B373=400, OR(AND(E373='club records'!$B$18, F373&lt;='club records'!$C$18), AND(E373='club records'!$B$19, F373&lt;='club records'!$C$19), AND(E373='club records'!$B$20, F373&lt;='club records'!$C$20), AND(E373='club records'!$B$21, F373&lt;='club records'!$C$21))), "CR", " ")</f>
        <v xml:space="preserve"> </v>
      </c>
      <c r="O373" s="7" t="str">
        <f>IF(AND(B373=800, OR(AND(E373='club records'!$B$22, F373&lt;='club records'!$C$22), AND(E373='club records'!$B$23, F373&lt;='club records'!$C$23), AND(E373='club records'!$B$24, F373&lt;='club records'!$C$24), AND(E373='club records'!$B$25, F373&lt;='club records'!$C$25), AND(E373='club records'!$B$26, F373&lt;='club records'!$C$26))), "CR", " ")</f>
        <v xml:space="preserve"> </v>
      </c>
      <c r="P373" s="7" t="str">
        <f>IF(AND(B373=1000, OR(AND(E373='club records'!$B$27, F373&lt;='club records'!$C$27), AND(E373='club records'!$B$28, F373&lt;='club records'!$C$28))), "CR", " ")</f>
        <v xml:space="preserve"> </v>
      </c>
      <c r="Q373" s="7" t="str">
        <f>IF(AND(B373=1500, OR(AND(E373='club records'!$B$29, F373&lt;='club records'!$C$29), AND(E373='club records'!$B$30, F373&lt;='club records'!$C$30), AND(E373='club records'!$B$31, F373&lt;='club records'!$C$31), AND(E373='club records'!$B$32, F373&lt;='club records'!$C$32), AND(E373='club records'!$B$33, F373&lt;='club records'!$C$33))), "CR", " ")</f>
        <v xml:space="preserve"> </v>
      </c>
      <c r="R373" s="7" t="str">
        <f>IF(AND(B373="1600 (Mile)",OR(AND(E373='club records'!$B$34,F373&lt;='club records'!$C$34),AND(E373='club records'!$B$35,F373&lt;='club records'!$C$35),AND(E373='club records'!$B$36,F373&lt;='club records'!$C$36),AND(E373='club records'!$B$37,F373&lt;='club records'!$C$37))),"CR"," ")</f>
        <v xml:space="preserve"> </v>
      </c>
      <c r="S373" s="7" t="str">
        <f>IF(AND(B373=3000, OR(AND(E373='club records'!$B$38, F373&lt;='club records'!$C$38), AND(E373='club records'!$B$39, F373&lt;='club records'!$C$39), AND(E373='club records'!$B$40, F373&lt;='club records'!$C$40), AND(E373='club records'!$B$41, F373&lt;='club records'!$C$41))), "CR", " ")</f>
        <v xml:space="preserve"> </v>
      </c>
      <c r="T373" s="7" t="str">
        <f>IF(AND(B373=5000, OR(AND(E373='club records'!$B$42, F373&lt;='club records'!$C$42), AND(E373='club records'!$B$43, F373&lt;='club records'!$C$43))), "CR", " ")</f>
        <v xml:space="preserve"> </v>
      </c>
      <c r="U373" s="6" t="str">
        <f>IF(AND(B373=10000, OR(AND(E373='club records'!$B$44, F373&lt;='club records'!$C$44), AND(E373='club records'!$B$45, F373&lt;='club records'!$C$45))), "CR", " ")</f>
        <v xml:space="preserve"> </v>
      </c>
      <c r="V373" s="6" t="str">
        <f>IF(AND(B373="high jump", OR(AND(E373='club records'!$F$1, F373&gt;='club records'!$G$1), AND(E373='club records'!$F$2, F373&gt;='club records'!$G$2), AND(E373='club records'!$F$3, F373&gt;='club records'!$G$3), AND(E373='club records'!$F$4, F373&gt;='club records'!$G$4), AND(E373='club records'!$F$5, F373&gt;='club records'!$G$5))), "CR", " ")</f>
        <v xml:space="preserve"> </v>
      </c>
      <c r="W373" s="6" t="str">
        <f>IF(AND(B373="long jump", OR(AND(E373='club records'!$F$6, F373&gt;='club records'!$G$6), AND(E373='club records'!$F$7, F373&gt;='club records'!$G$7), AND(E373='club records'!$F$8, F373&gt;='club records'!$G$8), AND(E373='club records'!$F$9, F373&gt;='club records'!$G$9), AND(E373='club records'!$F$10, F373&gt;='club records'!$G$10))), "CR", " ")</f>
        <v xml:space="preserve"> </v>
      </c>
      <c r="X373" s="6" t="str">
        <f>IF(AND(B373="triple jump", OR(AND(E373='club records'!$F$11, F373&gt;='club records'!$G$11), AND(E373='club records'!$F$12, F373&gt;='club records'!$G$12), AND(E373='club records'!$F$13, F373&gt;='club records'!$G$13), AND(E373='club records'!$F$14, F373&gt;='club records'!$G$14), AND(E373='club records'!$F$15, F373&gt;='club records'!$G$15))), "CR", " ")</f>
        <v xml:space="preserve"> </v>
      </c>
      <c r="Y373" s="6" t="str">
        <f>IF(AND(B373="pole vault", OR(AND(E373='club records'!$F$16, F373&gt;='club records'!$G$16), AND(E373='club records'!$F$17, F373&gt;='club records'!$G$17), AND(E373='club records'!$F$18, F373&gt;='club records'!$G$18), AND(E373='club records'!$F$19, F373&gt;='club records'!$G$19), AND(E373='club records'!$F$20, F373&gt;='club records'!$G$20))), "CR", " ")</f>
        <v xml:space="preserve"> </v>
      </c>
      <c r="Z373" s="6" t="str">
        <f>IF(AND(B373="shot 3", E373='club records'!$F$36, F373&gt;='club records'!$G$36), "CR", " ")</f>
        <v xml:space="preserve"> </v>
      </c>
      <c r="AA373" s="6" t="str">
        <f>IF(AND(B373="shot 4", E373='club records'!$F$37, F373&gt;='club records'!$G$37), "CR", " ")</f>
        <v xml:space="preserve"> </v>
      </c>
      <c r="AB373" s="6" t="str">
        <f>IF(AND(B373="shot 5", E373='club records'!$F$38, F373&gt;='club records'!$G$38), "CR", " ")</f>
        <v xml:space="preserve"> </v>
      </c>
      <c r="AC373" s="6" t="str">
        <f>IF(AND(B373="shot 6", E373='club records'!$F$39, F373&gt;='club records'!$G$39), "CR", " ")</f>
        <v xml:space="preserve"> </v>
      </c>
      <c r="AD373" s="6" t="str">
        <f>IF(AND(B373="shot 7.26", E373='club records'!$F$40, F373&gt;='club records'!$G$40), "CR", " ")</f>
        <v xml:space="preserve"> </v>
      </c>
      <c r="AE373" s="6" t="str">
        <f>IF(AND(B373="60H",OR(AND(E373='club records'!$J$1,F373&lt;='club records'!$K$1),AND(E373='club records'!$J$2,F373&lt;='club records'!$K$2),AND(E373='club records'!$J$3,F373&lt;='club records'!$K$3),AND(E373='club records'!$J$4,F373&lt;='club records'!$K$4),AND(E373='club records'!$J$5,F373&lt;='club records'!$K$5))),"CR"," ")</f>
        <v xml:space="preserve"> </v>
      </c>
      <c r="AF373" s="7" t="str">
        <f>IF(AND(B373="4x200", OR(AND(E373='club records'!$N$6, F373&lt;='club records'!$O$6), AND(E373='club records'!$N$7, F373&lt;='club records'!$O$7), AND(E373='club records'!$N$8, F373&lt;='club records'!$O$8), AND(E373='club records'!$N$9, F373&lt;='club records'!$O$9), AND(E373='club records'!$N$10, F373&lt;='club records'!$O$10))), "CR", " ")</f>
        <v xml:space="preserve"> </v>
      </c>
      <c r="AG373" s="7" t="str">
        <f>IF(AND(B373="4x300", AND(E373='club records'!$N$11, F373&lt;='club records'!$O$11)), "CR", " ")</f>
        <v xml:space="preserve"> </v>
      </c>
      <c r="AH373" s="7" t="str">
        <f>IF(AND(B373="4x400", OR(AND(E373='club records'!$N$12, F373&lt;='club records'!$O$12), AND(E373='club records'!$N$13, F373&lt;='club records'!$O$13), AND(E373='club records'!$N$14, F373&lt;='club records'!$O$14), AND(E373='club records'!$N$15, F373&lt;='club records'!$O$15))), "CR", " ")</f>
        <v xml:space="preserve"> </v>
      </c>
      <c r="AI373" s="7" t="str">
        <f>IF(AND(B373="pentathlon", OR(AND(E373='club records'!$N$21, F373&gt;='club records'!$O$21), AND(E373='club records'!$N$22, F373&gt;='club records'!$O$22),AND(E373='club records'!$N$23, F373&gt;='club records'!$O$23),AND(E373='club records'!$N$24, F373&gt;='club records'!$O$24))), "CR", " ")</f>
        <v xml:space="preserve"> </v>
      </c>
      <c r="AJ373" s="7" t="str">
        <f>IF(AND(B373="heptathlon", OR(AND(E373='club records'!$N$26, F373&gt;='club records'!$O$26), AND(E373='club records'!$N$27, F373&gt;='club records'!$O$27))), "CR", " ")</f>
        <v xml:space="preserve"> </v>
      </c>
    </row>
    <row r="374" spans="1:36" ht="14.5" x14ac:dyDescent="0.35">
      <c r="A374" s="1" t="str">
        <f>E374</f>
        <v>U15</v>
      </c>
      <c r="E374" s="11" t="s">
        <v>11</v>
      </c>
      <c r="J374" s="7" t="str">
        <f>IF(OR(K374="CR", L374="CR", M374="CR", N374="CR", O374="CR", P374="CR", Q374="CR", R374="CR", S374="CR", T374="CR",U374="CR", V374="CR", W374="CR", X374="CR", Y374="CR", Z374="CR", AA374="CR", AB374="CR", AC374="CR", AD374="CR", AE374="CR", AF374="CR", AG374="CR", AH374="CR", AI374="CR", AJ374="CR"), "***CLUB RECORD***", "")</f>
        <v/>
      </c>
      <c r="K374" s="7" t="str">
        <f>IF(AND(B374=60, OR(AND(E374='club records'!$B$6, F374&lt;='club records'!$C$6), AND(E374='club records'!$B$7, F374&lt;='club records'!$C$7), AND(E374='club records'!$B$8, F374&lt;='club records'!$C$8), AND(E374='club records'!$B$9, F374&lt;='club records'!$C$9), AND(E374='club records'!$B$10, F374&lt;='club records'!$C$10))), "CR", " ")</f>
        <v xml:space="preserve"> </v>
      </c>
      <c r="L374" s="7" t="str">
        <f>IF(AND(B374=200, OR(AND(E374='club records'!$B$11, F374&lt;='club records'!$C$11), AND(E374='club records'!$B$12, F374&lt;='club records'!$C$12), AND(E374='club records'!$B$13, F374&lt;='club records'!$C$13), AND(E374='club records'!$B$14, F374&lt;='club records'!$C$14), AND(E374='club records'!$B$15, F374&lt;='club records'!$C$15))), "CR", " ")</f>
        <v xml:space="preserve"> </v>
      </c>
      <c r="M374" s="7" t="str">
        <f>IF(AND(B374=300, OR(AND(E374='club records'!$B$5, F374&lt;='club records'!$C$5), AND(E374='club records'!$B$16, F374&lt;='club records'!$C$16), AND(E374='club records'!$B$17, F374&lt;='club records'!$C$17))), "CR", " ")</f>
        <v xml:space="preserve"> </v>
      </c>
      <c r="N374" s="7" t="str">
        <f>IF(AND(B374=400, OR(AND(E374='club records'!$B$18, F374&lt;='club records'!$C$18), AND(E374='club records'!$B$19, F374&lt;='club records'!$C$19), AND(E374='club records'!$B$20, F374&lt;='club records'!$C$20), AND(E374='club records'!$B$21, F374&lt;='club records'!$C$21))), "CR", " ")</f>
        <v xml:space="preserve"> </v>
      </c>
      <c r="O374" s="7" t="str">
        <f>IF(AND(B374=800, OR(AND(E374='club records'!$B$22, F374&lt;='club records'!$C$22), AND(E374='club records'!$B$23, F374&lt;='club records'!$C$23), AND(E374='club records'!$B$24, F374&lt;='club records'!$C$24), AND(E374='club records'!$B$25, F374&lt;='club records'!$C$25), AND(E374='club records'!$B$26, F374&lt;='club records'!$C$26))), "CR", " ")</f>
        <v xml:space="preserve"> </v>
      </c>
      <c r="P374" s="7" t="str">
        <f>IF(AND(B374=1000, OR(AND(E374='club records'!$B$27, F374&lt;='club records'!$C$27), AND(E374='club records'!$B$28, F374&lt;='club records'!$C$28))), "CR", " ")</f>
        <v xml:space="preserve"> </v>
      </c>
      <c r="Q374" s="7" t="str">
        <f>IF(AND(B374=1500, OR(AND(E374='club records'!$B$29, F374&lt;='club records'!$C$29), AND(E374='club records'!$B$30, F374&lt;='club records'!$C$30), AND(E374='club records'!$B$31, F374&lt;='club records'!$C$31), AND(E374='club records'!$B$32, F374&lt;='club records'!$C$32), AND(E374='club records'!$B$33, F374&lt;='club records'!$C$33))), "CR", " ")</f>
        <v xml:space="preserve"> </v>
      </c>
      <c r="R374" s="7" t="str">
        <f>IF(AND(B374="1600 (Mile)",OR(AND(E374='club records'!$B$34,F374&lt;='club records'!$C$34),AND(E374='club records'!$B$35,F374&lt;='club records'!$C$35),AND(E374='club records'!$B$36,F374&lt;='club records'!$C$36),AND(E374='club records'!$B$37,F374&lt;='club records'!$C$37))),"CR"," ")</f>
        <v xml:space="preserve"> </v>
      </c>
      <c r="S374" s="7" t="str">
        <f>IF(AND(B374=3000, OR(AND(E374='club records'!$B$38, F374&lt;='club records'!$C$38), AND(E374='club records'!$B$39, F374&lt;='club records'!$C$39), AND(E374='club records'!$B$40, F374&lt;='club records'!$C$40), AND(E374='club records'!$B$41, F374&lt;='club records'!$C$41))), "CR", " ")</f>
        <v xml:space="preserve"> </v>
      </c>
      <c r="T374" s="7" t="str">
        <f>IF(AND(B374=5000, OR(AND(E374='club records'!$B$42, F374&lt;='club records'!$C$42), AND(E374='club records'!$B$43, F374&lt;='club records'!$C$43))), "CR", " ")</f>
        <v xml:space="preserve"> </v>
      </c>
      <c r="U374" s="6" t="str">
        <f>IF(AND(B374=10000, OR(AND(E374='club records'!$B$44, F374&lt;='club records'!$C$44), AND(E374='club records'!$B$45, F374&lt;='club records'!$C$45))), "CR", " ")</f>
        <v xml:space="preserve"> </v>
      </c>
      <c r="V374" s="6" t="str">
        <f>IF(AND(B374="high jump", OR(AND(E374='club records'!$F$1, F374&gt;='club records'!$G$1), AND(E374='club records'!$F$2, F374&gt;='club records'!$G$2), AND(E374='club records'!$F$3, F374&gt;='club records'!$G$3), AND(E374='club records'!$F$4, F374&gt;='club records'!$G$4), AND(E374='club records'!$F$5, F374&gt;='club records'!$G$5))), "CR", " ")</f>
        <v xml:space="preserve"> </v>
      </c>
      <c r="W374" s="6" t="str">
        <f>IF(AND(B374="long jump", OR(AND(E374='club records'!$F$6, F374&gt;='club records'!$G$6), AND(E374='club records'!$F$7, F374&gt;='club records'!$G$7), AND(E374='club records'!$F$8, F374&gt;='club records'!$G$8), AND(E374='club records'!$F$9, F374&gt;='club records'!$G$9), AND(E374='club records'!$F$10, F374&gt;='club records'!$G$10))), "CR", " ")</f>
        <v xml:space="preserve"> </v>
      </c>
      <c r="X374" s="6" t="str">
        <f>IF(AND(B374="triple jump", OR(AND(E374='club records'!$F$11, F374&gt;='club records'!$G$11), AND(E374='club records'!$F$12, F374&gt;='club records'!$G$12), AND(E374='club records'!$F$13, F374&gt;='club records'!$G$13), AND(E374='club records'!$F$14, F374&gt;='club records'!$G$14), AND(E374='club records'!$F$15, F374&gt;='club records'!$G$15))), "CR", " ")</f>
        <v xml:space="preserve"> </v>
      </c>
      <c r="Y374" s="6" t="str">
        <f>IF(AND(B374="pole vault", OR(AND(E374='club records'!$F$16, F374&gt;='club records'!$G$16), AND(E374='club records'!$F$17, F374&gt;='club records'!$G$17), AND(E374='club records'!$F$18, F374&gt;='club records'!$G$18), AND(E374='club records'!$F$19, F374&gt;='club records'!$G$19), AND(E374='club records'!$F$20, F374&gt;='club records'!$G$20))), "CR", " ")</f>
        <v xml:space="preserve"> </v>
      </c>
      <c r="Z374" s="6" t="str">
        <f>IF(AND(B374="shot 3", E374='club records'!$F$36, F374&gt;='club records'!$G$36), "CR", " ")</f>
        <v xml:space="preserve"> </v>
      </c>
      <c r="AA374" s="6" t="str">
        <f>IF(AND(B374="shot 4", E374='club records'!$F$37, F374&gt;='club records'!$G$37), "CR", " ")</f>
        <v xml:space="preserve"> </v>
      </c>
      <c r="AB374" s="6" t="str">
        <f>IF(AND(B374="shot 5", E374='club records'!$F$38, F374&gt;='club records'!$G$38), "CR", " ")</f>
        <v xml:space="preserve"> </v>
      </c>
      <c r="AC374" s="6" t="str">
        <f>IF(AND(B374="shot 6", E374='club records'!$F$39, F374&gt;='club records'!$G$39), "CR", " ")</f>
        <v xml:space="preserve"> </v>
      </c>
      <c r="AD374" s="6" t="str">
        <f>IF(AND(B374="shot 7.26", E374='club records'!$F$40, F374&gt;='club records'!$G$40), "CR", " ")</f>
        <v xml:space="preserve"> </v>
      </c>
      <c r="AE374" s="6" t="str">
        <f>IF(AND(B374="60H",OR(AND(E374='club records'!$J$1,F374&lt;='club records'!$K$1),AND(E374='club records'!$J$2,F374&lt;='club records'!$K$2),AND(E374='club records'!$J$3,F374&lt;='club records'!$K$3),AND(E374='club records'!$J$4,F374&lt;='club records'!$K$4),AND(E374='club records'!$J$5,F374&lt;='club records'!$K$5))),"CR"," ")</f>
        <v xml:space="preserve"> </v>
      </c>
      <c r="AF374" s="7" t="str">
        <f>IF(AND(B374="4x200", OR(AND(E374='club records'!$N$6, F374&lt;='club records'!$O$6), AND(E374='club records'!$N$7, F374&lt;='club records'!$O$7), AND(E374='club records'!$N$8, F374&lt;='club records'!$O$8), AND(E374='club records'!$N$9, F374&lt;='club records'!$O$9), AND(E374='club records'!$N$10, F374&lt;='club records'!$O$10))), "CR", " ")</f>
        <v xml:space="preserve"> </v>
      </c>
      <c r="AG374" s="7" t="str">
        <f>IF(AND(B374="4x300", AND(E374='club records'!$N$11, F374&lt;='club records'!$O$11)), "CR", " ")</f>
        <v xml:space="preserve"> </v>
      </c>
      <c r="AH374" s="7" t="str">
        <f>IF(AND(B374="4x400", OR(AND(E374='club records'!$N$12, F374&lt;='club records'!$O$12), AND(E374='club records'!$N$13, F374&lt;='club records'!$O$13), AND(E374='club records'!$N$14, F374&lt;='club records'!$O$14), AND(E374='club records'!$N$15, F374&lt;='club records'!$O$15))), "CR", " ")</f>
        <v xml:space="preserve"> </v>
      </c>
      <c r="AI374" s="7" t="str">
        <f>IF(AND(B374="pentathlon", OR(AND(E374='club records'!$N$21, F374&gt;='club records'!$O$21), AND(E374='club records'!$N$22, F374&gt;='club records'!$O$22),AND(E374='club records'!$N$23, F374&gt;='club records'!$O$23),AND(E374='club records'!$N$24, F374&gt;='club records'!$O$24))), "CR", " ")</f>
        <v xml:space="preserve"> </v>
      </c>
      <c r="AJ374" s="7" t="str">
        <f>IF(AND(B374="heptathlon", OR(AND(E374='club records'!$N$26, F374&gt;='club records'!$O$26), AND(E374='club records'!$N$27, F374&gt;='club records'!$O$27))), "CR", " ")</f>
        <v xml:space="preserve"> </v>
      </c>
    </row>
    <row r="375" spans="1:36" ht="14.5" x14ac:dyDescent="0.35">
      <c r="A375" s="1" t="s">
        <v>11</v>
      </c>
      <c r="E375" s="11" t="s">
        <v>11</v>
      </c>
      <c r="G375" s="16"/>
      <c r="J375" s="7" t="str">
        <f>IF(OR(K375="CR", L375="CR", M375="CR", N375="CR", O375="CR", P375="CR", Q375="CR", R375="CR", S375="CR", T375="CR",U375="CR", V375="CR", W375="CR", X375="CR", Y375="CR", Z375="CR", AA375="CR", AB375="CR", AC375="CR", AD375="CR", AE375="CR", AF375="CR", AG375="CR", AH375="CR", AI375="CR", AJ375="CR"), "***CLUB RECORD***", "")</f>
        <v/>
      </c>
      <c r="K375" s="7" t="str">
        <f>IF(AND(B375=60, OR(AND(E375='club records'!$B$6, F375&lt;='club records'!$C$6), AND(E375='club records'!$B$7, F375&lt;='club records'!$C$7), AND(E375='club records'!$B$8, F375&lt;='club records'!$C$8), AND(E375='club records'!$B$9, F375&lt;='club records'!$C$9), AND(E375='club records'!$B$10, F375&lt;='club records'!$C$10))), "CR", " ")</f>
        <v xml:space="preserve"> </v>
      </c>
      <c r="L375" s="7" t="str">
        <f>IF(AND(B375=200, OR(AND(E375='club records'!$B$11, F375&lt;='club records'!$C$11), AND(E375='club records'!$B$12, F375&lt;='club records'!$C$12), AND(E375='club records'!$B$13, F375&lt;='club records'!$C$13), AND(E375='club records'!$B$14, F375&lt;='club records'!$C$14), AND(E375='club records'!$B$15, F375&lt;='club records'!$C$15))), "CR", " ")</f>
        <v xml:space="preserve"> </v>
      </c>
      <c r="M375" s="7" t="str">
        <f>IF(AND(B375=300, OR(AND(E375='club records'!$B$5, F375&lt;='club records'!$C$5), AND(E375='club records'!$B$16, F375&lt;='club records'!$C$16), AND(E375='club records'!$B$17, F375&lt;='club records'!$C$17))), "CR", " ")</f>
        <v xml:space="preserve"> </v>
      </c>
      <c r="N375" s="7" t="str">
        <f>IF(AND(B375=400, OR(AND(E375='club records'!$B$18, F375&lt;='club records'!$C$18), AND(E375='club records'!$B$19, F375&lt;='club records'!$C$19), AND(E375='club records'!$B$20, F375&lt;='club records'!$C$20), AND(E375='club records'!$B$21, F375&lt;='club records'!$C$21))), "CR", " ")</f>
        <v xml:space="preserve"> </v>
      </c>
      <c r="O375" s="7" t="str">
        <f>IF(AND(B375=800, OR(AND(E375='club records'!$B$22, F375&lt;='club records'!$C$22), AND(E375='club records'!$B$23, F375&lt;='club records'!$C$23), AND(E375='club records'!$B$24, F375&lt;='club records'!$C$24), AND(E375='club records'!$B$25, F375&lt;='club records'!$C$25), AND(E375='club records'!$B$26, F375&lt;='club records'!$C$26))), "CR", " ")</f>
        <v xml:space="preserve"> </v>
      </c>
      <c r="P375" s="7" t="str">
        <f>IF(AND(B375=1000, OR(AND(E375='club records'!$B$27, F375&lt;='club records'!$C$27), AND(E375='club records'!$B$28, F375&lt;='club records'!$C$28))), "CR", " ")</f>
        <v xml:space="preserve"> </v>
      </c>
      <c r="Q375" s="7" t="str">
        <f>IF(AND(B375=1500, OR(AND(E375='club records'!$B$29, F375&lt;='club records'!$C$29), AND(E375='club records'!$B$30, F375&lt;='club records'!$C$30), AND(E375='club records'!$B$31, F375&lt;='club records'!$C$31), AND(E375='club records'!$B$32, F375&lt;='club records'!$C$32), AND(E375='club records'!$B$33, F375&lt;='club records'!$C$33))), "CR", " ")</f>
        <v xml:space="preserve"> </v>
      </c>
      <c r="R375" s="7" t="str">
        <f>IF(AND(B375="1600 (Mile)",OR(AND(E375='club records'!$B$34,F375&lt;='club records'!$C$34),AND(E375='club records'!$B$35,F375&lt;='club records'!$C$35),AND(E375='club records'!$B$36,F375&lt;='club records'!$C$36),AND(E375='club records'!$B$37,F375&lt;='club records'!$C$37))),"CR"," ")</f>
        <v xml:space="preserve"> </v>
      </c>
      <c r="S375" s="7" t="str">
        <f>IF(AND(B375=3000, OR(AND(E375='club records'!$B$38, F375&lt;='club records'!$C$38), AND(E375='club records'!$B$39, F375&lt;='club records'!$C$39), AND(E375='club records'!$B$40, F375&lt;='club records'!$C$40), AND(E375='club records'!$B$41, F375&lt;='club records'!$C$41))), "CR", " ")</f>
        <v xml:space="preserve"> </v>
      </c>
      <c r="T375" s="7" t="str">
        <f>IF(AND(B375=5000, OR(AND(E375='club records'!$B$42, F375&lt;='club records'!$C$42), AND(E375='club records'!$B$43, F375&lt;='club records'!$C$43))), "CR", " ")</f>
        <v xml:space="preserve"> </v>
      </c>
      <c r="U375" s="6" t="str">
        <f>IF(AND(B375=10000, OR(AND(E375='club records'!$B$44, F375&lt;='club records'!$C$44), AND(E375='club records'!$B$45, F375&lt;='club records'!$C$45))), "CR", " ")</f>
        <v xml:space="preserve"> </v>
      </c>
      <c r="V375" s="6" t="str">
        <f>IF(AND(B375="high jump", OR(AND(E375='club records'!$F$1, F375&gt;='club records'!$G$1), AND(E375='club records'!$F$2, F375&gt;='club records'!$G$2), AND(E375='club records'!$F$3, F375&gt;='club records'!$G$3), AND(E375='club records'!$F$4, F375&gt;='club records'!$G$4), AND(E375='club records'!$F$5, F375&gt;='club records'!$G$5))), "CR", " ")</f>
        <v xml:space="preserve"> </v>
      </c>
      <c r="W375" s="6" t="str">
        <f>IF(AND(B375="long jump", OR(AND(E375='club records'!$F$6, F375&gt;='club records'!$G$6), AND(E375='club records'!$F$7, F375&gt;='club records'!$G$7), AND(E375='club records'!$F$8, F375&gt;='club records'!$G$8), AND(E375='club records'!$F$9, F375&gt;='club records'!$G$9), AND(E375='club records'!$F$10, F375&gt;='club records'!$G$10))), "CR", " ")</f>
        <v xml:space="preserve"> </v>
      </c>
      <c r="X375" s="6" t="str">
        <f>IF(AND(B375="triple jump", OR(AND(E375='club records'!$F$11, F375&gt;='club records'!$G$11), AND(E375='club records'!$F$12, F375&gt;='club records'!$G$12), AND(E375='club records'!$F$13, F375&gt;='club records'!$G$13), AND(E375='club records'!$F$14, F375&gt;='club records'!$G$14), AND(E375='club records'!$F$15, F375&gt;='club records'!$G$15))), "CR", " ")</f>
        <v xml:space="preserve"> </v>
      </c>
      <c r="Y375" s="6" t="str">
        <f>IF(AND(B375="pole vault", OR(AND(E375='club records'!$F$16, F375&gt;='club records'!$G$16), AND(E375='club records'!$F$17, F375&gt;='club records'!$G$17), AND(E375='club records'!$F$18, F375&gt;='club records'!$G$18), AND(E375='club records'!$F$19, F375&gt;='club records'!$G$19), AND(E375='club records'!$F$20, F375&gt;='club records'!$G$20))), "CR", " ")</f>
        <v xml:space="preserve"> </v>
      </c>
      <c r="Z375" s="6" t="str">
        <f>IF(AND(B375="shot 3", E375='club records'!$F$36, F375&gt;='club records'!$G$36), "CR", " ")</f>
        <v xml:space="preserve"> </v>
      </c>
      <c r="AA375" s="6" t="str">
        <f>IF(AND(B375="shot 4", E375='club records'!$F$37, F375&gt;='club records'!$G$37), "CR", " ")</f>
        <v xml:space="preserve"> </v>
      </c>
      <c r="AB375" s="6" t="str">
        <f>IF(AND(B375="shot 5", E375='club records'!$F$38, F375&gt;='club records'!$G$38), "CR", " ")</f>
        <v xml:space="preserve"> </v>
      </c>
      <c r="AC375" s="6" t="str">
        <f>IF(AND(B375="shot 6", E375='club records'!$F$39, F375&gt;='club records'!$G$39), "CR", " ")</f>
        <v xml:space="preserve"> </v>
      </c>
      <c r="AD375" s="6" t="str">
        <f>IF(AND(B375="shot 7.26", E375='club records'!$F$40, F375&gt;='club records'!$G$40), "CR", " ")</f>
        <v xml:space="preserve"> </v>
      </c>
      <c r="AE375" s="6" t="str">
        <f>IF(AND(B375="60H",OR(AND(E375='club records'!$J$1,F375&lt;='club records'!$K$1),AND(E375='club records'!$J$2,F375&lt;='club records'!$K$2),AND(E375='club records'!$J$3,F375&lt;='club records'!$K$3),AND(E375='club records'!$J$4,F375&lt;='club records'!$K$4),AND(E375='club records'!$J$5,F375&lt;='club records'!$K$5))),"CR"," ")</f>
        <v xml:space="preserve"> </v>
      </c>
      <c r="AF375" s="7" t="str">
        <f>IF(AND(B375="4x200", OR(AND(E375='club records'!$N$6, F375&lt;='club records'!$O$6), AND(E375='club records'!$N$7, F375&lt;='club records'!$O$7), AND(E375='club records'!$N$8, F375&lt;='club records'!$O$8), AND(E375='club records'!$N$9, F375&lt;='club records'!$O$9), AND(E375='club records'!$N$10, F375&lt;='club records'!$O$10))), "CR", " ")</f>
        <v xml:space="preserve"> </v>
      </c>
      <c r="AG375" s="7" t="str">
        <f>IF(AND(B375="4x300", AND(E375='club records'!$N$11, F375&lt;='club records'!$O$11)), "CR", " ")</f>
        <v xml:space="preserve"> </v>
      </c>
      <c r="AH375" s="7" t="str">
        <f>IF(AND(B375="4x400", OR(AND(E375='club records'!$N$12, F375&lt;='club records'!$O$12), AND(E375='club records'!$N$13, F375&lt;='club records'!$O$13), AND(E375='club records'!$N$14, F375&lt;='club records'!$O$14), AND(E375='club records'!$N$15, F375&lt;='club records'!$O$15))), "CR", " ")</f>
        <v xml:space="preserve"> </v>
      </c>
      <c r="AI375" s="7" t="str">
        <f>IF(AND(B375="pentathlon", OR(AND(E375='club records'!$N$21, F375&gt;='club records'!$O$21), AND(E375='club records'!$N$22, F375&gt;='club records'!$O$22),AND(E375='club records'!$N$23, F375&gt;='club records'!$O$23),AND(E375='club records'!$N$24, F375&gt;='club records'!$O$24))), "CR", " ")</f>
        <v xml:space="preserve"> </v>
      </c>
      <c r="AJ375" s="7" t="str">
        <f>IF(AND(B375="heptathlon", OR(AND(E375='club records'!$N$26, F375&gt;='club records'!$O$26), AND(E375='club records'!$N$27, F375&gt;='club records'!$O$27))), "CR", " ")</f>
        <v xml:space="preserve"> </v>
      </c>
    </row>
    <row r="376" spans="1:36" ht="14.5" x14ac:dyDescent="0.35">
      <c r="A376" s="1" t="str">
        <f>E376</f>
        <v>U15</v>
      </c>
      <c r="E376" s="11" t="s">
        <v>11</v>
      </c>
      <c r="G376" s="16"/>
      <c r="J376" s="7" t="str">
        <f>IF(OR(K376="CR", L376="CR", M376="CR", N376="CR", O376="CR", P376="CR", Q376="CR", R376="CR", S376="CR", T376="CR",U376="CR", V376="CR", W376="CR", X376="CR", Y376="CR", Z376="CR", AA376="CR", AB376="CR", AC376="CR", AD376="CR", AE376="CR", AF376="CR", AG376="CR", AH376="CR", AI376="CR", AJ376="CR"), "***CLUB RECORD***", "")</f>
        <v/>
      </c>
      <c r="K376" s="7" t="str">
        <f>IF(AND(B376=60, OR(AND(E376='club records'!$B$6, F376&lt;='club records'!$C$6), AND(E376='club records'!$B$7, F376&lt;='club records'!$C$7), AND(E376='club records'!$B$8, F376&lt;='club records'!$C$8), AND(E376='club records'!$B$9, F376&lt;='club records'!$C$9), AND(E376='club records'!$B$10, F376&lt;='club records'!$C$10))), "CR", " ")</f>
        <v xml:space="preserve"> </v>
      </c>
      <c r="L376" s="7" t="str">
        <f>IF(AND(B376=200, OR(AND(E376='club records'!$B$11, F376&lt;='club records'!$C$11), AND(E376='club records'!$B$12, F376&lt;='club records'!$C$12), AND(E376='club records'!$B$13, F376&lt;='club records'!$C$13), AND(E376='club records'!$B$14, F376&lt;='club records'!$C$14), AND(E376='club records'!$B$15, F376&lt;='club records'!$C$15))), "CR", " ")</f>
        <v xml:space="preserve"> </v>
      </c>
      <c r="M376" s="7" t="str">
        <f>IF(AND(B376=300, OR(AND(E376='club records'!$B$5, F376&lt;='club records'!$C$5), AND(E376='club records'!$B$16, F376&lt;='club records'!$C$16), AND(E376='club records'!$B$17, F376&lt;='club records'!$C$17))), "CR", " ")</f>
        <v xml:space="preserve"> </v>
      </c>
      <c r="N376" s="7" t="str">
        <f>IF(AND(B376=400, OR(AND(E376='club records'!$B$18, F376&lt;='club records'!$C$18), AND(E376='club records'!$B$19, F376&lt;='club records'!$C$19), AND(E376='club records'!$B$20, F376&lt;='club records'!$C$20), AND(E376='club records'!$B$21, F376&lt;='club records'!$C$21))), "CR", " ")</f>
        <v xml:space="preserve"> </v>
      </c>
      <c r="O376" s="7" t="str">
        <f>IF(AND(B376=800, OR(AND(E376='club records'!$B$22, F376&lt;='club records'!$C$22), AND(E376='club records'!$B$23, F376&lt;='club records'!$C$23), AND(E376='club records'!$B$24, F376&lt;='club records'!$C$24), AND(E376='club records'!$B$25, F376&lt;='club records'!$C$25), AND(E376='club records'!$B$26, F376&lt;='club records'!$C$26))), "CR", " ")</f>
        <v xml:space="preserve"> </v>
      </c>
      <c r="P376" s="7" t="str">
        <f>IF(AND(B376=1000, OR(AND(E376='club records'!$B$27, F376&lt;='club records'!$C$27), AND(E376='club records'!$B$28, F376&lt;='club records'!$C$28))), "CR", " ")</f>
        <v xml:space="preserve"> </v>
      </c>
      <c r="Q376" s="7" t="str">
        <f>IF(AND(B376=1500, OR(AND(E376='club records'!$B$29, F376&lt;='club records'!$C$29), AND(E376='club records'!$B$30, F376&lt;='club records'!$C$30), AND(E376='club records'!$B$31, F376&lt;='club records'!$C$31), AND(E376='club records'!$B$32, F376&lt;='club records'!$C$32), AND(E376='club records'!$B$33, F376&lt;='club records'!$C$33))), "CR", " ")</f>
        <v xml:space="preserve"> </v>
      </c>
      <c r="R376" s="7" t="str">
        <f>IF(AND(B376="1600 (Mile)",OR(AND(E376='club records'!$B$34,F376&lt;='club records'!$C$34),AND(E376='club records'!$B$35,F376&lt;='club records'!$C$35),AND(E376='club records'!$B$36,F376&lt;='club records'!$C$36),AND(E376='club records'!$B$37,F376&lt;='club records'!$C$37))),"CR"," ")</f>
        <v xml:space="preserve"> </v>
      </c>
      <c r="S376" s="7" t="str">
        <f>IF(AND(B376=3000, OR(AND(E376='club records'!$B$38, F376&lt;='club records'!$C$38), AND(E376='club records'!$B$39, F376&lt;='club records'!$C$39), AND(E376='club records'!$B$40, F376&lt;='club records'!$C$40), AND(E376='club records'!$B$41, F376&lt;='club records'!$C$41))), "CR", " ")</f>
        <v xml:space="preserve"> </v>
      </c>
      <c r="T376" s="7" t="str">
        <f>IF(AND(B376=5000, OR(AND(E376='club records'!$B$42, F376&lt;='club records'!$C$42), AND(E376='club records'!$B$43, F376&lt;='club records'!$C$43))), "CR", " ")</f>
        <v xml:space="preserve"> </v>
      </c>
      <c r="U376" s="6" t="str">
        <f>IF(AND(B376=10000, OR(AND(E376='club records'!$B$44, F376&lt;='club records'!$C$44), AND(E376='club records'!$B$45, F376&lt;='club records'!$C$45))), "CR", " ")</f>
        <v xml:space="preserve"> </v>
      </c>
      <c r="V376" s="6" t="str">
        <f>IF(AND(B376="high jump", OR(AND(E376='club records'!$F$1, F376&gt;='club records'!$G$1), AND(E376='club records'!$F$2, F376&gt;='club records'!$G$2), AND(E376='club records'!$F$3, F376&gt;='club records'!$G$3), AND(E376='club records'!$F$4, F376&gt;='club records'!$G$4), AND(E376='club records'!$F$5, F376&gt;='club records'!$G$5))), "CR", " ")</f>
        <v xml:space="preserve"> </v>
      </c>
      <c r="W376" s="6" t="str">
        <f>IF(AND(B376="long jump", OR(AND(E376='club records'!$F$6, F376&gt;='club records'!$G$6), AND(E376='club records'!$F$7, F376&gt;='club records'!$G$7), AND(E376='club records'!$F$8, F376&gt;='club records'!$G$8), AND(E376='club records'!$F$9, F376&gt;='club records'!$G$9), AND(E376='club records'!$F$10, F376&gt;='club records'!$G$10))), "CR", " ")</f>
        <v xml:space="preserve"> </v>
      </c>
      <c r="X376" s="6" t="str">
        <f>IF(AND(B376="triple jump", OR(AND(E376='club records'!$F$11, F376&gt;='club records'!$G$11), AND(E376='club records'!$F$12, F376&gt;='club records'!$G$12), AND(E376='club records'!$F$13, F376&gt;='club records'!$G$13), AND(E376='club records'!$F$14, F376&gt;='club records'!$G$14), AND(E376='club records'!$F$15, F376&gt;='club records'!$G$15))), "CR", " ")</f>
        <v xml:space="preserve"> </v>
      </c>
      <c r="Y376" s="6" t="str">
        <f>IF(AND(B376="pole vault", OR(AND(E376='club records'!$F$16, F376&gt;='club records'!$G$16), AND(E376='club records'!$F$17, F376&gt;='club records'!$G$17), AND(E376='club records'!$F$18, F376&gt;='club records'!$G$18), AND(E376='club records'!$F$19, F376&gt;='club records'!$G$19), AND(E376='club records'!$F$20, F376&gt;='club records'!$G$20))), "CR", " ")</f>
        <v xml:space="preserve"> </v>
      </c>
      <c r="Z376" s="6" t="str">
        <f>IF(AND(B376="shot 3", E376='club records'!$F$36, F376&gt;='club records'!$G$36), "CR", " ")</f>
        <v xml:space="preserve"> </v>
      </c>
      <c r="AA376" s="6" t="str">
        <f>IF(AND(B376="shot 4", E376='club records'!$F$37, F376&gt;='club records'!$G$37), "CR", " ")</f>
        <v xml:space="preserve"> </v>
      </c>
      <c r="AB376" s="6" t="str">
        <f>IF(AND(B376="shot 5", E376='club records'!$F$38, F376&gt;='club records'!$G$38), "CR", " ")</f>
        <v xml:space="preserve"> </v>
      </c>
      <c r="AC376" s="6" t="str">
        <f>IF(AND(B376="shot 6", E376='club records'!$F$39, F376&gt;='club records'!$G$39), "CR", " ")</f>
        <v xml:space="preserve"> </v>
      </c>
      <c r="AD376" s="6" t="str">
        <f>IF(AND(B376="shot 7.26", E376='club records'!$F$40, F376&gt;='club records'!$G$40), "CR", " ")</f>
        <v xml:space="preserve"> </v>
      </c>
      <c r="AE376" s="6" t="str">
        <f>IF(AND(B376="60H",OR(AND(E376='club records'!$J$1,F376&lt;='club records'!$K$1),AND(E376='club records'!$J$2,F376&lt;='club records'!$K$2),AND(E376='club records'!$J$3,F376&lt;='club records'!$K$3),AND(E376='club records'!$J$4,F376&lt;='club records'!$K$4),AND(E376='club records'!$J$5,F376&lt;='club records'!$K$5))),"CR"," ")</f>
        <v xml:space="preserve"> </v>
      </c>
      <c r="AF376" s="7" t="str">
        <f>IF(AND(B376="4x200", OR(AND(E376='club records'!$N$6, F376&lt;='club records'!$O$6), AND(E376='club records'!$N$7, F376&lt;='club records'!$O$7), AND(E376='club records'!$N$8, F376&lt;='club records'!$O$8), AND(E376='club records'!$N$9, F376&lt;='club records'!$O$9), AND(E376='club records'!$N$10, F376&lt;='club records'!$O$10))), "CR", " ")</f>
        <v xml:space="preserve"> </v>
      </c>
      <c r="AG376" s="7" t="str">
        <f>IF(AND(B376="4x300", AND(E376='club records'!$N$11, F376&lt;='club records'!$O$11)), "CR", " ")</f>
        <v xml:space="preserve"> </v>
      </c>
      <c r="AH376" s="7" t="str">
        <f>IF(AND(B376="4x400", OR(AND(E376='club records'!$N$12, F376&lt;='club records'!$O$12), AND(E376='club records'!$N$13, F376&lt;='club records'!$O$13), AND(E376='club records'!$N$14, F376&lt;='club records'!$O$14), AND(E376='club records'!$N$15, F376&lt;='club records'!$O$15))), "CR", " ")</f>
        <v xml:space="preserve"> </v>
      </c>
      <c r="AI376" s="7" t="str">
        <f>IF(AND(B376="pentathlon", OR(AND(E376='club records'!$N$21, F376&gt;='club records'!$O$21), AND(E376='club records'!$N$22, F376&gt;='club records'!$O$22),AND(E376='club records'!$N$23, F376&gt;='club records'!$O$23),AND(E376='club records'!$N$24, F376&gt;='club records'!$O$24))), "CR", " ")</f>
        <v xml:space="preserve"> </v>
      </c>
      <c r="AJ376" s="7" t="str">
        <f>IF(AND(B376="heptathlon", OR(AND(E376='club records'!$N$26, F376&gt;='club records'!$O$26), AND(E376='club records'!$N$27, F376&gt;='club records'!$O$27))), "CR", " ")</f>
        <v xml:space="preserve"> </v>
      </c>
    </row>
    <row r="377" spans="1:36" ht="14.5" x14ac:dyDescent="0.35">
      <c r="A377" s="1" t="str">
        <f>E377</f>
        <v>U15</v>
      </c>
      <c r="E377" s="11" t="s">
        <v>11</v>
      </c>
      <c r="J377" s="7" t="str">
        <f>IF(OR(K377="CR", L377="CR", M377="CR", N377="CR", O377="CR", P377="CR", Q377="CR", R377="CR", S377="CR", T377="CR",U377="CR", V377="CR", W377="CR", X377="CR", Y377="CR", Z377="CR", AA377="CR", AB377="CR", AC377="CR", AD377="CR", AE377="CR", AF377="CR", AG377="CR", AH377="CR", AI377="CR", AJ377="CR"), "***CLUB RECORD***", "")</f>
        <v/>
      </c>
      <c r="K377" s="7" t="str">
        <f>IF(AND(B377=60, OR(AND(E377='club records'!$B$6, F377&lt;='club records'!$C$6), AND(E377='club records'!$B$7, F377&lt;='club records'!$C$7), AND(E377='club records'!$B$8, F377&lt;='club records'!$C$8), AND(E377='club records'!$B$9, F377&lt;='club records'!$C$9), AND(E377='club records'!$B$10, F377&lt;='club records'!$C$10))), "CR", " ")</f>
        <v xml:space="preserve"> </v>
      </c>
      <c r="L377" s="7" t="str">
        <f>IF(AND(B377=200, OR(AND(E377='club records'!$B$11, F377&lt;='club records'!$C$11), AND(E377='club records'!$B$12, F377&lt;='club records'!$C$12), AND(E377='club records'!$B$13, F377&lt;='club records'!$C$13), AND(E377='club records'!$B$14, F377&lt;='club records'!$C$14), AND(E377='club records'!$B$15, F377&lt;='club records'!$C$15))), "CR", " ")</f>
        <v xml:space="preserve"> </v>
      </c>
      <c r="M377" s="7" t="str">
        <f>IF(AND(B377=300, OR(AND(E377='club records'!$B$5, F377&lt;='club records'!$C$5), AND(E377='club records'!$B$16, F377&lt;='club records'!$C$16), AND(E377='club records'!$B$17, F377&lt;='club records'!$C$17))), "CR", " ")</f>
        <v xml:space="preserve"> </v>
      </c>
      <c r="N377" s="7" t="str">
        <f>IF(AND(B377=400, OR(AND(E377='club records'!$B$18, F377&lt;='club records'!$C$18), AND(E377='club records'!$B$19, F377&lt;='club records'!$C$19), AND(E377='club records'!$B$20, F377&lt;='club records'!$C$20), AND(E377='club records'!$B$21, F377&lt;='club records'!$C$21))), "CR", " ")</f>
        <v xml:space="preserve"> </v>
      </c>
      <c r="O377" s="7" t="str">
        <f>IF(AND(B377=800, OR(AND(E377='club records'!$B$22, F377&lt;='club records'!$C$22), AND(E377='club records'!$B$23, F377&lt;='club records'!$C$23), AND(E377='club records'!$B$24, F377&lt;='club records'!$C$24), AND(E377='club records'!$B$25, F377&lt;='club records'!$C$25), AND(E377='club records'!$B$26, F377&lt;='club records'!$C$26))), "CR", " ")</f>
        <v xml:space="preserve"> </v>
      </c>
      <c r="P377" s="7" t="str">
        <f>IF(AND(B377=1000, OR(AND(E377='club records'!$B$27, F377&lt;='club records'!$C$27), AND(E377='club records'!$B$28, F377&lt;='club records'!$C$28))), "CR", " ")</f>
        <v xml:space="preserve"> </v>
      </c>
      <c r="Q377" s="7" t="str">
        <f>IF(AND(B377=1500, OR(AND(E377='club records'!$B$29, F377&lt;='club records'!$C$29), AND(E377='club records'!$B$30, F377&lt;='club records'!$C$30), AND(E377='club records'!$B$31, F377&lt;='club records'!$C$31), AND(E377='club records'!$B$32, F377&lt;='club records'!$C$32), AND(E377='club records'!$B$33, F377&lt;='club records'!$C$33))), "CR", " ")</f>
        <v xml:space="preserve"> </v>
      </c>
      <c r="R377" s="7" t="str">
        <f>IF(AND(B377="1600 (Mile)",OR(AND(E377='club records'!$B$34,F377&lt;='club records'!$C$34),AND(E377='club records'!$B$35,F377&lt;='club records'!$C$35),AND(E377='club records'!$B$36,F377&lt;='club records'!$C$36),AND(E377='club records'!$B$37,F377&lt;='club records'!$C$37))),"CR"," ")</f>
        <v xml:space="preserve"> </v>
      </c>
      <c r="S377" s="7" t="str">
        <f>IF(AND(B377=3000, OR(AND(E377='club records'!$B$38, F377&lt;='club records'!$C$38), AND(E377='club records'!$B$39, F377&lt;='club records'!$C$39), AND(E377='club records'!$B$40, F377&lt;='club records'!$C$40), AND(E377='club records'!$B$41, F377&lt;='club records'!$C$41))), "CR", " ")</f>
        <v xml:space="preserve"> </v>
      </c>
      <c r="T377" s="7" t="str">
        <f>IF(AND(B377=5000, OR(AND(E377='club records'!$B$42, F377&lt;='club records'!$C$42), AND(E377='club records'!$B$43, F377&lt;='club records'!$C$43))), "CR", " ")</f>
        <v xml:space="preserve"> </v>
      </c>
      <c r="U377" s="6" t="str">
        <f>IF(AND(B377=10000, OR(AND(E377='club records'!$B$44, F377&lt;='club records'!$C$44), AND(E377='club records'!$B$45, F377&lt;='club records'!$C$45))), "CR", " ")</f>
        <v xml:space="preserve"> </v>
      </c>
      <c r="V377" s="6" t="str">
        <f>IF(AND(B377="high jump", OR(AND(E377='club records'!$F$1, F377&gt;='club records'!$G$1), AND(E377='club records'!$F$2, F377&gt;='club records'!$G$2), AND(E377='club records'!$F$3, F377&gt;='club records'!$G$3), AND(E377='club records'!$F$4, F377&gt;='club records'!$G$4), AND(E377='club records'!$F$5, F377&gt;='club records'!$G$5))), "CR", " ")</f>
        <v xml:space="preserve"> </v>
      </c>
      <c r="W377" s="6" t="str">
        <f>IF(AND(B377="long jump", OR(AND(E377='club records'!$F$6, F377&gt;='club records'!$G$6), AND(E377='club records'!$F$7, F377&gt;='club records'!$G$7), AND(E377='club records'!$F$8, F377&gt;='club records'!$G$8), AND(E377='club records'!$F$9, F377&gt;='club records'!$G$9), AND(E377='club records'!$F$10, F377&gt;='club records'!$G$10))), "CR", " ")</f>
        <v xml:space="preserve"> </v>
      </c>
      <c r="X377" s="6" t="str">
        <f>IF(AND(B377="triple jump", OR(AND(E377='club records'!$F$11, F377&gt;='club records'!$G$11), AND(E377='club records'!$F$12, F377&gt;='club records'!$G$12), AND(E377='club records'!$F$13, F377&gt;='club records'!$G$13), AND(E377='club records'!$F$14, F377&gt;='club records'!$G$14), AND(E377='club records'!$F$15, F377&gt;='club records'!$G$15))), "CR", " ")</f>
        <v xml:space="preserve"> </v>
      </c>
      <c r="Y377" s="6" t="str">
        <f>IF(AND(B377="pole vault", OR(AND(E377='club records'!$F$16, F377&gt;='club records'!$G$16), AND(E377='club records'!$F$17, F377&gt;='club records'!$G$17), AND(E377='club records'!$F$18, F377&gt;='club records'!$G$18), AND(E377='club records'!$F$19, F377&gt;='club records'!$G$19), AND(E377='club records'!$F$20, F377&gt;='club records'!$G$20))), "CR", " ")</f>
        <v xml:space="preserve"> </v>
      </c>
      <c r="Z377" s="6" t="str">
        <f>IF(AND(B377="shot 3", E377='club records'!$F$36, F377&gt;='club records'!$G$36), "CR", " ")</f>
        <v xml:space="preserve"> </v>
      </c>
      <c r="AA377" s="6" t="str">
        <f>IF(AND(B377="shot 4", E377='club records'!$F$37, F377&gt;='club records'!$G$37), "CR", " ")</f>
        <v xml:space="preserve"> </v>
      </c>
      <c r="AB377" s="6" t="str">
        <f>IF(AND(B377="shot 5", E377='club records'!$F$38, F377&gt;='club records'!$G$38), "CR", " ")</f>
        <v xml:space="preserve"> </v>
      </c>
      <c r="AC377" s="6" t="str">
        <f>IF(AND(B377="shot 6", E377='club records'!$F$39, F377&gt;='club records'!$G$39), "CR", " ")</f>
        <v xml:space="preserve"> </v>
      </c>
      <c r="AD377" s="6" t="str">
        <f>IF(AND(B377="shot 7.26", E377='club records'!$F$40, F377&gt;='club records'!$G$40), "CR", " ")</f>
        <v xml:space="preserve"> </v>
      </c>
      <c r="AE377" s="6" t="str">
        <f>IF(AND(B377="60H",OR(AND(E377='club records'!$J$1,F377&lt;='club records'!$K$1),AND(E377='club records'!$J$2,F377&lt;='club records'!$K$2),AND(E377='club records'!$J$3,F377&lt;='club records'!$K$3),AND(E377='club records'!$J$4,F377&lt;='club records'!$K$4),AND(E377='club records'!$J$5,F377&lt;='club records'!$K$5))),"CR"," ")</f>
        <v xml:space="preserve"> </v>
      </c>
      <c r="AF377" s="7" t="str">
        <f>IF(AND(B377="4x200", OR(AND(E377='club records'!$N$6, F377&lt;='club records'!$O$6), AND(E377='club records'!$N$7, F377&lt;='club records'!$O$7), AND(E377='club records'!$N$8, F377&lt;='club records'!$O$8), AND(E377='club records'!$N$9, F377&lt;='club records'!$O$9), AND(E377='club records'!$N$10, F377&lt;='club records'!$O$10))), "CR", " ")</f>
        <v xml:space="preserve"> </v>
      </c>
      <c r="AG377" s="7" t="str">
        <f>IF(AND(B377="4x300", AND(E377='club records'!$N$11, F377&lt;='club records'!$O$11)), "CR", " ")</f>
        <v xml:space="preserve"> </v>
      </c>
      <c r="AH377" s="7" t="str">
        <f>IF(AND(B377="4x400", OR(AND(E377='club records'!$N$12, F377&lt;='club records'!$O$12), AND(E377='club records'!$N$13, F377&lt;='club records'!$O$13), AND(E377='club records'!$N$14, F377&lt;='club records'!$O$14), AND(E377='club records'!$N$15, F377&lt;='club records'!$O$15))), "CR", " ")</f>
        <v xml:space="preserve"> </v>
      </c>
      <c r="AI377" s="7" t="str">
        <f>IF(AND(B377="pentathlon", OR(AND(E377='club records'!$N$21, F377&gt;='club records'!$O$21), AND(E377='club records'!$N$22, F377&gt;='club records'!$O$22),AND(E377='club records'!$N$23, F377&gt;='club records'!$O$23),AND(E377='club records'!$N$24, F377&gt;='club records'!$O$24))), "CR", " ")</f>
        <v xml:space="preserve"> </v>
      </c>
      <c r="AJ377" s="7" t="str">
        <f>IF(AND(B377="heptathlon", OR(AND(E377='club records'!$N$26, F377&gt;='club records'!$O$26), AND(E377='club records'!$N$27, F377&gt;='club records'!$O$27))), "CR", " ")</f>
        <v xml:space="preserve"> </v>
      </c>
    </row>
    <row r="378" spans="1:36" ht="14.5" x14ac:dyDescent="0.35">
      <c r="A378" s="1" t="str">
        <f>E378</f>
        <v>U15</v>
      </c>
      <c r="E378" s="11" t="s">
        <v>11</v>
      </c>
      <c r="J378" s="7" t="str">
        <f>IF(OR(K378="CR", L378="CR", M378="CR", N378="CR", O378="CR", P378="CR", Q378="CR", R378="CR", S378="CR", T378="CR",U378="CR", V378="CR", W378="CR", X378="CR", Y378="CR", Z378="CR", AA378="CR", AB378="CR", AC378="CR", AD378="CR", AE378="CR", AF378="CR", AG378="CR", AH378="CR", AI378="CR", AJ378="CR"), "***CLUB RECORD***", "")</f>
        <v/>
      </c>
      <c r="K378" s="7" t="str">
        <f>IF(AND(B378=60, OR(AND(E378='club records'!$B$6, F378&lt;='club records'!$C$6), AND(E378='club records'!$B$7, F378&lt;='club records'!$C$7), AND(E378='club records'!$B$8, F378&lt;='club records'!$C$8), AND(E378='club records'!$B$9, F378&lt;='club records'!$C$9), AND(E378='club records'!$B$10, F378&lt;='club records'!$C$10))), "CR", " ")</f>
        <v xml:space="preserve"> </v>
      </c>
      <c r="L378" s="7" t="str">
        <f>IF(AND(B378=200, OR(AND(E378='club records'!$B$11, F378&lt;='club records'!$C$11), AND(E378='club records'!$B$12, F378&lt;='club records'!$C$12), AND(E378='club records'!$B$13, F378&lt;='club records'!$C$13), AND(E378='club records'!$B$14, F378&lt;='club records'!$C$14), AND(E378='club records'!$B$15, F378&lt;='club records'!$C$15))), "CR", " ")</f>
        <v xml:space="preserve"> </v>
      </c>
      <c r="M378" s="7" t="str">
        <f>IF(AND(B378=300, OR(AND(E378='club records'!$B$5, F378&lt;='club records'!$C$5), AND(E378='club records'!$B$16, F378&lt;='club records'!$C$16), AND(E378='club records'!$B$17, F378&lt;='club records'!$C$17))), "CR", " ")</f>
        <v xml:space="preserve"> </v>
      </c>
      <c r="N378" s="7" t="str">
        <f>IF(AND(B378=400, OR(AND(E378='club records'!$B$18, F378&lt;='club records'!$C$18), AND(E378='club records'!$B$19, F378&lt;='club records'!$C$19), AND(E378='club records'!$B$20, F378&lt;='club records'!$C$20), AND(E378='club records'!$B$21, F378&lt;='club records'!$C$21))), "CR", " ")</f>
        <v xml:space="preserve"> </v>
      </c>
      <c r="O378" s="7" t="str">
        <f>IF(AND(B378=800, OR(AND(E378='club records'!$B$22, F378&lt;='club records'!$C$22), AND(E378='club records'!$B$23, F378&lt;='club records'!$C$23), AND(E378='club records'!$B$24, F378&lt;='club records'!$C$24), AND(E378='club records'!$B$25, F378&lt;='club records'!$C$25), AND(E378='club records'!$B$26, F378&lt;='club records'!$C$26))), "CR", " ")</f>
        <v xml:space="preserve"> </v>
      </c>
      <c r="P378" s="7" t="str">
        <f>IF(AND(B378=1000, OR(AND(E378='club records'!$B$27, F378&lt;='club records'!$C$27), AND(E378='club records'!$B$28, F378&lt;='club records'!$C$28))), "CR", " ")</f>
        <v xml:space="preserve"> </v>
      </c>
      <c r="Q378" s="7" t="str">
        <f>IF(AND(B378=1500, OR(AND(E378='club records'!$B$29, F378&lt;='club records'!$C$29), AND(E378='club records'!$B$30, F378&lt;='club records'!$C$30), AND(E378='club records'!$B$31, F378&lt;='club records'!$C$31), AND(E378='club records'!$B$32, F378&lt;='club records'!$C$32), AND(E378='club records'!$B$33, F378&lt;='club records'!$C$33))), "CR", " ")</f>
        <v xml:space="preserve"> </v>
      </c>
      <c r="R378" s="7" t="str">
        <f>IF(AND(B378="1600 (Mile)",OR(AND(E378='club records'!$B$34,F378&lt;='club records'!$C$34),AND(E378='club records'!$B$35,F378&lt;='club records'!$C$35),AND(E378='club records'!$B$36,F378&lt;='club records'!$C$36),AND(E378='club records'!$B$37,F378&lt;='club records'!$C$37))),"CR"," ")</f>
        <v xml:space="preserve"> </v>
      </c>
      <c r="S378" s="7" t="str">
        <f>IF(AND(B378=3000, OR(AND(E378='club records'!$B$38, F378&lt;='club records'!$C$38), AND(E378='club records'!$B$39, F378&lt;='club records'!$C$39), AND(E378='club records'!$B$40, F378&lt;='club records'!$C$40), AND(E378='club records'!$B$41, F378&lt;='club records'!$C$41))), "CR", " ")</f>
        <v xml:space="preserve"> </v>
      </c>
      <c r="T378" s="7" t="str">
        <f>IF(AND(B378=5000, OR(AND(E378='club records'!$B$42, F378&lt;='club records'!$C$42), AND(E378='club records'!$B$43, F378&lt;='club records'!$C$43))), "CR", " ")</f>
        <v xml:space="preserve"> </v>
      </c>
      <c r="U378" s="6" t="str">
        <f>IF(AND(B378=10000, OR(AND(E378='club records'!$B$44, F378&lt;='club records'!$C$44), AND(E378='club records'!$B$45, F378&lt;='club records'!$C$45))), "CR", " ")</f>
        <v xml:space="preserve"> </v>
      </c>
      <c r="V378" s="6" t="str">
        <f>IF(AND(B378="high jump", OR(AND(E378='club records'!$F$1, F378&gt;='club records'!$G$1), AND(E378='club records'!$F$2, F378&gt;='club records'!$G$2), AND(E378='club records'!$F$3, F378&gt;='club records'!$G$3), AND(E378='club records'!$F$4, F378&gt;='club records'!$G$4), AND(E378='club records'!$F$5, F378&gt;='club records'!$G$5))), "CR", " ")</f>
        <v xml:space="preserve"> </v>
      </c>
      <c r="W378" s="6" t="str">
        <f>IF(AND(B378="long jump", OR(AND(E378='club records'!$F$6, F378&gt;='club records'!$G$6), AND(E378='club records'!$F$7, F378&gt;='club records'!$G$7), AND(E378='club records'!$F$8, F378&gt;='club records'!$G$8), AND(E378='club records'!$F$9, F378&gt;='club records'!$G$9), AND(E378='club records'!$F$10, F378&gt;='club records'!$G$10))), "CR", " ")</f>
        <v xml:space="preserve"> </v>
      </c>
      <c r="X378" s="6" t="str">
        <f>IF(AND(B378="triple jump", OR(AND(E378='club records'!$F$11, F378&gt;='club records'!$G$11), AND(E378='club records'!$F$12, F378&gt;='club records'!$G$12), AND(E378='club records'!$F$13, F378&gt;='club records'!$G$13), AND(E378='club records'!$F$14, F378&gt;='club records'!$G$14), AND(E378='club records'!$F$15, F378&gt;='club records'!$G$15))), "CR", " ")</f>
        <v xml:space="preserve"> </v>
      </c>
      <c r="Y378" s="6" t="str">
        <f>IF(AND(B378="pole vault", OR(AND(E378='club records'!$F$16, F378&gt;='club records'!$G$16), AND(E378='club records'!$F$17, F378&gt;='club records'!$G$17), AND(E378='club records'!$F$18, F378&gt;='club records'!$G$18), AND(E378='club records'!$F$19, F378&gt;='club records'!$G$19), AND(E378='club records'!$F$20, F378&gt;='club records'!$G$20))), "CR", " ")</f>
        <v xml:space="preserve"> </v>
      </c>
      <c r="Z378" s="6" t="str">
        <f>IF(AND(B378="shot 3", E378='club records'!$F$36, F378&gt;='club records'!$G$36), "CR", " ")</f>
        <v xml:space="preserve"> </v>
      </c>
      <c r="AA378" s="6" t="str">
        <f>IF(AND(B378="shot 4", E378='club records'!$F$37, F378&gt;='club records'!$G$37), "CR", " ")</f>
        <v xml:space="preserve"> </v>
      </c>
      <c r="AB378" s="6" t="str">
        <f>IF(AND(B378="shot 5", E378='club records'!$F$38, F378&gt;='club records'!$G$38), "CR", " ")</f>
        <v xml:space="preserve"> </v>
      </c>
      <c r="AC378" s="6" t="str">
        <f>IF(AND(B378="shot 6", E378='club records'!$F$39, F378&gt;='club records'!$G$39), "CR", " ")</f>
        <v xml:space="preserve"> </v>
      </c>
      <c r="AD378" s="6" t="str">
        <f>IF(AND(B378="shot 7.26", E378='club records'!$F$40, F378&gt;='club records'!$G$40), "CR", " ")</f>
        <v xml:space="preserve"> </v>
      </c>
      <c r="AE378" s="6" t="str">
        <f>IF(AND(B378="60H",OR(AND(E378='club records'!$J$1,F378&lt;='club records'!$K$1),AND(E378='club records'!$J$2,F378&lt;='club records'!$K$2),AND(E378='club records'!$J$3,F378&lt;='club records'!$K$3),AND(E378='club records'!$J$4,F378&lt;='club records'!$K$4),AND(E378='club records'!$J$5,F378&lt;='club records'!$K$5))),"CR"," ")</f>
        <v xml:space="preserve"> </v>
      </c>
      <c r="AF378" s="7" t="str">
        <f>IF(AND(B378="4x200", OR(AND(E378='club records'!$N$6, F378&lt;='club records'!$O$6), AND(E378='club records'!$N$7, F378&lt;='club records'!$O$7), AND(E378='club records'!$N$8, F378&lt;='club records'!$O$8), AND(E378='club records'!$N$9, F378&lt;='club records'!$O$9), AND(E378='club records'!$N$10, F378&lt;='club records'!$O$10))), "CR", " ")</f>
        <v xml:space="preserve"> </v>
      </c>
      <c r="AG378" s="7" t="str">
        <f>IF(AND(B378="4x300", AND(E378='club records'!$N$11, F378&lt;='club records'!$O$11)), "CR", " ")</f>
        <v xml:space="preserve"> </v>
      </c>
      <c r="AH378" s="7" t="str">
        <f>IF(AND(B378="4x400", OR(AND(E378='club records'!$N$12, F378&lt;='club records'!$O$12), AND(E378='club records'!$N$13, F378&lt;='club records'!$O$13), AND(E378='club records'!$N$14, F378&lt;='club records'!$O$14), AND(E378='club records'!$N$15, F378&lt;='club records'!$O$15))), "CR", " ")</f>
        <v xml:space="preserve"> </v>
      </c>
      <c r="AI378" s="7" t="str">
        <f>IF(AND(B378="pentathlon", OR(AND(E378='club records'!$N$21, F378&gt;='club records'!$O$21), AND(E378='club records'!$N$22, F378&gt;='club records'!$O$22),AND(E378='club records'!$N$23, F378&gt;='club records'!$O$23),AND(E378='club records'!$N$24, F378&gt;='club records'!$O$24))), "CR", " ")</f>
        <v xml:space="preserve"> </v>
      </c>
      <c r="AJ378" s="7" t="str">
        <f>IF(AND(B378="heptathlon", OR(AND(E378='club records'!$N$26, F378&gt;='club records'!$O$26), AND(E378='club records'!$N$27, F378&gt;='club records'!$O$27))), "CR", " ")</f>
        <v xml:space="preserve"> </v>
      </c>
    </row>
    <row r="379" spans="1:36" ht="14.5" x14ac:dyDescent="0.35">
      <c r="A379" s="1" t="str">
        <f>E379</f>
        <v>U15</v>
      </c>
      <c r="E379" s="11" t="s">
        <v>11</v>
      </c>
      <c r="J379" s="7" t="str">
        <f>IF(OR(K379="CR", L379="CR", M379="CR", N379="CR", O379="CR", P379="CR", Q379="CR", R379="CR", S379="CR", T379="CR",U379="CR", V379="CR", W379="CR", X379="CR", Y379="CR", Z379="CR", AA379="CR", AB379="CR", AC379="CR", AD379="CR", AE379="CR", AF379="CR", AG379="CR", AH379="CR", AI379="CR", AJ379="CR"), "***CLUB RECORD***", "")</f>
        <v/>
      </c>
      <c r="K379" s="7" t="str">
        <f>IF(AND(B379=60, OR(AND(E379='club records'!$B$6, F379&lt;='club records'!$C$6), AND(E379='club records'!$B$7, F379&lt;='club records'!$C$7), AND(E379='club records'!$B$8, F379&lt;='club records'!$C$8), AND(E379='club records'!$B$9, F379&lt;='club records'!$C$9), AND(E379='club records'!$B$10, F379&lt;='club records'!$C$10))), "CR", " ")</f>
        <v xml:space="preserve"> </v>
      </c>
      <c r="L379" s="7" t="str">
        <f>IF(AND(B379=200, OR(AND(E379='club records'!$B$11, F379&lt;='club records'!$C$11), AND(E379='club records'!$B$12, F379&lt;='club records'!$C$12), AND(E379='club records'!$B$13, F379&lt;='club records'!$C$13), AND(E379='club records'!$B$14, F379&lt;='club records'!$C$14), AND(E379='club records'!$B$15, F379&lt;='club records'!$C$15))), "CR", " ")</f>
        <v xml:space="preserve"> </v>
      </c>
      <c r="M379" s="7" t="str">
        <f>IF(AND(B379=300, OR(AND(E379='club records'!$B$5, F379&lt;='club records'!$C$5), AND(E379='club records'!$B$16, F379&lt;='club records'!$C$16), AND(E379='club records'!$B$17, F379&lt;='club records'!$C$17))), "CR", " ")</f>
        <v xml:space="preserve"> </v>
      </c>
      <c r="N379" s="7" t="str">
        <f>IF(AND(B379=400, OR(AND(E379='club records'!$B$18, F379&lt;='club records'!$C$18), AND(E379='club records'!$B$19, F379&lt;='club records'!$C$19), AND(E379='club records'!$B$20, F379&lt;='club records'!$C$20), AND(E379='club records'!$B$21, F379&lt;='club records'!$C$21))), "CR", " ")</f>
        <v xml:space="preserve"> </v>
      </c>
      <c r="O379" s="7" t="str">
        <f>IF(AND(B379=800, OR(AND(E379='club records'!$B$22, F379&lt;='club records'!$C$22), AND(E379='club records'!$B$23, F379&lt;='club records'!$C$23), AND(E379='club records'!$B$24, F379&lt;='club records'!$C$24), AND(E379='club records'!$B$25, F379&lt;='club records'!$C$25), AND(E379='club records'!$B$26, F379&lt;='club records'!$C$26))), "CR", " ")</f>
        <v xml:space="preserve"> </v>
      </c>
      <c r="P379" s="7" t="str">
        <f>IF(AND(B379=1000, OR(AND(E379='club records'!$B$27, F379&lt;='club records'!$C$27), AND(E379='club records'!$B$28, F379&lt;='club records'!$C$28))), "CR", " ")</f>
        <v xml:space="preserve"> </v>
      </c>
      <c r="Q379" s="7" t="str">
        <f>IF(AND(B379=1500, OR(AND(E379='club records'!$B$29, F379&lt;='club records'!$C$29), AND(E379='club records'!$B$30, F379&lt;='club records'!$C$30), AND(E379='club records'!$B$31, F379&lt;='club records'!$C$31), AND(E379='club records'!$B$32, F379&lt;='club records'!$C$32), AND(E379='club records'!$B$33, F379&lt;='club records'!$C$33))), "CR", " ")</f>
        <v xml:space="preserve"> </v>
      </c>
      <c r="R379" s="7" t="str">
        <f>IF(AND(B379="1600 (Mile)",OR(AND(E379='club records'!$B$34,F379&lt;='club records'!$C$34),AND(E379='club records'!$B$35,F379&lt;='club records'!$C$35),AND(E379='club records'!$B$36,F379&lt;='club records'!$C$36),AND(E379='club records'!$B$37,F379&lt;='club records'!$C$37))),"CR"," ")</f>
        <v xml:space="preserve"> </v>
      </c>
      <c r="S379" s="7" t="str">
        <f>IF(AND(B379=3000, OR(AND(E379='club records'!$B$38, F379&lt;='club records'!$C$38), AND(E379='club records'!$B$39, F379&lt;='club records'!$C$39), AND(E379='club records'!$B$40, F379&lt;='club records'!$C$40), AND(E379='club records'!$B$41, F379&lt;='club records'!$C$41))), "CR", " ")</f>
        <v xml:space="preserve"> </v>
      </c>
      <c r="T379" s="7" t="str">
        <f>IF(AND(B379=5000, OR(AND(E379='club records'!$B$42, F379&lt;='club records'!$C$42), AND(E379='club records'!$B$43, F379&lt;='club records'!$C$43))), "CR", " ")</f>
        <v xml:space="preserve"> </v>
      </c>
      <c r="U379" s="6" t="str">
        <f>IF(AND(B379=10000, OR(AND(E379='club records'!$B$44, F379&lt;='club records'!$C$44), AND(E379='club records'!$B$45, F379&lt;='club records'!$C$45))), "CR", " ")</f>
        <v xml:space="preserve"> </v>
      </c>
      <c r="V379" s="6" t="str">
        <f>IF(AND(B379="high jump", OR(AND(E379='club records'!$F$1, F379&gt;='club records'!$G$1), AND(E379='club records'!$F$2, F379&gt;='club records'!$G$2), AND(E379='club records'!$F$3, F379&gt;='club records'!$G$3), AND(E379='club records'!$F$4, F379&gt;='club records'!$G$4), AND(E379='club records'!$F$5, F379&gt;='club records'!$G$5))), "CR", " ")</f>
        <v xml:space="preserve"> </v>
      </c>
      <c r="W379" s="6" t="str">
        <f>IF(AND(B379="long jump", OR(AND(E379='club records'!$F$6, F379&gt;='club records'!$G$6), AND(E379='club records'!$F$7, F379&gt;='club records'!$G$7), AND(E379='club records'!$F$8, F379&gt;='club records'!$G$8), AND(E379='club records'!$F$9, F379&gt;='club records'!$G$9), AND(E379='club records'!$F$10, F379&gt;='club records'!$G$10))), "CR", " ")</f>
        <v xml:space="preserve"> </v>
      </c>
      <c r="X379" s="6" t="str">
        <f>IF(AND(B379="triple jump", OR(AND(E379='club records'!$F$11, F379&gt;='club records'!$G$11), AND(E379='club records'!$F$12, F379&gt;='club records'!$G$12), AND(E379='club records'!$F$13, F379&gt;='club records'!$G$13), AND(E379='club records'!$F$14, F379&gt;='club records'!$G$14), AND(E379='club records'!$F$15, F379&gt;='club records'!$G$15))), "CR", " ")</f>
        <v xml:space="preserve"> </v>
      </c>
      <c r="Y379" s="6" t="str">
        <f>IF(AND(B379="pole vault", OR(AND(E379='club records'!$F$16, F379&gt;='club records'!$G$16), AND(E379='club records'!$F$17, F379&gt;='club records'!$G$17), AND(E379='club records'!$F$18, F379&gt;='club records'!$G$18), AND(E379='club records'!$F$19, F379&gt;='club records'!$G$19), AND(E379='club records'!$F$20, F379&gt;='club records'!$G$20))), "CR", " ")</f>
        <v xml:space="preserve"> </v>
      </c>
      <c r="Z379" s="6" t="str">
        <f>IF(AND(B379="shot 3", E379='club records'!$F$36, F379&gt;='club records'!$G$36), "CR", " ")</f>
        <v xml:space="preserve"> </v>
      </c>
      <c r="AA379" s="6" t="str">
        <f>IF(AND(B379="shot 4", E379='club records'!$F$37, F379&gt;='club records'!$G$37), "CR", " ")</f>
        <v xml:space="preserve"> </v>
      </c>
      <c r="AB379" s="6" t="str">
        <f>IF(AND(B379="shot 5", E379='club records'!$F$38, F379&gt;='club records'!$G$38), "CR", " ")</f>
        <v xml:space="preserve"> </v>
      </c>
      <c r="AC379" s="6" t="str">
        <f>IF(AND(B379="shot 6", E379='club records'!$F$39, F379&gt;='club records'!$G$39), "CR", " ")</f>
        <v xml:space="preserve"> </v>
      </c>
      <c r="AD379" s="6" t="str">
        <f>IF(AND(B379="shot 7.26", E379='club records'!$F$40, F379&gt;='club records'!$G$40), "CR", " ")</f>
        <v xml:space="preserve"> </v>
      </c>
      <c r="AE379" s="6" t="str">
        <f>IF(AND(B379="60H",OR(AND(E379='club records'!$J$1,F379&lt;='club records'!$K$1),AND(E379='club records'!$J$2,F379&lt;='club records'!$K$2),AND(E379='club records'!$J$3,F379&lt;='club records'!$K$3),AND(E379='club records'!$J$4,F379&lt;='club records'!$K$4),AND(E379='club records'!$J$5,F379&lt;='club records'!$K$5))),"CR"," ")</f>
        <v xml:space="preserve"> </v>
      </c>
      <c r="AF379" s="7" t="str">
        <f>IF(AND(B379="4x200", OR(AND(E379='club records'!$N$6, F379&lt;='club records'!$O$6), AND(E379='club records'!$N$7, F379&lt;='club records'!$O$7), AND(E379='club records'!$N$8, F379&lt;='club records'!$O$8), AND(E379='club records'!$N$9, F379&lt;='club records'!$O$9), AND(E379='club records'!$N$10, F379&lt;='club records'!$O$10))), "CR", " ")</f>
        <v xml:space="preserve"> </v>
      </c>
      <c r="AG379" s="7" t="str">
        <f>IF(AND(B379="4x300", AND(E379='club records'!$N$11, F379&lt;='club records'!$O$11)), "CR", " ")</f>
        <v xml:space="preserve"> </v>
      </c>
      <c r="AH379" s="7" t="str">
        <f>IF(AND(B379="4x400", OR(AND(E379='club records'!$N$12, F379&lt;='club records'!$O$12), AND(E379='club records'!$N$13, F379&lt;='club records'!$O$13), AND(E379='club records'!$N$14, F379&lt;='club records'!$O$14), AND(E379='club records'!$N$15, F379&lt;='club records'!$O$15))), "CR", " ")</f>
        <v xml:space="preserve"> </v>
      </c>
      <c r="AI379" s="7" t="str">
        <f>IF(AND(B379="pentathlon", OR(AND(E379='club records'!$N$21, F379&gt;='club records'!$O$21), AND(E379='club records'!$N$22, F379&gt;='club records'!$O$22),AND(E379='club records'!$N$23, F379&gt;='club records'!$O$23),AND(E379='club records'!$N$24, F379&gt;='club records'!$O$24))), "CR", " ")</f>
        <v xml:space="preserve"> </v>
      </c>
      <c r="AJ379" s="7" t="str">
        <f>IF(AND(B379="heptathlon", OR(AND(E379='club records'!$N$26, F379&gt;='club records'!$O$26), AND(E379='club records'!$N$27, F379&gt;='club records'!$O$27))), "CR", " ")</f>
        <v xml:space="preserve"> </v>
      </c>
    </row>
    <row r="380" spans="1:36" ht="14.5" x14ac:dyDescent="0.35">
      <c r="A380" s="1" t="str">
        <f>E380</f>
        <v>U15</v>
      </c>
      <c r="B380" s="10"/>
      <c r="C380" s="4"/>
      <c r="D380" s="4"/>
      <c r="E380" s="11" t="s">
        <v>11</v>
      </c>
      <c r="F380" s="20"/>
      <c r="G380" s="18"/>
      <c r="H380" s="4"/>
      <c r="I380" s="4"/>
      <c r="J380" s="7" t="str">
        <f>IF(OR(K380="CR", L380="CR", M380="CR", N380="CR", O380="CR", P380="CR", Q380="CR", R380="CR", S380="CR", T380="CR",U380="CR", V380="CR", W380="CR", X380="CR", Y380="CR", Z380="CR", AA380="CR", AB380="CR", AC380="CR", AD380="CR", AE380="CR", AF380="CR", AG380="CR", AH380="CR", AI380="CR", AJ380="CR"), "***CLUB RECORD***", "")</f>
        <v/>
      </c>
      <c r="K380" s="7" t="str">
        <f>IF(AND(B380=60, OR(AND(E380='club records'!$B$6, F380&lt;='club records'!$C$6), AND(E380='club records'!$B$7, F380&lt;='club records'!$C$7), AND(E380='club records'!$B$8, F380&lt;='club records'!$C$8), AND(E380='club records'!$B$9, F380&lt;='club records'!$C$9), AND(E380='club records'!$B$10, F380&lt;='club records'!$C$10))), "CR", " ")</f>
        <v xml:space="preserve"> </v>
      </c>
      <c r="L380" s="7" t="str">
        <f>IF(AND(B380=200, OR(AND(E380='club records'!$B$11, F380&lt;='club records'!$C$11), AND(E380='club records'!$B$12, F380&lt;='club records'!$C$12), AND(E380='club records'!$B$13, F380&lt;='club records'!$C$13), AND(E380='club records'!$B$14, F380&lt;='club records'!$C$14), AND(E380='club records'!$B$15, F380&lt;='club records'!$C$15))), "CR", " ")</f>
        <v xml:space="preserve"> </v>
      </c>
      <c r="M380" s="7" t="str">
        <f>IF(AND(B380=300, OR(AND(E380='club records'!$B$5, F380&lt;='club records'!$C$5), AND(E380='club records'!$B$16, F380&lt;='club records'!$C$16), AND(E380='club records'!$B$17, F380&lt;='club records'!$C$17))), "CR", " ")</f>
        <v xml:space="preserve"> </v>
      </c>
      <c r="N380" s="7" t="str">
        <f>IF(AND(B380=400, OR(AND(E380='club records'!$B$18, F380&lt;='club records'!$C$18), AND(E380='club records'!$B$19, F380&lt;='club records'!$C$19), AND(E380='club records'!$B$20, F380&lt;='club records'!$C$20), AND(E380='club records'!$B$21, F380&lt;='club records'!$C$21))), "CR", " ")</f>
        <v xml:space="preserve"> </v>
      </c>
      <c r="O380" s="7" t="str">
        <f>IF(AND(B380=800, OR(AND(E380='club records'!$B$22, F380&lt;='club records'!$C$22), AND(E380='club records'!$B$23, F380&lt;='club records'!$C$23), AND(E380='club records'!$B$24, F380&lt;='club records'!$C$24), AND(E380='club records'!$B$25, F380&lt;='club records'!$C$25), AND(E380='club records'!$B$26, F380&lt;='club records'!$C$26))), "CR", " ")</f>
        <v xml:space="preserve"> </v>
      </c>
      <c r="P380" s="7" t="str">
        <f>IF(AND(B380=1000, OR(AND(E380='club records'!$B$27, F380&lt;='club records'!$C$27), AND(E380='club records'!$B$28, F380&lt;='club records'!$C$28))), "CR", " ")</f>
        <v xml:space="preserve"> </v>
      </c>
      <c r="Q380" s="7" t="str">
        <f>IF(AND(B380=1500, OR(AND(E380='club records'!$B$29, F380&lt;='club records'!$C$29), AND(E380='club records'!$B$30, F380&lt;='club records'!$C$30), AND(E380='club records'!$B$31, F380&lt;='club records'!$C$31), AND(E380='club records'!$B$32, F380&lt;='club records'!$C$32), AND(E380='club records'!$B$33, F380&lt;='club records'!$C$33))), "CR", " ")</f>
        <v xml:space="preserve"> </v>
      </c>
      <c r="R380" s="7" t="str">
        <f>IF(AND(B380="1600 (Mile)",OR(AND(E380='club records'!$B$34,F380&lt;='club records'!$C$34),AND(E380='club records'!$B$35,F380&lt;='club records'!$C$35),AND(E380='club records'!$B$36,F380&lt;='club records'!$C$36),AND(E380='club records'!$B$37,F380&lt;='club records'!$C$37))),"CR"," ")</f>
        <v xml:space="preserve"> </v>
      </c>
      <c r="S380" s="7" t="str">
        <f>IF(AND(B380=3000, OR(AND(E380='club records'!$B$38, F380&lt;='club records'!$C$38), AND(E380='club records'!$B$39, F380&lt;='club records'!$C$39), AND(E380='club records'!$B$40, F380&lt;='club records'!$C$40), AND(E380='club records'!$B$41, F380&lt;='club records'!$C$41))), "CR", " ")</f>
        <v xml:space="preserve"> </v>
      </c>
      <c r="T380" s="7" t="str">
        <f>IF(AND(B380=5000, OR(AND(E380='club records'!$B$42, F380&lt;='club records'!$C$42), AND(E380='club records'!$B$43, F380&lt;='club records'!$C$43))), "CR", " ")</f>
        <v xml:space="preserve"> </v>
      </c>
      <c r="U380" s="6" t="str">
        <f>IF(AND(B380=10000, OR(AND(E380='club records'!$B$44, F380&lt;='club records'!$C$44), AND(E380='club records'!$B$45, F380&lt;='club records'!$C$45))), "CR", " ")</f>
        <v xml:space="preserve"> </v>
      </c>
      <c r="V380" s="6" t="str">
        <f>IF(AND(B380="high jump", OR(AND(E380='club records'!$F$1, F380&gt;='club records'!$G$1), AND(E380='club records'!$F$2, F380&gt;='club records'!$G$2), AND(E380='club records'!$F$3, F380&gt;='club records'!$G$3), AND(E380='club records'!$F$4, F380&gt;='club records'!$G$4), AND(E380='club records'!$F$5, F380&gt;='club records'!$G$5))), "CR", " ")</f>
        <v xml:space="preserve"> </v>
      </c>
      <c r="W380" s="6" t="str">
        <f>IF(AND(B380="long jump", OR(AND(E380='club records'!$F$6, F380&gt;='club records'!$G$6), AND(E380='club records'!$F$7, F380&gt;='club records'!$G$7), AND(E380='club records'!$F$8, F380&gt;='club records'!$G$8), AND(E380='club records'!$F$9, F380&gt;='club records'!$G$9), AND(E380='club records'!$F$10, F380&gt;='club records'!$G$10))), "CR", " ")</f>
        <v xml:space="preserve"> </v>
      </c>
      <c r="X380" s="6" t="str">
        <f>IF(AND(B380="triple jump", OR(AND(E380='club records'!$F$11, F380&gt;='club records'!$G$11), AND(E380='club records'!$F$12, F380&gt;='club records'!$G$12), AND(E380='club records'!$F$13, F380&gt;='club records'!$G$13), AND(E380='club records'!$F$14, F380&gt;='club records'!$G$14), AND(E380='club records'!$F$15, F380&gt;='club records'!$G$15))), "CR", " ")</f>
        <v xml:space="preserve"> </v>
      </c>
      <c r="Y380" s="6" t="str">
        <f>IF(AND(B380="pole vault", OR(AND(E380='club records'!$F$16, F380&gt;='club records'!$G$16), AND(E380='club records'!$F$17, F380&gt;='club records'!$G$17), AND(E380='club records'!$F$18, F380&gt;='club records'!$G$18), AND(E380='club records'!$F$19, F380&gt;='club records'!$G$19), AND(E380='club records'!$F$20, F380&gt;='club records'!$G$20))), "CR", " ")</f>
        <v xml:space="preserve"> </v>
      </c>
      <c r="Z380" s="6" t="str">
        <f>IF(AND(B380="shot 3", E380='club records'!$F$36, F380&gt;='club records'!$G$36), "CR", " ")</f>
        <v xml:space="preserve"> </v>
      </c>
      <c r="AA380" s="6" t="str">
        <f>IF(AND(B380="shot 4", E380='club records'!$F$37, F380&gt;='club records'!$G$37), "CR", " ")</f>
        <v xml:space="preserve"> </v>
      </c>
      <c r="AB380" s="6" t="str">
        <f>IF(AND(B380="shot 5", E380='club records'!$F$38, F380&gt;='club records'!$G$38), "CR", " ")</f>
        <v xml:space="preserve"> </v>
      </c>
      <c r="AC380" s="6" t="str">
        <f>IF(AND(B380="shot 6", E380='club records'!$F$39, F380&gt;='club records'!$G$39), "CR", " ")</f>
        <v xml:space="preserve"> </v>
      </c>
      <c r="AD380" s="6" t="str">
        <f>IF(AND(B380="shot 7.26", E380='club records'!$F$40, F380&gt;='club records'!$G$40), "CR", " ")</f>
        <v xml:space="preserve"> </v>
      </c>
      <c r="AE380" s="6" t="str">
        <f>IF(AND(B380="60H",OR(AND(E380='club records'!$J$1,F380&lt;='club records'!$K$1),AND(E380='club records'!$J$2,F380&lt;='club records'!$K$2),AND(E380='club records'!$J$3,F380&lt;='club records'!$K$3),AND(E380='club records'!$J$4,F380&lt;='club records'!$K$4),AND(E380='club records'!$J$5,F380&lt;='club records'!$K$5))),"CR"," ")</f>
        <v xml:space="preserve"> </v>
      </c>
      <c r="AF380" s="7" t="str">
        <f>IF(AND(B380="4x200", OR(AND(E380='club records'!$N$6, F380&lt;='club records'!$O$6), AND(E380='club records'!$N$7, F380&lt;='club records'!$O$7), AND(E380='club records'!$N$8, F380&lt;='club records'!$O$8), AND(E380='club records'!$N$9, F380&lt;='club records'!$O$9), AND(E380='club records'!$N$10, F380&lt;='club records'!$O$10))), "CR", " ")</f>
        <v xml:space="preserve"> </v>
      </c>
      <c r="AG380" s="7" t="str">
        <f>IF(AND(B380="4x300", AND(E380='club records'!$N$11, F380&lt;='club records'!$O$11)), "CR", " ")</f>
        <v xml:space="preserve"> </v>
      </c>
      <c r="AH380" s="7" t="str">
        <f>IF(AND(B380="4x400", OR(AND(E380='club records'!$N$12, F380&lt;='club records'!$O$12), AND(E380='club records'!$N$13, F380&lt;='club records'!$O$13), AND(E380='club records'!$N$14, F380&lt;='club records'!$O$14), AND(E380='club records'!$N$15, F380&lt;='club records'!$O$15))), "CR", " ")</f>
        <v xml:space="preserve"> </v>
      </c>
      <c r="AI380" s="7" t="str">
        <f>IF(AND(B380="pentathlon", OR(AND(E380='club records'!$N$21, F380&gt;='club records'!$O$21), AND(E380='club records'!$N$22, F380&gt;='club records'!$O$22),AND(E380='club records'!$N$23, F380&gt;='club records'!$O$23),AND(E380='club records'!$N$24, F380&gt;='club records'!$O$24))), "CR", " ")</f>
        <v xml:space="preserve"> </v>
      </c>
      <c r="AJ380" s="7" t="str">
        <f>IF(AND(B380="heptathlon", OR(AND(E380='club records'!$N$26, F380&gt;='club records'!$O$26), AND(E380='club records'!$N$27, F380&gt;='club records'!$O$27))), "CR", " ")</f>
        <v xml:space="preserve"> </v>
      </c>
    </row>
    <row r="381" spans="1:36" ht="14.5" x14ac:dyDescent="0.35">
      <c r="A381" s="1" t="str">
        <f>E381</f>
        <v>U15</v>
      </c>
      <c r="E381" s="11" t="s">
        <v>11</v>
      </c>
      <c r="J381" s="7" t="str">
        <f>IF(OR(K381="CR", L381="CR", M381="CR", N381="CR", O381="CR", P381="CR", Q381="CR", R381="CR", S381="CR", T381="CR",U381="CR", V381="CR", W381="CR", X381="CR", Y381="CR", Z381="CR", AA381="CR", AB381="CR", AC381="CR", AD381="CR", AE381="CR", AF381="CR", AG381="CR", AH381="CR", AI381="CR", AJ381="CR"), "***CLUB RECORD***", "")</f>
        <v/>
      </c>
      <c r="K381" s="7" t="str">
        <f>IF(AND(B381=60, OR(AND(E381='club records'!$B$6, F381&lt;='club records'!$C$6), AND(E381='club records'!$B$7, F381&lt;='club records'!$C$7), AND(E381='club records'!$B$8, F381&lt;='club records'!$C$8), AND(E381='club records'!$B$9, F381&lt;='club records'!$C$9), AND(E381='club records'!$B$10, F381&lt;='club records'!$C$10))), "CR", " ")</f>
        <v xml:space="preserve"> </v>
      </c>
      <c r="L381" s="7" t="str">
        <f>IF(AND(B381=200, OR(AND(E381='club records'!$B$11, F381&lt;='club records'!$C$11), AND(E381='club records'!$B$12, F381&lt;='club records'!$C$12), AND(E381='club records'!$B$13, F381&lt;='club records'!$C$13), AND(E381='club records'!$B$14, F381&lt;='club records'!$C$14), AND(E381='club records'!$B$15, F381&lt;='club records'!$C$15))), "CR", " ")</f>
        <v xml:space="preserve"> </v>
      </c>
      <c r="M381" s="7" t="str">
        <f>IF(AND(B381=300, OR(AND(E381='club records'!$B$5, F381&lt;='club records'!$C$5), AND(E381='club records'!$B$16, F381&lt;='club records'!$C$16), AND(E381='club records'!$B$17, F381&lt;='club records'!$C$17))), "CR", " ")</f>
        <v xml:space="preserve"> </v>
      </c>
      <c r="N381" s="7" t="str">
        <f>IF(AND(B381=400, OR(AND(E381='club records'!$B$18, F381&lt;='club records'!$C$18), AND(E381='club records'!$B$19, F381&lt;='club records'!$C$19), AND(E381='club records'!$B$20, F381&lt;='club records'!$C$20), AND(E381='club records'!$B$21, F381&lt;='club records'!$C$21))), "CR", " ")</f>
        <v xml:space="preserve"> </v>
      </c>
      <c r="O381" s="7" t="str">
        <f>IF(AND(B381=800, OR(AND(E381='club records'!$B$22, F381&lt;='club records'!$C$22), AND(E381='club records'!$B$23, F381&lt;='club records'!$C$23), AND(E381='club records'!$B$24, F381&lt;='club records'!$C$24), AND(E381='club records'!$B$25, F381&lt;='club records'!$C$25), AND(E381='club records'!$B$26, F381&lt;='club records'!$C$26))), "CR", " ")</f>
        <v xml:space="preserve"> </v>
      </c>
      <c r="P381" s="7" t="str">
        <f>IF(AND(B381=1000, OR(AND(E381='club records'!$B$27, F381&lt;='club records'!$C$27), AND(E381='club records'!$B$28, F381&lt;='club records'!$C$28))), "CR", " ")</f>
        <v xml:space="preserve"> </v>
      </c>
      <c r="Q381" s="7" t="str">
        <f>IF(AND(B381=1500, OR(AND(E381='club records'!$B$29, F381&lt;='club records'!$C$29), AND(E381='club records'!$B$30, F381&lt;='club records'!$C$30), AND(E381='club records'!$B$31, F381&lt;='club records'!$C$31), AND(E381='club records'!$B$32, F381&lt;='club records'!$C$32), AND(E381='club records'!$B$33, F381&lt;='club records'!$C$33))), "CR", " ")</f>
        <v xml:space="preserve"> </v>
      </c>
      <c r="R381" s="7" t="str">
        <f>IF(AND(B381="1600 (Mile)",OR(AND(E381='club records'!$B$34,F381&lt;='club records'!$C$34),AND(E381='club records'!$B$35,F381&lt;='club records'!$C$35),AND(E381='club records'!$B$36,F381&lt;='club records'!$C$36),AND(E381='club records'!$B$37,F381&lt;='club records'!$C$37))),"CR"," ")</f>
        <v xml:space="preserve"> </v>
      </c>
      <c r="S381" s="7" t="str">
        <f>IF(AND(B381=3000, OR(AND(E381='club records'!$B$38, F381&lt;='club records'!$C$38), AND(E381='club records'!$B$39, F381&lt;='club records'!$C$39), AND(E381='club records'!$B$40, F381&lt;='club records'!$C$40), AND(E381='club records'!$B$41, F381&lt;='club records'!$C$41))), "CR", " ")</f>
        <v xml:space="preserve"> </v>
      </c>
      <c r="T381" s="7" t="str">
        <f>IF(AND(B381=5000, OR(AND(E381='club records'!$B$42, F381&lt;='club records'!$C$42), AND(E381='club records'!$B$43, F381&lt;='club records'!$C$43))), "CR", " ")</f>
        <v xml:space="preserve"> </v>
      </c>
      <c r="U381" s="6" t="str">
        <f>IF(AND(B381=10000, OR(AND(E381='club records'!$B$44, F381&lt;='club records'!$C$44), AND(E381='club records'!$B$45, F381&lt;='club records'!$C$45))), "CR", " ")</f>
        <v xml:space="preserve"> </v>
      </c>
      <c r="V381" s="6" t="str">
        <f>IF(AND(B381="high jump", OR(AND(E381='club records'!$F$1, F381&gt;='club records'!$G$1), AND(E381='club records'!$F$2, F381&gt;='club records'!$G$2), AND(E381='club records'!$F$3, F381&gt;='club records'!$G$3), AND(E381='club records'!$F$4, F381&gt;='club records'!$G$4), AND(E381='club records'!$F$5, F381&gt;='club records'!$G$5))), "CR", " ")</f>
        <v xml:space="preserve"> </v>
      </c>
      <c r="W381" s="6" t="str">
        <f>IF(AND(B381="long jump", OR(AND(E381='club records'!$F$6, F381&gt;='club records'!$G$6), AND(E381='club records'!$F$7, F381&gt;='club records'!$G$7), AND(E381='club records'!$F$8, F381&gt;='club records'!$G$8), AND(E381='club records'!$F$9, F381&gt;='club records'!$G$9), AND(E381='club records'!$F$10, F381&gt;='club records'!$G$10))), "CR", " ")</f>
        <v xml:space="preserve"> </v>
      </c>
      <c r="X381" s="6" t="str">
        <f>IF(AND(B381="triple jump", OR(AND(E381='club records'!$F$11, F381&gt;='club records'!$G$11), AND(E381='club records'!$F$12, F381&gt;='club records'!$G$12), AND(E381='club records'!$F$13, F381&gt;='club records'!$G$13), AND(E381='club records'!$F$14, F381&gt;='club records'!$G$14), AND(E381='club records'!$F$15, F381&gt;='club records'!$G$15))), "CR", " ")</f>
        <v xml:space="preserve"> </v>
      </c>
      <c r="Y381" s="6" t="str">
        <f>IF(AND(B381="pole vault", OR(AND(E381='club records'!$F$16, F381&gt;='club records'!$G$16), AND(E381='club records'!$F$17, F381&gt;='club records'!$G$17), AND(E381='club records'!$F$18, F381&gt;='club records'!$G$18), AND(E381='club records'!$F$19, F381&gt;='club records'!$G$19), AND(E381='club records'!$F$20, F381&gt;='club records'!$G$20))), "CR", " ")</f>
        <v xml:space="preserve"> </v>
      </c>
      <c r="Z381" s="6" t="str">
        <f>IF(AND(B381="shot 3", E381='club records'!$F$36, F381&gt;='club records'!$G$36), "CR", " ")</f>
        <v xml:space="preserve"> </v>
      </c>
      <c r="AA381" s="6" t="str">
        <f>IF(AND(B381="shot 4", E381='club records'!$F$37, F381&gt;='club records'!$G$37), "CR", " ")</f>
        <v xml:space="preserve"> </v>
      </c>
      <c r="AB381" s="6" t="str">
        <f>IF(AND(B381="shot 5", E381='club records'!$F$38, F381&gt;='club records'!$G$38), "CR", " ")</f>
        <v xml:space="preserve"> </v>
      </c>
      <c r="AC381" s="6" t="str">
        <f>IF(AND(B381="shot 6", E381='club records'!$F$39, F381&gt;='club records'!$G$39), "CR", " ")</f>
        <v xml:space="preserve"> </v>
      </c>
      <c r="AD381" s="6" t="str">
        <f>IF(AND(B381="shot 7.26", E381='club records'!$F$40, F381&gt;='club records'!$G$40), "CR", " ")</f>
        <v xml:space="preserve"> </v>
      </c>
      <c r="AE381" s="6" t="str">
        <f>IF(AND(B381="60H",OR(AND(E381='club records'!$J$1,F381&lt;='club records'!$K$1),AND(E381='club records'!$J$2,F381&lt;='club records'!$K$2),AND(E381='club records'!$J$3,F381&lt;='club records'!$K$3),AND(E381='club records'!$J$4,F381&lt;='club records'!$K$4),AND(E381='club records'!$J$5,F381&lt;='club records'!$K$5))),"CR"," ")</f>
        <v xml:space="preserve"> </v>
      </c>
      <c r="AF381" s="7" t="str">
        <f>IF(AND(B381="4x200", OR(AND(E381='club records'!$N$6, F381&lt;='club records'!$O$6), AND(E381='club records'!$N$7, F381&lt;='club records'!$O$7), AND(E381='club records'!$N$8, F381&lt;='club records'!$O$8), AND(E381='club records'!$N$9, F381&lt;='club records'!$O$9), AND(E381='club records'!$N$10, F381&lt;='club records'!$O$10))), "CR", " ")</f>
        <v xml:space="preserve"> </v>
      </c>
      <c r="AG381" s="7" t="str">
        <f>IF(AND(B381="4x300", AND(E381='club records'!$N$11, F381&lt;='club records'!$O$11)), "CR", " ")</f>
        <v xml:space="preserve"> </v>
      </c>
      <c r="AH381" s="7" t="str">
        <f>IF(AND(B381="4x400", OR(AND(E381='club records'!$N$12, F381&lt;='club records'!$O$12), AND(E381='club records'!$N$13, F381&lt;='club records'!$O$13), AND(E381='club records'!$N$14, F381&lt;='club records'!$O$14), AND(E381='club records'!$N$15, F381&lt;='club records'!$O$15))), "CR", " ")</f>
        <v xml:space="preserve"> </v>
      </c>
      <c r="AI381" s="7" t="str">
        <f>IF(AND(B381="pentathlon", OR(AND(E381='club records'!$N$21, F381&gt;='club records'!$O$21), AND(E381='club records'!$N$22, F381&gt;='club records'!$O$22),AND(E381='club records'!$N$23, F381&gt;='club records'!$O$23),AND(E381='club records'!$N$24, F381&gt;='club records'!$O$24))), "CR", " ")</f>
        <v xml:space="preserve"> </v>
      </c>
      <c r="AJ381" s="7" t="str">
        <f>IF(AND(B381="heptathlon", OR(AND(E381='club records'!$N$26, F381&gt;='club records'!$O$26), AND(E381='club records'!$N$27, F381&gt;='club records'!$O$27))), "CR", " ")</f>
        <v xml:space="preserve"> </v>
      </c>
    </row>
    <row r="382" spans="1:36" ht="14.5" x14ac:dyDescent="0.35">
      <c r="A382" s="1" t="str">
        <f>E382</f>
        <v>U15</v>
      </c>
      <c r="E382" s="11" t="s">
        <v>11</v>
      </c>
      <c r="J382" s="7" t="str">
        <f>IF(OR(K382="CR", L382="CR", M382="CR", N382="CR", O382="CR", P382="CR", Q382="CR", R382="CR", S382="CR", T382="CR",U382="CR", V382="CR", W382="CR", X382="CR", Y382="CR", Z382="CR", AA382="CR", AB382="CR", AC382="CR", AD382="CR", AE382="CR", AF382="CR", AG382="CR", AH382="CR", AI382="CR", AJ382="CR"), "***CLUB RECORD***", "")</f>
        <v/>
      </c>
      <c r="K382" s="7" t="str">
        <f>IF(AND(B382=60, OR(AND(E382='club records'!$B$6, F382&lt;='club records'!$C$6), AND(E382='club records'!$B$7, F382&lt;='club records'!$C$7), AND(E382='club records'!$B$8, F382&lt;='club records'!$C$8), AND(E382='club records'!$B$9, F382&lt;='club records'!$C$9), AND(E382='club records'!$B$10, F382&lt;='club records'!$C$10))), "CR", " ")</f>
        <v xml:space="preserve"> </v>
      </c>
      <c r="L382" s="7" t="str">
        <f>IF(AND(B382=200, OR(AND(E382='club records'!$B$11, F382&lt;='club records'!$C$11), AND(E382='club records'!$B$12, F382&lt;='club records'!$C$12), AND(E382='club records'!$B$13, F382&lt;='club records'!$C$13), AND(E382='club records'!$B$14, F382&lt;='club records'!$C$14), AND(E382='club records'!$B$15, F382&lt;='club records'!$C$15))), "CR", " ")</f>
        <v xml:space="preserve"> </v>
      </c>
      <c r="M382" s="7" t="str">
        <f>IF(AND(B382=300, OR(AND(E382='club records'!$B$5, F382&lt;='club records'!$C$5), AND(E382='club records'!$B$16, F382&lt;='club records'!$C$16), AND(E382='club records'!$B$17, F382&lt;='club records'!$C$17))), "CR", " ")</f>
        <v xml:space="preserve"> </v>
      </c>
      <c r="N382" s="7" t="str">
        <f>IF(AND(B382=400, OR(AND(E382='club records'!$B$18, F382&lt;='club records'!$C$18), AND(E382='club records'!$B$19, F382&lt;='club records'!$C$19), AND(E382='club records'!$B$20, F382&lt;='club records'!$C$20), AND(E382='club records'!$B$21, F382&lt;='club records'!$C$21))), "CR", " ")</f>
        <v xml:space="preserve"> </v>
      </c>
      <c r="O382" s="7" t="str">
        <f>IF(AND(B382=800, OR(AND(E382='club records'!$B$22, F382&lt;='club records'!$C$22), AND(E382='club records'!$B$23, F382&lt;='club records'!$C$23), AND(E382='club records'!$B$24, F382&lt;='club records'!$C$24), AND(E382='club records'!$B$25, F382&lt;='club records'!$C$25), AND(E382='club records'!$B$26, F382&lt;='club records'!$C$26))), "CR", " ")</f>
        <v xml:space="preserve"> </v>
      </c>
      <c r="P382" s="7" t="str">
        <f>IF(AND(B382=1000, OR(AND(E382='club records'!$B$27, F382&lt;='club records'!$C$27), AND(E382='club records'!$B$28, F382&lt;='club records'!$C$28))), "CR", " ")</f>
        <v xml:space="preserve"> </v>
      </c>
      <c r="Q382" s="7" t="str">
        <f>IF(AND(B382=1500, OR(AND(E382='club records'!$B$29, F382&lt;='club records'!$C$29), AND(E382='club records'!$B$30, F382&lt;='club records'!$C$30), AND(E382='club records'!$B$31, F382&lt;='club records'!$C$31), AND(E382='club records'!$B$32, F382&lt;='club records'!$C$32), AND(E382='club records'!$B$33, F382&lt;='club records'!$C$33))), "CR", " ")</f>
        <v xml:space="preserve"> </v>
      </c>
      <c r="R382" s="7" t="str">
        <f>IF(AND(B382="1600 (Mile)",OR(AND(E382='club records'!$B$34,F382&lt;='club records'!$C$34),AND(E382='club records'!$B$35,F382&lt;='club records'!$C$35),AND(E382='club records'!$B$36,F382&lt;='club records'!$C$36),AND(E382='club records'!$B$37,F382&lt;='club records'!$C$37))),"CR"," ")</f>
        <v xml:space="preserve"> </v>
      </c>
      <c r="S382" s="7" t="str">
        <f>IF(AND(B382=3000, OR(AND(E382='club records'!$B$38, F382&lt;='club records'!$C$38), AND(E382='club records'!$B$39, F382&lt;='club records'!$C$39), AND(E382='club records'!$B$40, F382&lt;='club records'!$C$40), AND(E382='club records'!$B$41, F382&lt;='club records'!$C$41))), "CR", " ")</f>
        <v xml:space="preserve"> </v>
      </c>
      <c r="T382" s="7" t="str">
        <f>IF(AND(B382=5000, OR(AND(E382='club records'!$B$42, F382&lt;='club records'!$C$42), AND(E382='club records'!$B$43, F382&lt;='club records'!$C$43))), "CR", " ")</f>
        <v xml:space="preserve"> </v>
      </c>
      <c r="U382" s="6" t="str">
        <f>IF(AND(B382=10000, OR(AND(E382='club records'!$B$44, F382&lt;='club records'!$C$44), AND(E382='club records'!$B$45, F382&lt;='club records'!$C$45))), "CR", " ")</f>
        <v xml:space="preserve"> </v>
      </c>
      <c r="V382" s="6" t="str">
        <f>IF(AND(B382="high jump", OR(AND(E382='club records'!$F$1, F382&gt;='club records'!$G$1), AND(E382='club records'!$F$2, F382&gt;='club records'!$G$2), AND(E382='club records'!$F$3, F382&gt;='club records'!$G$3), AND(E382='club records'!$F$4, F382&gt;='club records'!$G$4), AND(E382='club records'!$F$5, F382&gt;='club records'!$G$5))), "CR", " ")</f>
        <v xml:space="preserve"> </v>
      </c>
      <c r="W382" s="6" t="str">
        <f>IF(AND(B382="long jump", OR(AND(E382='club records'!$F$6, F382&gt;='club records'!$G$6), AND(E382='club records'!$F$7, F382&gt;='club records'!$G$7), AND(E382='club records'!$F$8, F382&gt;='club records'!$G$8), AND(E382='club records'!$F$9, F382&gt;='club records'!$G$9), AND(E382='club records'!$F$10, F382&gt;='club records'!$G$10))), "CR", " ")</f>
        <v xml:space="preserve"> </v>
      </c>
      <c r="X382" s="6" t="str">
        <f>IF(AND(B382="triple jump", OR(AND(E382='club records'!$F$11, F382&gt;='club records'!$G$11), AND(E382='club records'!$F$12, F382&gt;='club records'!$G$12), AND(E382='club records'!$F$13, F382&gt;='club records'!$G$13), AND(E382='club records'!$F$14, F382&gt;='club records'!$G$14), AND(E382='club records'!$F$15, F382&gt;='club records'!$G$15))), "CR", " ")</f>
        <v xml:space="preserve"> </v>
      </c>
      <c r="Y382" s="6" t="str">
        <f>IF(AND(B382="pole vault", OR(AND(E382='club records'!$F$16, F382&gt;='club records'!$G$16), AND(E382='club records'!$F$17, F382&gt;='club records'!$G$17), AND(E382='club records'!$F$18, F382&gt;='club records'!$G$18), AND(E382='club records'!$F$19, F382&gt;='club records'!$G$19), AND(E382='club records'!$F$20, F382&gt;='club records'!$G$20))), "CR", " ")</f>
        <v xml:space="preserve"> </v>
      </c>
      <c r="Z382" s="6" t="str">
        <f>IF(AND(B382="shot 3", E382='club records'!$F$36, F382&gt;='club records'!$G$36), "CR", " ")</f>
        <v xml:space="preserve"> </v>
      </c>
      <c r="AA382" s="6" t="str">
        <f>IF(AND(B382="shot 4", E382='club records'!$F$37, F382&gt;='club records'!$G$37), "CR", " ")</f>
        <v xml:space="preserve"> </v>
      </c>
      <c r="AB382" s="6" t="str">
        <f>IF(AND(B382="shot 5", E382='club records'!$F$38, F382&gt;='club records'!$G$38), "CR", " ")</f>
        <v xml:space="preserve"> </v>
      </c>
      <c r="AC382" s="6" t="str">
        <f>IF(AND(B382="shot 6", E382='club records'!$F$39, F382&gt;='club records'!$G$39), "CR", " ")</f>
        <v xml:space="preserve"> </v>
      </c>
      <c r="AD382" s="6" t="str">
        <f>IF(AND(B382="shot 7.26", E382='club records'!$F$40, F382&gt;='club records'!$G$40), "CR", " ")</f>
        <v xml:space="preserve"> </v>
      </c>
      <c r="AE382" s="6" t="str">
        <f>IF(AND(B382="60H",OR(AND(E382='club records'!$J$1,F382&lt;='club records'!$K$1),AND(E382='club records'!$J$2,F382&lt;='club records'!$K$2),AND(E382='club records'!$J$3,F382&lt;='club records'!$K$3),AND(E382='club records'!$J$4,F382&lt;='club records'!$K$4),AND(E382='club records'!$J$5,F382&lt;='club records'!$K$5))),"CR"," ")</f>
        <v xml:space="preserve"> </v>
      </c>
      <c r="AF382" s="7" t="str">
        <f>IF(AND(B382="4x200", OR(AND(E382='club records'!$N$6, F382&lt;='club records'!$O$6), AND(E382='club records'!$N$7, F382&lt;='club records'!$O$7), AND(E382='club records'!$N$8, F382&lt;='club records'!$O$8), AND(E382='club records'!$N$9, F382&lt;='club records'!$O$9), AND(E382='club records'!$N$10, F382&lt;='club records'!$O$10))), "CR", " ")</f>
        <v xml:space="preserve"> </v>
      </c>
      <c r="AG382" s="7" t="str">
        <f>IF(AND(B382="4x300", AND(E382='club records'!$N$11, F382&lt;='club records'!$O$11)), "CR", " ")</f>
        <v xml:space="preserve"> </v>
      </c>
      <c r="AH382" s="7" t="str">
        <f>IF(AND(B382="4x400", OR(AND(E382='club records'!$N$12, F382&lt;='club records'!$O$12), AND(E382='club records'!$N$13, F382&lt;='club records'!$O$13), AND(E382='club records'!$N$14, F382&lt;='club records'!$O$14), AND(E382='club records'!$N$15, F382&lt;='club records'!$O$15))), "CR", " ")</f>
        <v xml:space="preserve"> </v>
      </c>
      <c r="AI382" s="7" t="str">
        <f>IF(AND(B382="pentathlon", OR(AND(E382='club records'!$N$21, F382&gt;='club records'!$O$21), AND(E382='club records'!$N$22, F382&gt;='club records'!$O$22),AND(E382='club records'!$N$23, F382&gt;='club records'!$O$23),AND(E382='club records'!$N$24, F382&gt;='club records'!$O$24))), "CR", " ")</f>
        <v xml:space="preserve"> </v>
      </c>
      <c r="AJ382" s="7" t="str">
        <f>IF(AND(B382="heptathlon", OR(AND(E382='club records'!$N$26, F382&gt;='club records'!$O$26), AND(E382='club records'!$N$27, F382&gt;='club records'!$O$27))), "CR", " ")</f>
        <v xml:space="preserve"> </v>
      </c>
    </row>
    <row r="383" spans="1:36" ht="14.5" x14ac:dyDescent="0.35">
      <c r="A383" s="1" t="str">
        <f>E383</f>
        <v>U15</v>
      </c>
      <c r="E383" s="11" t="s">
        <v>11</v>
      </c>
      <c r="J383" s="7" t="str">
        <f>IF(OR(K383="CR", L383="CR", M383="CR", N383="CR", O383="CR", P383="CR", Q383="CR", R383="CR", S383="CR", T383="CR",U383="CR", V383="CR", W383="CR", X383="CR", Y383="CR", Z383="CR", AA383="CR", AB383="CR", AC383="CR", AD383="CR", AE383="CR", AF383="CR", AG383="CR", AH383="CR", AI383="CR", AJ383="CR"), "***CLUB RECORD***", "")</f>
        <v/>
      </c>
      <c r="K383" s="7" t="str">
        <f>IF(AND(B383=60, OR(AND(E383='club records'!$B$6, F383&lt;='club records'!$C$6), AND(E383='club records'!$B$7, F383&lt;='club records'!$C$7), AND(E383='club records'!$B$8, F383&lt;='club records'!$C$8), AND(E383='club records'!$B$9, F383&lt;='club records'!$C$9), AND(E383='club records'!$B$10, F383&lt;='club records'!$C$10))), "CR", " ")</f>
        <v xml:space="preserve"> </v>
      </c>
      <c r="L383" s="7" t="str">
        <f>IF(AND(B383=200, OR(AND(E383='club records'!$B$11, F383&lt;='club records'!$C$11), AND(E383='club records'!$B$12, F383&lt;='club records'!$C$12), AND(E383='club records'!$B$13, F383&lt;='club records'!$C$13), AND(E383='club records'!$B$14, F383&lt;='club records'!$C$14), AND(E383='club records'!$B$15, F383&lt;='club records'!$C$15))), "CR", " ")</f>
        <v xml:space="preserve"> </v>
      </c>
      <c r="M383" s="7" t="str">
        <f>IF(AND(B383=300, OR(AND(E383='club records'!$B$5, F383&lt;='club records'!$C$5), AND(E383='club records'!$B$16, F383&lt;='club records'!$C$16), AND(E383='club records'!$B$17, F383&lt;='club records'!$C$17))), "CR", " ")</f>
        <v xml:space="preserve"> </v>
      </c>
      <c r="N383" s="7" t="str">
        <f>IF(AND(B383=400, OR(AND(E383='club records'!$B$18, F383&lt;='club records'!$C$18), AND(E383='club records'!$B$19, F383&lt;='club records'!$C$19), AND(E383='club records'!$B$20, F383&lt;='club records'!$C$20), AND(E383='club records'!$B$21, F383&lt;='club records'!$C$21))), "CR", " ")</f>
        <v xml:space="preserve"> </v>
      </c>
      <c r="O383" s="7" t="str">
        <f>IF(AND(B383=800, OR(AND(E383='club records'!$B$22, F383&lt;='club records'!$C$22), AND(E383='club records'!$B$23, F383&lt;='club records'!$C$23), AND(E383='club records'!$B$24, F383&lt;='club records'!$C$24), AND(E383='club records'!$B$25, F383&lt;='club records'!$C$25), AND(E383='club records'!$B$26, F383&lt;='club records'!$C$26))), "CR", " ")</f>
        <v xml:space="preserve"> </v>
      </c>
      <c r="P383" s="7" t="str">
        <f>IF(AND(B383=1000, OR(AND(E383='club records'!$B$27, F383&lt;='club records'!$C$27), AND(E383='club records'!$B$28, F383&lt;='club records'!$C$28))), "CR", " ")</f>
        <v xml:space="preserve"> </v>
      </c>
      <c r="Q383" s="7" t="str">
        <f>IF(AND(B383=1500, OR(AND(E383='club records'!$B$29, F383&lt;='club records'!$C$29), AND(E383='club records'!$B$30, F383&lt;='club records'!$C$30), AND(E383='club records'!$B$31, F383&lt;='club records'!$C$31), AND(E383='club records'!$B$32, F383&lt;='club records'!$C$32), AND(E383='club records'!$B$33, F383&lt;='club records'!$C$33))), "CR", " ")</f>
        <v xml:space="preserve"> </v>
      </c>
      <c r="R383" s="7" t="str">
        <f>IF(AND(B383="1600 (Mile)",OR(AND(E383='club records'!$B$34,F383&lt;='club records'!$C$34),AND(E383='club records'!$B$35,F383&lt;='club records'!$C$35),AND(E383='club records'!$B$36,F383&lt;='club records'!$C$36),AND(E383='club records'!$B$37,F383&lt;='club records'!$C$37))),"CR"," ")</f>
        <v xml:space="preserve"> </v>
      </c>
      <c r="S383" s="7" t="str">
        <f>IF(AND(B383=3000, OR(AND(E383='club records'!$B$38, F383&lt;='club records'!$C$38), AND(E383='club records'!$B$39, F383&lt;='club records'!$C$39), AND(E383='club records'!$B$40, F383&lt;='club records'!$C$40), AND(E383='club records'!$B$41, F383&lt;='club records'!$C$41))), "CR", " ")</f>
        <v xml:space="preserve"> </v>
      </c>
      <c r="T383" s="7" t="str">
        <f>IF(AND(B383=5000, OR(AND(E383='club records'!$B$42, F383&lt;='club records'!$C$42), AND(E383='club records'!$B$43, F383&lt;='club records'!$C$43))), "CR", " ")</f>
        <v xml:space="preserve"> </v>
      </c>
      <c r="U383" s="6" t="str">
        <f>IF(AND(B383=10000, OR(AND(E383='club records'!$B$44, F383&lt;='club records'!$C$44), AND(E383='club records'!$B$45, F383&lt;='club records'!$C$45))), "CR", " ")</f>
        <v xml:space="preserve"> </v>
      </c>
      <c r="V383" s="6" t="str">
        <f>IF(AND(B383="high jump", OR(AND(E383='club records'!$F$1, F383&gt;='club records'!$G$1), AND(E383='club records'!$F$2, F383&gt;='club records'!$G$2), AND(E383='club records'!$F$3, F383&gt;='club records'!$G$3), AND(E383='club records'!$F$4, F383&gt;='club records'!$G$4), AND(E383='club records'!$F$5, F383&gt;='club records'!$G$5))), "CR", " ")</f>
        <v xml:space="preserve"> </v>
      </c>
      <c r="W383" s="6" t="str">
        <f>IF(AND(B383="long jump", OR(AND(E383='club records'!$F$6, F383&gt;='club records'!$G$6), AND(E383='club records'!$F$7, F383&gt;='club records'!$G$7), AND(E383='club records'!$F$8, F383&gt;='club records'!$G$8), AND(E383='club records'!$F$9, F383&gt;='club records'!$G$9), AND(E383='club records'!$F$10, F383&gt;='club records'!$G$10))), "CR", " ")</f>
        <v xml:space="preserve"> </v>
      </c>
      <c r="X383" s="6" t="str">
        <f>IF(AND(B383="triple jump", OR(AND(E383='club records'!$F$11, F383&gt;='club records'!$G$11), AND(E383='club records'!$F$12, F383&gt;='club records'!$G$12), AND(E383='club records'!$F$13, F383&gt;='club records'!$G$13), AND(E383='club records'!$F$14, F383&gt;='club records'!$G$14), AND(E383='club records'!$F$15, F383&gt;='club records'!$G$15))), "CR", " ")</f>
        <v xml:space="preserve"> </v>
      </c>
      <c r="Y383" s="6" t="str">
        <f>IF(AND(B383="pole vault", OR(AND(E383='club records'!$F$16, F383&gt;='club records'!$G$16), AND(E383='club records'!$F$17, F383&gt;='club records'!$G$17), AND(E383='club records'!$F$18, F383&gt;='club records'!$G$18), AND(E383='club records'!$F$19, F383&gt;='club records'!$G$19), AND(E383='club records'!$F$20, F383&gt;='club records'!$G$20))), "CR", " ")</f>
        <v xml:space="preserve"> </v>
      </c>
      <c r="Z383" s="6" t="str">
        <f>IF(AND(B383="shot 3", E383='club records'!$F$36, F383&gt;='club records'!$G$36), "CR", " ")</f>
        <v xml:space="preserve"> </v>
      </c>
      <c r="AA383" s="6" t="str">
        <f>IF(AND(B383="shot 4", E383='club records'!$F$37, F383&gt;='club records'!$G$37), "CR", " ")</f>
        <v xml:space="preserve"> </v>
      </c>
      <c r="AB383" s="6" t="str">
        <f>IF(AND(B383="shot 5", E383='club records'!$F$38, F383&gt;='club records'!$G$38), "CR", " ")</f>
        <v xml:space="preserve"> </v>
      </c>
      <c r="AC383" s="6" t="str">
        <f>IF(AND(B383="shot 6", E383='club records'!$F$39, F383&gt;='club records'!$G$39), "CR", " ")</f>
        <v xml:space="preserve"> </v>
      </c>
      <c r="AD383" s="6" t="str">
        <f>IF(AND(B383="shot 7.26", E383='club records'!$F$40, F383&gt;='club records'!$G$40), "CR", " ")</f>
        <v xml:space="preserve"> </v>
      </c>
      <c r="AE383" s="6" t="str">
        <f>IF(AND(B383="60H",OR(AND(E383='club records'!$J$1,F383&lt;='club records'!$K$1),AND(E383='club records'!$J$2,F383&lt;='club records'!$K$2),AND(E383='club records'!$J$3,F383&lt;='club records'!$K$3),AND(E383='club records'!$J$4,F383&lt;='club records'!$K$4),AND(E383='club records'!$J$5,F383&lt;='club records'!$K$5))),"CR"," ")</f>
        <v xml:space="preserve"> </v>
      </c>
      <c r="AF383" s="7" t="str">
        <f>IF(AND(B383="4x200", OR(AND(E383='club records'!$N$6, F383&lt;='club records'!$O$6), AND(E383='club records'!$N$7, F383&lt;='club records'!$O$7), AND(E383='club records'!$N$8, F383&lt;='club records'!$O$8), AND(E383='club records'!$N$9, F383&lt;='club records'!$O$9), AND(E383='club records'!$N$10, F383&lt;='club records'!$O$10))), "CR", " ")</f>
        <v xml:space="preserve"> </v>
      </c>
      <c r="AG383" s="7" t="str">
        <f>IF(AND(B383="4x300", AND(E383='club records'!$N$11, F383&lt;='club records'!$O$11)), "CR", " ")</f>
        <v xml:space="preserve"> </v>
      </c>
      <c r="AH383" s="7" t="str">
        <f>IF(AND(B383="4x400", OR(AND(E383='club records'!$N$12, F383&lt;='club records'!$O$12), AND(E383='club records'!$N$13, F383&lt;='club records'!$O$13), AND(E383='club records'!$N$14, F383&lt;='club records'!$O$14), AND(E383='club records'!$N$15, F383&lt;='club records'!$O$15))), "CR", " ")</f>
        <v xml:space="preserve"> </v>
      </c>
      <c r="AI383" s="7" t="str">
        <f>IF(AND(B383="pentathlon", OR(AND(E383='club records'!$N$21, F383&gt;='club records'!$O$21), AND(E383='club records'!$N$22, F383&gt;='club records'!$O$22),AND(E383='club records'!$N$23, F383&gt;='club records'!$O$23),AND(E383='club records'!$N$24, F383&gt;='club records'!$O$24))), "CR", " ")</f>
        <v xml:space="preserve"> </v>
      </c>
      <c r="AJ383" s="7" t="str">
        <f>IF(AND(B383="heptathlon", OR(AND(E383='club records'!$N$26, F383&gt;='club records'!$O$26), AND(E383='club records'!$N$27, F383&gt;='club records'!$O$27))), "CR", " ")</f>
        <v xml:space="preserve"> </v>
      </c>
    </row>
    <row r="384" spans="1:36" ht="14.5" x14ac:dyDescent="0.35">
      <c r="A384" s="1" t="str">
        <f>E384</f>
        <v>U15</v>
      </c>
      <c r="E384" s="11" t="s">
        <v>11</v>
      </c>
      <c r="G384" s="16"/>
      <c r="J384" s="7" t="str">
        <f>IF(OR(K384="CR", L384="CR", M384="CR", N384="CR", O384="CR", P384="CR", Q384="CR", R384="CR", S384="CR", T384="CR",U384="CR", V384="CR", W384="CR", X384="CR", Y384="CR", Z384="CR", AA384="CR", AB384="CR", AC384="CR", AD384="CR", AE384="CR", AF384="CR", AG384="CR", AH384="CR", AI384="CR", AJ384="CR"), "***CLUB RECORD***", "")</f>
        <v/>
      </c>
      <c r="K384" s="7" t="str">
        <f>IF(AND(B384=60, OR(AND(E384='club records'!$B$6, F384&lt;='club records'!$C$6), AND(E384='club records'!$B$7, F384&lt;='club records'!$C$7), AND(E384='club records'!$B$8, F384&lt;='club records'!$C$8), AND(E384='club records'!$B$9, F384&lt;='club records'!$C$9), AND(E384='club records'!$B$10, F384&lt;='club records'!$C$10))), "CR", " ")</f>
        <v xml:space="preserve"> </v>
      </c>
      <c r="L384" s="7" t="str">
        <f>IF(AND(B384=200, OR(AND(E384='club records'!$B$11, F384&lt;='club records'!$C$11), AND(E384='club records'!$B$12, F384&lt;='club records'!$C$12), AND(E384='club records'!$B$13, F384&lt;='club records'!$C$13), AND(E384='club records'!$B$14, F384&lt;='club records'!$C$14), AND(E384='club records'!$B$15, F384&lt;='club records'!$C$15))), "CR", " ")</f>
        <v xml:space="preserve"> </v>
      </c>
      <c r="M384" s="7" t="str">
        <f>IF(AND(B384=300, OR(AND(E384='club records'!$B$5, F384&lt;='club records'!$C$5), AND(E384='club records'!$B$16, F384&lt;='club records'!$C$16), AND(E384='club records'!$B$17, F384&lt;='club records'!$C$17))), "CR", " ")</f>
        <v xml:space="preserve"> </v>
      </c>
      <c r="N384" s="7" t="str">
        <f>IF(AND(B384=400, OR(AND(E384='club records'!$B$18, F384&lt;='club records'!$C$18), AND(E384='club records'!$B$19, F384&lt;='club records'!$C$19), AND(E384='club records'!$B$20, F384&lt;='club records'!$C$20), AND(E384='club records'!$B$21, F384&lt;='club records'!$C$21))), "CR", " ")</f>
        <v xml:space="preserve"> </v>
      </c>
      <c r="O384" s="7" t="str">
        <f>IF(AND(B384=800, OR(AND(E384='club records'!$B$22, F384&lt;='club records'!$C$22), AND(E384='club records'!$B$23, F384&lt;='club records'!$C$23), AND(E384='club records'!$B$24, F384&lt;='club records'!$C$24), AND(E384='club records'!$B$25, F384&lt;='club records'!$C$25), AND(E384='club records'!$B$26, F384&lt;='club records'!$C$26))), "CR", " ")</f>
        <v xml:space="preserve"> </v>
      </c>
      <c r="P384" s="7" t="str">
        <f>IF(AND(B384=1000, OR(AND(E384='club records'!$B$27, F384&lt;='club records'!$C$27), AND(E384='club records'!$B$28, F384&lt;='club records'!$C$28))), "CR", " ")</f>
        <v xml:space="preserve"> </v>
      </c>
      <c r="Q384" s="7" t="str">
        <f>IF(AND(B384=1500, OR(AND(E384='club records'!$B$29, F384&lt;='club records'!$C$29), AND(E384='club records'!$B$30, F384&lt;='club records'!$C$30), AND(E384='club records'!$B$31, F384&lt;='club records'!$C$31), AND(E384='club records'!$B$32, F384&lt;='club records'!$C$32), AND(E384='club records'!$B$33, F384&lt;='club records'!$C$33))), "CR", " ")</f>
        <v xml:space="preserve"> </v>
      </c>
      <c r="R384" s="7" t="str">
        <f>IF(AND(B384="1600 (Mile)",OR(AND(E384='club records'!$B$34,F384&lt;='club records'!$C$34),AND(E384='club records'!$B$35,F384&lt;='club records'!$C$35),AND(E384='club records'!$B$36,F384&lt;='club records'!$C$36),AND(E384='club records'!$B$37,F384&lt;='club records'!$C$37))),"CR"," ")</f>
        <v xml:space="preserve"> </v>
      </c>
      <c r="S384" s="7" t="str">
        <f>IF(AND(B384=3000, OR(AND(E384='club records'!$B$38, F384&lt;='club records'!$C$38), AND(E384='club records'!$B$39, F384&lt;='club records'!$C$39), AND(E384='club records'!$B$40, F384&lt;='club records'!$C$40), AND(E384='club records'!$B$41, F384&lt;='club records'!$C$41))), "CR", " ")</f>
        <v xml:space="preserve"> </v>
      </c>
      <c r="T384" s="7" t="str">
        <f>IF(AND(B384=5000, OR(AND(E384='club records'!$B$42, F384&lt;='club records'!$C$42), AND(E384='club records'!$B$43, F384&lt;='club records'!$C$43))), "CR", " ")</f>
        <v xml:space="preserve"> </v>
      </c>
      <c r="U384" s="6" t="str">
        <f>IF(AND(B384=10000, OR(AND(E384='club records'!$B$44, F384&lt;='club records'!$C$44), AND(E384='club records'!$B$45, F384&lt;='club records'!$C$45))), "CR", " ")</f>
        <v xml:space="preserve"> </v>
      </c>
      <c r="V384" s="6" t="str">
        <f>IF(AND(B384="high jump", OR(AND(E384='club records'!$F$1, F384&gt;='club records'!$G$1), AND(E384='club records'!$F$2, F384&gt;='club records'!$G$2), AND(E384='club records'!$F$3, F384&gt;='club records'!$G$3), AND(E384='club records'!$F$4, F384&gt;='club records'!$G$4), AND(E384='club records'!$F$5, F384&gt;='club records'!$G$5))), "CR", " ")</f>
        <v xml:space="preserve"> </v>
      </c>
      <c r="W384" s="6" t="str">
        <f>IF(AND(B384="long jump", OR(AND(E384='club records'!$F$6, F384&gt;='club records'!$G$6), AND(E384='club records'!$F$7, F384&gt;='club records'!$G$7), AND(E384='club records'!$F$8, F384&gt;='club records'!$G$8), AND(E384='club records'!$F$9, F384&gt;='club records'!$G$9), AND(E384='club records'!$F$10, F384&gt;='club records'!$G$10))), "CR", " ")</f>
        <v xml:space="preserve"> </v>
      </c>
      <c r="X384" s="6" t="str">
        <f>IF(AND(B384="triple jump", OR(AND(E384='club records'!$F$11, F384&gt;='club records'!$G$11), AND(E384='club records'!$F$12, F384&gt;='club records'!$G$12), AND(E384='club records'!$F$13, F384&gt;='club records'!$G$13), AND(E384='club records'!$F$14, F384&gt;='club records'!$G$14), AND(E384='club records'!$F$15, F384&gt;='club records'!$G$15))), "CR", " ")</f>
        <v xml:space="preserve"> </v>
      </c>
      <c r="Y384" s="6" t="str">
        <f>IF(AND(B384="pole vault", OR(AND(E384='club records'!$F$16, F384&gt;='club records'!$G$16), AND(E384='club records'!$F$17, F384&gt;='club records'!$G$17), AND(E384='club records'!$F$18, F384&gt;='club records'!$G$18), AND(E384='club records'!$F$19, F384&gt;='club records'!$G$19), AND(E384='club records'!$F$20, F384&gt;='club records'!$G$20))), "CR", " ")</f>
        <v xml:space="preserve"> </v>
      </c>
      <c r="Z384" s="6" t="str">
        <f>IF(AND(B384="shot 3", E384='club records'!$F$36, F384&gt;='club records'!$G$36), "CR", " ")</f>
        <v xml:space="preserve"> </v>
      </c>
      <c r="AA384" s="6" t="str">
        <f>IF(AND(B384="shot 4", E384='club records'!$F$37, F384&gt;='club records'!$G$37), "CR", " ")</f>
        <v xml:space="preserve"> </v>
      </c>
      <c r="AB384" s="6" t="str">
        <f>IF(AND(B384="shot 5", E384='club records'!$F$38, F384&gt;='club records'!$G$38), "CR", " ")</f>
        <v xml:space="preserve"> </v>
      </c>
      <c r="AC384" s="6" t="str">
        <f>IF(AND(B384="shot 6", E384='club records'!$F$39, F384&gt;='club records'!$G$39), "CR", " ")</f>
        <v xml:space="preserve"> </v>
      </c>
      <c r="AD384" s="6" t="str">
        <f>IF(AND(B384="shot 7.26", E384='club records'!$F$40, F384&gt;='club records'!$G$40), "CR", " ")</f>
        <v xml:space="preserve"> </v>
      </c>
      <c r="AE384" s="6" t="str">
        <f>IF(AND(B384="60H",OR(AND(E384='club records'!$J$1,F384&lt;='club records'!$K$1),AND(E384='club records'!$J$2,F384&lt;='club records'!$K$2),AND(E384='club records'!$J$3,F384&lt;='club records'!$K$3),AND(E384='club records'!$J$4,F384&lt;='club records'!$K$4),AND(E384='club records'!$J$5,F384&lt;='club records'!$K$5))),"CR"," ")</f>
        <v xml:space="preserve"> </v>
      </c>
      <c r="AF384" s="7" t="str">
        <f>IF(AND(B384="4x200", OR(AND(E384='club records'!$N$6, F384&lt;='club records'!$O$6), AND(E384='club records'!$N$7, F384&lt;='club records'!$O$7), AND(E384='club records'!$N$8, F384&lt;='club records'!$O$8), AND(E384='club records'!$N$9, F384&lt;='club records'!$O$9), AND(E384='club records'!$N$10, F384&lt;='club records'!$O$10))), "CR", " ")</f>
        <v xml:space="preserve"> </v>
      </c>
      <c r="AG384" s="7" t="str">
        <f>IF(AND(B384="4x300", AND(E384='club records'!$N$11, F384&lt;='club records'!$O$11)), "CR", " ")</f>
        <v xml:space="preserve"> </v>
      </c>
      <c r="AH384" s="7" t="str">
        <f>IF(AND(B384="4x400", OR(AND(E384='club records'!$N$12, F384&lt;='club records'!$O$12), AND(E384='club records'!$N$13, F384&lt;='club records'!$O$13), AND(E384='club records'!$N$14, F384&lt;='club records'!$O$14), AND(E384='club records'!$N$15, F384&lt;='club records'!$O$15))), "CR", " ")</f>
        <v xml:space="preserve"> </v>
      </c>
      <c r="AI384" s="7" t="str">
        <f>IF(AND(B384="pentathlon", OR(AND(E384='club records'!$N$21, F384&gt;='club records'!$O$21), AND(E384='club records'!$N$22, F384&gt;='club records'!$O$22),AND(E384='club records'!$N$23, F384&gt;='club records'!$O$23),AND(E384='club records'!$N$24, F384&gt;='club records'!$O$24))), "CR", " ")</f>
        <v xml:space="preserve"> </v>
      </c>
      <c r="AJ384" s="7" t="str">
        <f>IF(AND(B384="heptathlon", OR(AND(E384='club records'!$N$26, F384&gt;='club records'!$O$26), AND(E384='club records'!$N$27, F384&gt;='club records'!$O$27))), "CR", " ")</f>
        <v xml:space="preserve"> </v>
      </c>
    </row>
    <row r="385" spans="1:36" ht="14.5" x14ac:dyDescent="0.35">
      <c r="A385" s="1" t="str">
        <f>E385</f>
        <v>U15</v>
      </c>
      <c r="E385" s="11" t="s">
        <v>11</v>
      </c>
      <c r="J385" s="7" t="str">
        <f>IF(OR(K385="CR", L385="CR", M385="CR", N385="CR", O385="CR", P385="CR", Q385="CR", R385="CR", S385="CR", T385="CR",U385="CR", V385="CR", W385="CR", X385="CR", Y385="CR", Z385="CR", AA385="CR", AB385="CR", AC385="CR", AD385="CR", AE385="CR", AF385="CR", AG385="CR", AH385="CR", AI385="CR", AJ385="CR"), "***CLUB RECORD***", "")</f>
        <v/>
      </c>
      <c r="K385" s="7" t="str">
        <f>IF(AND(B385=60, OR(AND(E385='club records'!$B$6, F385&lt;='club records'!$C$6), AND(E385='club records'!$B$7, F385&lt;='club records'!$C$7), AND(E385='club records'!$B$8, F385&lt;='club records'!$C$8), AND(E385='club records'!$B$9, F385&lt;='club records'!$C$9), AND(E385='club records'!$B$10, F385&lt;='club records'!$C$10))), "CR", " ")</f>
        <v xml:space="preserve"> </v>
      </c>
      <c r="L385" s="7" t="str">
        <f>IF(AND(B385=200, OR(AND(E385='club records'!$B$11, F385&lt;='club records'!$C$11), AND(E385='club records'!$B$12, F385&lt;='club records'!$C$12), AND(E385='club records'!$B$13, F385&lt;='club records'!$C$13), AND(E385='club records'!$B$14, F385&lt;='club records'!$C$14), AND(E385='club records'!$B$15, F385&lt;='club records'!$C$15))), "CR", " ")</f>
        <v xml:space="preserve"> </v>
      </c>
      <c r="M385" s="7" t="str">
        <f>IF(AND(B385=300, OR(AND(E385='club records'!$B$5, F385&lt;='club records'!$C$5), AND(E385='club records'!$B$16, F385&lt;='club records'!$C$16), AND(E385='club records'!$B$17, F385&lt;='club records'!$C$17))), "CR", " ")</f>
        <v xml:space="preserve"> </v>
      </c>
      <c r="N385" s="7" t="str">
        <f>IF(AND(B385=400, OR(AND(E385='club records'!$B$18, F385&lt;='club records'!$C$18), AND(E385='club records'!$B$19, F385&lt;='club records'!$C$19), AND(E385='club records'!$B$20, F385&lt;='club records'!$C$20), AND(E385='club records'!$B$21, F385&lt;='club records'!$C$21))), "CR", " ")</f>
        <v xml:space="preserve"> </v>
      </c>
      <c r="O385" s="7" t="str">
        <f>IF(AND(B385=800, OR(AND(E385='club records'!$B$22, F385&lt;='club records'!$C$22), AND(E385='club records'!$B$23, F385&lt;='club records'!$C$23), AND(E385='club records'!$B$24, F385&lt;='club records'!$C$24), AND(E385='club records'!$B$25, F385&lt;='club records'!$C$25), AND(E385='club records'!$B$26, F385&lt;='club records'!$C$26))), "CR", " ")</f>
        <v xml:space="preserve"> </v>
      </c>
      <c r="P385" s="7" t="str">
        <f>IF(AND(B385=1000, OR(AND(E385='club records'!$B$27, F385&lt;='club records'!$C$27), AND(E385='club records'!$B$28, F385&lt;='club records'!$C$28))), "CR", " ")</f>
        <v xml:space="preserve"> </v>
      </c>
      <c r="Q385" s="7" t="str">
        <f>IF(AND(B385=1500, OR(AND(E385='club records'!$B$29, F385&lt;='club records'!$C$29), AND(E385='club records'!$B$30, F385&lt;='club records'!$C$30), AND(E385='club records'!$B$31, F385&lt;='club records'!$C$31), AND(E385='club records'!$B$32, F385&lt;='club records'!$C$32), AND(E385='club records'!$B$33, F385&lt;='club records'!$C$33))), "CR", " ")</f>
        <v xml:space="preserve"> </v>
      </c>
      <c r="R385" s="7" t="str">
        <f>IF(AND(B385="1600 (Mile)",OR(AND(E385='club records'!$B$34,F385&lt;='club records'!$C$34),AND(E385='club records'!$B$35,F385&lt;='club records'!$C$35),AND(E385='club records'!$B$36,F385&lt;='club records'!$C$36),AND(E385='club records'!$B$37,F385&lt;='club records'!$C$37))),"CR"," ")</f>
        <v xml:space="preserve"> </v>
      </c>
      <c r="S385" s="7" t="str">
        <f>IF(AND(B385=3000, OR(AND(E385='club records'!$B$38, F385&lt;='club records'!$C$38), AND(E385='club records'!$B$39, F385&lt;='club records'!$C$39), AND(E385='club records'!$B$40, F385&lt;='club records'!$C$40), AND(E385='club records'!$B$41, F385&lt;='club records'!$C$41))), "CR", " ")</f>
        <v xml:space="preserve"> </v>
      </c>
      <c r="T385" s="7" t="str">
        <f>IF(AND(B385=5000, OR(AND(E385='club records'!$B$42, F385&lt;='club records'!$C$42), AND(E385='club records'!$B$43, F385&lt;='club records'!$C$43))), "CR", " ")</f>
        <v xml:space="preserve"> </v>
      </c>
      <c r="U385" s="6" t="str">
        <f>IF(AND(B385=10000, OR(AND(E385='club records'!$B$44, F385&lt;='club records'!$C$44), AND(E385='club records'!$B$45, F385&lt;='club records'!$C$45))), "CR", " ")</f>
        <v xml:space="preserve"> </v>
      </c>
      <c r="V385" s="6" t="str">
        <f>IF(AND(B385="high jump", OR(AND(E385='club records'!$F$1, F385&gt;='club records'!$G$1), AND(E385='club records'!$F$2, F385&gt;='club records'!$G$2), AND(E385='club records'!$F$3, F385&gt;='club records'!$G$3), AND(E385='club records'!$F$4, F385&gt;='club records'!$G$4), AND(E385='club records'!$F$5, F385&gt;='club records'!$G$5))), "CR", " ")</f>
        <v xml:space="preserve"> </v>
      </c>
      <c r="W385" s="6" t="str">
        <f>IF(AND(B385="long jump", OR(AND(E385='club records'!$F$6, F385&gt;='club records'!$G$6), AND(E385='club records'!$F$7, F385&gt;='club records'!$G$7), AND(E385='club records'!$F$8, F385&gt;='club records'!$G$8), AND(E385='club records'!$F$9, F385&gt;='club records'!$G$9), AND(E385='club records'!$F$10, F385&gt;='club records'!$G$10))), "CR", " ")</f>
        <v xml:space="preserve"> </v>
      </c>
      <c r="X385" s="6" t="str">
        <f>IF(AND(B385="triple jump", OR(AND(E385='club records'!$F$11, F385&gt;='club records'!$G$11), AND(E385='club records'!$F$12, F385&gt;='club records'!$G$12), AND(E385='club records'!$F$13, F385&gt;='club records'!$G$13), AND(E385='club records'!$F$14, F385&gt;='club records'!$G$14), AND(E385='club records'!$F$15, F385&gt;='club records'!$G$15))), "CR", " ")</f>
        <v xml:space="preserve"> </v>
      </c>
      <c r="Y385" s="6" t="str">
        <f>IF(AND(B385="pole vault", OR(AND(E385='club records'!$F$16, F385&gt;='club records'!$G$16), AND(E385='club records'!$F$17, F385&gt;='club records'!$G$17), AND(E385='club records'!$F$18, F385&gt;='club records'!$G$18), AND(E385='club records'!$F$19, F385&gt;='club records'!$G$19), AND(E385='club records'!$F$20, F385&gt;='club records'!$G$20))), "CR", " ")</f>
        <v xml:space="preserve"> </v>
      </c>
      <c r="Z385" s="6" t="str">
        <f>IF(AND(B385="shot 3", E385='club records'!$F$36, F385&gt;='club records'!$G$36), "CR", " ")</f>
        <v xml:space="preserve"> </v>
      </c>
      <c r="AA385" s="6" t="str">
        <f>IF(AND(B385="shot 4", E385='club records'!$F$37, F385&gt;='club records'!$G$37), "CR", " ")</f>
        <v xml:space="preserve"> </v>
      </c>
      <c r="AB385" s="6" t="str">
        <f>IF(AND(B385="shot 5", E385='club records'!$F$38, F385&gt;='club records'!$G$38), "CR", " ")</f>
        <v xml:space="preserve"> </v>
      </c>
      <c r="AC385" s="6" t="str">
        <f>IF(AND(B385="shot 6", E385='club records'!$F$39, F385&gt;='club records'!$G$39), "CR", " ")</f>
        <v xml:space="preserve"> </v>
      </c>
      <c r="AD385" s="6" t="str">
        <f>IF(AND(B385="shot 7.26", E385='club records'!$F$40, F385&gt;='club records'!$G$40), "CR", " ")</f>
        <v xml:space="preserve"> </v>
      </c>
      <c r="AE385" s="6" t="str">
        <f>IF(AND(B385="60H",OR(AND(E385='club records'!$J$1,F385&lt;='club records'!$K$1),AND(E385='club records'!$J$2,F385&lt;='club records'!$K$2),AND(E385='club records'!$J$3,F385&lt;='club records'!$K$3),AND(E385='club records'!$J$4,F385&lt;='club records'!$K$4),AND(E385='club records'!$J$5,F385&lt;='club records'!$K$5))),"CR"," ")</f>
        <v xml:space="preserve"> </v>
      </c>
      <c r="AF385" s="7" t="str">
        <f>IF(AND(B385="4x200", OR(AND(E385='club records'!$N$6, F385&lt;='club records'!$O$6), AND(E385='club records'!$N$7, F385&lt;='club records'!$O$7), AND(E385='club records'!$N$8, F385&lt;='club records'!$O$8), AND(E385='club records'!$N$9, F385&lt;='club records'!$O$9), AND(E385='club records'!$N$10, F385&lt;='club records'!$O$10))), "CR", " ")</f>
        <v xml:space="preserve"> </v>
      </c>
      <c r="AG385" s="7" t="str">
        <f>IF(AND(B385="4x300", AND(E385='club records'!$N$11, F385&lt;='club records'!$O$11)), "CR", " ")</f>
        <v xml:space="preserve"> </v>
      </c>
      <c r="AH385" s="7" t="str">
        <f>IF(AND(B385="4x400", OR(AND(E385='club records'!$N$12, F385&lt;='club records'!$O$12), AND(E385='club records'!$N$13, F385&lt;='club records'!$O$13), AND(E385='club records'!$N$14, F385&lt;='club records'!$O$14), AND(E385='club records'!$N$15, F385&lt;='club records'!$O$15))), "CR", " ")</f>
        <v xml:space="preserve"> </v>
      </c>
      <c r="AI385" s="7" t="str">
        <f>IF(AND(B385="pentathlon", OR(AND(E385='club records'!$N$21, F385&gt;='club records'!$O$21), AND(E385='club records'!$N$22, F385&gt;='club records'!$O$22),AND(E385='club records'!$N$23, F385&gt;='club records'!$O$23),AND(E385='club records'!$N$24, F385&gt;='club records'!$O$24))), "CR", " ")</f>
        <v xml:space="preserve"> </v>
      </c>
      <c r="AJ385" s="7" t="str">
        <f>IF(AND(B385="heptathlon", OR(AND(E385='club records'!$N$26, F385&gt;='club records'!$O$26), AND(E385='club records'!$N$27, F385&gt;='club records'!$O$27))), "CR", " ")</f>
        <v xml:space="preserve"> </v>
      </c>
    </row>
    <row r="386" spans="1:36" ht="14.5" x14ac:dyDescent="0.35">
      <c r="A386" s="1" t="str">
        <f>E386</f>
        <v>U15</v>
      </c>
      <c r="E386" s="11" t="s">
        <v>11</v>
      </c>
      <c r="J386" s="7" t="str">
        <f>IF(OR(K386="CR", L386="CR", M386="CR", N386="CR", O386="CR", P386="CR", Q386="CR", R386="CR", S386="CR", T386="CR",U386="CR", V386="CR", W386="CR", X386="CR", Y386="CR", Z386="CR", AA386="CR", AB386="CR", AC386="CR", AD386="CR", AE386="CR", AF386="CR", AG386="CR", AH386="CR", AI386="CR", AJ386="CR"), "***CLUB RECORD***", "")</f>
        <v/>
      </c>
      <c r="K386" s="7" t="str">
        <f>IF(AND(B386=60, OR(AND(E386='club records'!$B$6, F386&lt;='club records'!$C$6), AND(E386='club records'!$B$7, F386&lt;='club records'!$C$7), AND(E386='club records'!$B$8, F386&lt;='club records'!$C$8), AND(E386='club records'!$B$9, F386&lt;='club records'!$C$9), AND(E386='club records'!$B$10, F386&lt;='club records'!$C$10))), "CR", " ")</f>
        <v xml:space="preserve"> </v>
      </c>
      <c r="L386" s="7" t="str">
        <f>IF(AND(B386=200, OR(AND(E386='club records'!$B$11, F386&lt;='club records'!$C$11), AND(E386='club records'!$B$12, F386&lt;='club records'!$C$12), AND(E386='club records'!$B$13, F386&lt;='club records'!$C$13), AND(E386='club records'!$B$14, F386&lt;='club records'!$C$14), AND(E386='club records'!$B$15, F386&lt;='club records'!$C$15))), "CR", " ")</f>
        <v xml:space="preserve"> </v>
      </c>
      <c r="M386" s="7" t="str">
        <f>IF(AND(B386=300, OR(AND(E386='club records'!$B$5, F386&lt;='club records'!$C$5), AND(E386='club records'!$B$16, F386&lt;='club records'!$C$16), AND(E386='club records'!$B$17, F386&lt;='club records'!$C$17))), "CR", " ")</f>
        <v xml:space="preserve"> </v>
      </c>
      <c r="N386" s="7" t="str">
        <f>IF(AND(B386=400, OR(AND(E386='club records'!$B$18, F386&lt;='club records'!$C$18), AND(E386='club records'!$B$19, F386&lt;='club records'!$C$19), AND(E386='club records'!$B$20, F386&lt;='club records'!$C$20), AND(E386='club records'!$B$21, F386&lt;='club records'!$C$21))), "CR", " ")</f>
        <v xml:space="preserve"> </v>
      </c>
      <c r="O386" s="7" t="str">
        <f>IF(AND(B386=800, OR(AND(E386='club records'!$B$22, F386&lt;='club records'!$C$22), AND(E386='club records'!$B$23, F386&lt;='club records'!$C$23), AND(E386='club records'!$B$24, F386&lt;='club records'!$C$24), AND(E386='club records'!$B$25, F386&lt;='club records'!$C$25), AND(E386='club records'!$B$26, F386&lt;='club records'!$C$26))), "CR", " ")</f>
        <v xml:space="preserve"> </v>
      </c>
      <c r="P386" s="7" t="str">
        <f>IF(AND(B386=1000, OR(AND(E386='club records'!$B$27, F386&lt;='club records'!$C$27), AND(E386='club records'!$B$28, F386&lt;='club records'!$C$28))), "CR", " ")</f>
        <v xml:space="preserve"> </v>
      </c>
      <c r="Q386" s="7" t="str">
        <f>IF(AND(B386=1500, OR(AND(E386='club records'!$B$29, F386&lt;='club records'!$C$29), AND(E386='club records'!$B$30, F386&lt;='club records'!$C$30), AND(E386='club records'!$B$31, F386&lt;='club records'!$C$31), AND(E386='club records'!$B$32, F386&lt;='club records'!$C$32), AND(E386='club records'!$B$33, F386&lt;='club records'!$C$33))), "CR", " ")</f>
        <v xml:space="preserve"> </v>
      </c>
      <c r="R386" s="7" t="str">
        <f>IF(AND(B386="1600 (Mile)",OR(AND(E386='club records'!$B$34,F386&lt;='club records'!$C$34),AND(E386='club records'!$B$35,F386&lt;='club records'!$C$35),AND(E386='club records'!$B$36,F386&lt;='club records'!$C$36),AND(E386='club records'!$B$37,F386&lt;='club records'!$C$37))),"CR"," ")</f>
        <v xml:space="preserve"> </v>
      </c>
      <c r="S386" s="7" t="str">
        <f>IF(AND(B386=3000, OR(AND(E386='club records'!$B$38, F386&lt;='club records'!$C$38), AND(E386='club records'!$B$39, F386&lt;='club records'!$C$39), AND(E386='club records'!$B$40, F386&lt;='club records'!$C$40), AND(E386='club records'!$B$41, F386&lt;='club records'!$C$41))), "CR", " ")</f>
        <v xml:space="preserve"> </v>
      </c>
      <c r="T386" s="7" t="str">
        <f>IF(AND(B386=5000, OR(AND(E386='club records'!$B$42, F386&lt;='club records'!$C$42), AND(E386='club records'!$B$43, F386&lt;='club records'!$C$43))), "CR", " ")</f>
        <v xml:space="preserve"> </v>
      </c>
      <c r="U386" s="6" t="str">
        <f>IF(AND(B386=10000, OR(AND(E386='club records'!$B$44, F386&lt;='club records'!$C$44), AND(E386='club records'!$B$45, F386&lt;='club records'!$C$45))), "CR", " ")</f>
        <v xml:space="preserve"> </v>
      </c>
      <c r="V386" s="6" t="str">
        <f>IF(AND(B386="high jump", OR(AND(E386='club records'!$F$1, F386&gt;='club records'!$G$1), AND(E386='club records'!$F$2, F386&gt;='club records'!$G$2), AND(E386='club records'!$F$3, F386&gt;='club records'!$G$3), AND(E386='club records'!$F$4, F386&gt;='club records'!$G$4), AND(E386='club records'!$F$5, F386&gt;='club records'!$G$5))), "CR", " ")</f>
        <v xml:space="preserve"> </v>
      </c>
      <c r="W386" s="6" t="str">
        <f>IF(AND(B386="long jump", OR(AND(E386='club records'!$F$6, F386&gt;='club records'!$G$6), AND(E386='club records'!$F$7, F386&gt;='club records'!$G$7), AND(E386='club records'!$F$8, F386&gt;='club records'!$G$8), AND(E386='club records'!$F$9, F386&gt;='club records'!$G$9), AND(E386='club records'!$F$10, F386&gt;='club records'!$G$10))), "CR", " ")</f>
        <v xml:space="preserve"> </v>
      </c>
      <c r="X386" s="6" t="str">
        <f>IF(AND(B386="triple jump", OR(AND(E386='club records'!$F$11, F386&gt;='club records'!$G$11), AND(E386='club records'!$F$12, F386&gt;='club records'!$G$12), AND(E386='club records'!$F$13, F386&gt;='club records'!$G$13), AND(E386='club records'!$F$14, F386&gt;='club records'!$G$14), AND(E386='club records'!$F$15, F386&gt;='club records'!$G$15))), "CR", " ")</f>
        <v xml:space="preserve"> </v>
      </c>
      <c r="Y386" s="6" t="str">
        <f>IF(AND(B386="pole vault", OR(AND(E386='club records'!$F$16, F386&gt;='club records'!$G$16), AND(E386='club records'!$F$17, F386&gt;='club records'!$G$17), AND(E386='club records'!$F$18, F386&gt;='club records'!$G$18), AND(E386='club records'!$F$19, F386&gt;='club records'!$G$19), AND(E386='club records'!$F$20, F386&gt;='club records'!$G$20))), "CR", " ")</f>
        <v xml:space="preserve"> </v>
      </c>
      <c r="Z386" s="6" t="str">
        <f>IF(AND(B386="shot 3", E386='club records'!$F$36, F386&gt;='club records'!$G$36), "CR", " ")</f>
        <v xml:space="preserve"> </v>
      </c>
      <c r="AA386" s="6" t="str">
        <f>IF(AND(B386="shot 4", E386='club records'!$F$37, F386&gt;='club records'!$G$37), "CR", " ")</f>
        <v xml:space="preserve"> </v>
      </c>
      <c r="AB386" s="6" t="str">
        <f>IF(AND(B386="shot 5", E386='club records'!$F$38, F386&gt;='club records'!$G$38), "CR", " ")</f>
        <v xml:space="preserve"> </v>
      </c>
      <c r="AC386" s="6" t="str">
        <f>IF(AND(B386="shot 6", E386='club records'!$F$39, F386&gt;='club records'!$G$39), "CR", " ")</f>
        <v xml:space="preserve"> </v>
      </c>
      <c r="AD386" s="6" t="str">
        <f>IF(AND(B386="shot 7.26", E386='club records'!$F$40, F386&gt;='club records'!$G$40), "CR", " ")</f>
        <v xml:space="preserve"> </v>
      </c>
      <c r="AE386" s="6" t="str">
        <f>IF(AND(B386="60H",OR(AND(E386='club records'!$J$1,F386&lt;='club records'!$K$1),AND(E386='club records'!$J$2,F386&lt;='club records'!$K$2),AND(E386='club records'!$J$3,F386&lt;='club records'!$K$3),AND(E386='club records'!$J$4,F386&lt;='club records'!$K$4),AND(E386='club records'!$J$5,F386&lt;='club records'!$K$5))),"CR"," ")</f>
        <v xml:space="preserve"> </v>
      </c>
      <c r="AF386" s="7" t="str">
        <f>IF(AND(B386="4x200", OR(AND(E386='club records'!$N$6, F386&lt;='club records'!$O$6), AND(E386='club records'!$N$7, F386&lt;='club records'!$O$7), AND(E386='club records'!$N$8, F386&lt;='club records'!$O$8), AND(E386='club records'!$N$9, F386&lt;='club records'!$O$9), AND(E386='club records'!$N$10, F386&lt;='club records'!$O$10))), "CR", " ")</f>
        <v xml:space="preserve"> </v>
      </c>
      <c r="AG386" s="7" t="str">
        <f>IF(AND(B386="4x300", AND(E386='club records'!$N$11, F386&lt;='club records'!$O$11)), "CR", " ")</f>
        <v xml:space="preserve"> </v>
      </c>
      <c r="AH386" s="7" t="str">
        <f>IF(AND(B386="4x400", OR(AND(E386='club records'!$N$12, F386&lt;='club records'!$O$12), AND(E386='club records'!$N$13, F386&lt;='club records'!$O$13), AND(E386='club records'!$N$14, F386&lt;='club records'!$O$14), AND(E386='club records'!$N$15, F386&lt;='club records'!$O$15))), "CR", " ")</f>
        <v xml:space="preserve"> </v>
      </c>
      <c r="AI386" s="7" t="str">
        <f>IF(AND(B386="pentathlon", OR(AND(E386='club records'!$N$21, F386&gt;='club records'!$O$21), AND(E386='club records'!$N$22, F386&gt;='club records'!$O$22),AND(E386='club records'!$N$23, F386&gt;='club records'!$O$23),AND(E386='club records'!$N$24, F386&gt;='club records'!$O$24))), "CR", " ")</f>
        <v xml:space="preserve"> </v>
      </c>
      <c r="AJ386" s="7" t="str">
        <f>IF(AND(B386="heptathlon", OR(AND(E386='club records'!$N$26, F386&gt;='club records'!$O$26), AND(E386='club records'!$N$27, F386&gt;='club records'!$O$27))), "CR", " ")</f>
        <v xml:space="preserve"> </v>
      </c>
    </row>
    <row r="387" spans="1:36" ht="14.5" x14ac:dyDescent="0.35">
      <c r="A387" s="1" t="str">
        <f>E387</f>
        <v>U15</v>
      </c>
      <c r="E387" s="11" t="s">
        <v>11</v>
      </c>
      <c r="J387" s="7" t="str">
        <f>IF(OR(K387="CR", L387="CR", M387="CR", N387="CR", O387="CR", P387="CR", Q387="CR", R387="CR", S387="CR", T387="CR",U387="CR", V387="CR", W387="CR", X387="CR", Y387="CR", Z387="CR", AA387="CR", AB387="CR", AC387="CR", AD387="CR", AE387="CR", AF387="CR", AG387="CR", AH387="CR", AI387="CR", AJ387="CR"), "***CLUB RECORD***", "")</f>
        <v/>
      </c>
      <c r="K387" s="7" t="str">
        <f>IF(AND(B387=60, OR(AND(E387='club records'!$B$6, F387&lt;='club records'!$C$6), AND(E387='club records'!$B$7, F387&lt;='club records'!$C$7), AND(E387='club records'!$B$8, F387&lt;='club records'!$C$8), AND(E387='club records'!$B$9, F387&lt;='club records'!$C$9), AND(E387='club records'!$B$10, F387&lt;='club records'!$C$10))), "CR", " ")</f>
        <v xml:space="preserve"> </v>
      </c>
      <c r="L387" s="7" t="str">
        <f>IF(AND(B387=200, OR(AND(E387='club records'!$B$11, F387&lt;='club records'!$C$11), AND(E387='club records'!$B$12, F387&lt;='club records'!$C$12), AND(E387='club records'!$B$13, F387&lt;='club records'!$C$13), AND(E387='club records'!$B$14, F387&lt;='club records'!$C$14), AND(E387='club records'!$B$15, F387&lt;='club records'!$C$15))), "CR", " ")</f>
        <v xml:space="preserve"> </v>
      </c>
      <c r="M387" s="7" t="str">
        <f>IF(AND(B387=300, OR(AND(E387='club records'!$B$5, F387&lt;='club records'!$C$5), AND(E387='club records'!$B$16, F387&lt;='club records'!$C$16), AND(E387='club records'!$B$17, F387&lt;='club records'!$C$17))), "CR", " ")</f>
        <v xml:space="preserve"> </v>
      </c>
      <c r="N387" s="7" t="str">
        <f>IF(AND(B387=400, OR(AND(E387='club records'!$B$18, F387&lt;='club records'!$C$18), AND(E387='club records'!$B$19, F387&lt;='club records'!$C$19), AND(E387='club records'!$B$20, F387&lt;='club records'!$C$20), AND(E387='club records'!$B$21, F387&lt;='club records'!$C$21))), "CR", " ")</f>
        <v xml:space="preserve"> </v>
      </c>
      <c r="O387" s="7" t="str">
        <f>IF(AND(B387=800, OR(AND(E387='club records'!$B$22, F387&lt;='club records'!$C$22), AND(E387='club records'!$B$23, F387&lt;='club records'!$C$23), AND(E387='club records'!$B$24, F387&lt;='club records'!$C$24), AND(E387='club records'!$B$25, F387&lt;='club records'!$C$25), AND(E387='club records'!$B$26, F387&lt;='club records'!$C$26))), "CR", " ")</f>
        <v xml:space="preserve"> </v>
      </c>
      <c r="P387" s="7" t="str">
        <f>IF(AND(B387=1000, OR(AND(E387='club records'!$B$27, F387&lt;='club records'!$C$27), AND(E387='club records'!$B$28, F387&lt;='club records'!$C$28))), "CR", " ")</f>
        <v xml:space="preserve"> </v>
      </c>
      <c r="Q387" s="7" t="str">
        <f>IF(AND(B387=1500, OR(AND(E387='club records'!$B$29, F387&lt;='club records'!$C$29), AND(E387='club records'!$B$30, F387&lt;='club records'!$C$30), AND(E387='club records'!$B$31, F387&lt;='club records'!$C$31), AND(E387='club records'!$B$32, F387&lt;='club records'!$C$32), AND(E387='club records'!$B$33, F387&lt;='club records'!$C$33))), "CR", " ")</f>
        <v xml:space="preserve"> </v>
      </c>
      <c r="R387" s="7" t="str">
        <f>IF(AND(B387="1600 (Mile)",OR(AND(E387='club records'!$B$34,F387&lt;='club records'!$C$34),AND(E387='club records'!$B$35,F387&lt;='club records'!$C$35),AND(E387='club records'!$B$36,F387&lt;='club records'!$C$36),AND(E387='club records'!$B$37,F387&lt;='club records'!$C$37))),"CR"," ")</f>
        <v xml:space="preserve"> </v>
      </c>
      <c r="S387" s="7" t="str">
        <f>IF(AND(B387=3000, OR(AND(E387='club records'!$B$38, F387&lt;='club records'!$C$38), AND(E387='club records'!$B$39, F387&lt;='club records'!$C$39), AND(E387='club records'!$B$40, F387&lt;='club records'!$C$40), AND(E387='club records'!$B$41, F387&lt;='club records'!$C$41))), "CR", " ")</f>
        <v xml:space="preserve"> </v>
      </c>
      <c r="T387" s="7" t="str">
        <f>IF(AND(B387=5000, OR(AND(E387='club records'!$B$42, F387&lt;='club records'!$C$42), AND(E387='club records'!$B$43, F387&lt;='club records'!$C$43))), "CR", " ")</f>
        <v xml:space="preserve"> </v>
      </c>
      <c r="U387" s="6" t="str">
        <f>IF(AND(B387=10000, OR(AND(E387='club records'!$B$44, F387&lt;='club records'!$C$44), AND(E387='club records'!$B$45, F387&lt;='club records'!$C$45))), "CR", " ")</f>
        <v xml:space="preserve"> </v>
      </c>
      <c r="V387" s="6" t="str">
        <f>IF(AND(B387="high jump", OR(AND(E387='club records'!$F$1, F387&gt;='club records'!$G$1), AND(E387='club records'!$F$2, F387&gt;='club records'!$G$2), AND(E387='club records'!$F$3, F387&gt;='club records'!$G$3), AND(E387='club records'!$F$4, F387&gt;='club records'!$G$4), AND(E387='club records'!$F$5, F387&gt;='club records'!$G$5))), "CR", " ")</f>
        <v xml:space="preserve"> </v>
      </c>
      <c r="W387" s="6" t="str">
        <f>IF(AND(B387="long jump", OR(AND(E387='club records'!$F$6, F387&gt;='club records'!$G$6), AND(E387='club records'!$F$7, F387&gt;='club records'!$G$7), AND(E387='club records'!$F$8, F387&gt;='club records'!$G$8), AND(E387='club records'!$F$9, F387&gt;='club records'!$G$9), AND(E387='club records'!$F$10, F387&gt;='club records'!$G$10))), "CR", " ")</f>
        <v xml:space="preserve"> </v>
      </c>
      <c r="X387" s="6" t="str">
        <f>IF(AND(B387="triple jump", OR(AND(E387='club records'!$F$11, F387&gt;='club records'!$G$11), AND(E387='club records'!$F$12, F387&gt;='club records'!$G$12), AND(E387='club records'!$F$13, F387&gt;='club records'!$G$13), AND(E387='club records'!$F$14, F387&gt;='club records'!$G$14), AND(E387='club records'!$F$15, F387&gt;='club records'!$G$15))), "CR", " ")</f>
        <v xml:space="preserve"> </v>
      </c>
      <c r="Y387" s="6" t="str">
        <f>IF(AND(B387="pole vault", OR(AND(E387='club records'!$F$16, F387&gt;='club records'!$G$16), AND(E387='club records'!$F$17, F387&gt;='club records'!$G$17), AND(E387='club records'!$F$18, F387&gt;='club records'!$G$18), AND(E387='club records'!$F$19, F387&gt;='club records'!$G$19), AND(E387='club records'!$F$20, F387&gt;='club records'!$G$20))), "CR", " ")</f>
        <v xml:space="preserve"> </v>
      </c>
      <c r="Z387" s="6" t="str">
        <f>IF(AND(B387="shot 3", E387='club records'!$F$36, F387&gt;='club records'!$G$36), "CR", " ")</f>
        <v xml:space="preserve"> </v>
      </c>
      <c r="AA387" s="6" t="str">
        <f>IF(AND(B387="shot 4", E387='club records'!$F$37, F387&gt;='club records'!$G$37), "CR", " ")</f>
        <v xml:space="preserve"> </v>
      </c>
      <c r="AB387" s="6" t="str">
        <f>IF(AND(B387="shot 5", E387='club records'!$F$38, F387&gt;='club records'!$G$38), "CR", " ")</f>
        <v xml:space="preserve"> </v>
      </c>
      <c r="AC387" s="6" t="str">
        <f>IF(AND(B387="shot 6", E387='club records'!$F$39, F387&gt;='club records'!$G$39), "CR", " ")</f>
        <v xml:space="preserve"> </v>
      </c>
      <c r="AD387" s="6" t="str">
        <f>IF(AND(B387="shot 7.26", E387='club records'!$F$40, F387&gt;='club records'!$G$40), "CR", " ")</f>
        <v xml:space="preserve"> </v>
      </c>
      <c r="AE387" s="6" t="str">
        <f>IF(AND(B387="60H",OR(AND(E387='club records'!$J$1,F387&lt;='club records'!$K$1),AND(E387='club records'!$J$2,F387&lt;='club records'!$K$2),AND(E387='club records'!$J$3,F387&lt;='club records'!$K$3),AND(E387='club records'!$J$4,F387&lt;='club records'!$K$4),AND(E387='club records'!$J$5,F387&lt;='club records'!$K$5))),"CR"," ")</f>
        <v xml:space="preserve"> </v>
      </c>
      <c r="AF387" s="7" t="str">
        <f>IF(AND(B387="4x200", OR(AND(E387='club records'!$N$6, F387&lt;='club records'!$O$6), AND(E387='club records'!$N$7, F387&lt;='club records'!$O$7), AND(E387='club records'!$N$8, F387&lt;='club records'!$O$8), AND(E387='club records'!$N$9, F387&lt;='club records'!$O$9), AND(E387='club records'!$N$10, F387&lt;='club records'!$O$10))), "CR", " ")</f>
        <v xml:space="preserve"> </v>
      </c>
      <c r="AG387" s="7" t="str">
        <f>IF(AND(B387="4x300", AND(E387='club records'!$N$11, F387&lt;='club records'!$O$11)), "CR", " ")</f>
        <v xml:space="preserve"> </v>
      </c>
      <c r="AH387" s="7" t="str">
        <f>IF(AND(B387="4x400", OR(AND(E387='club records'!$N$12, F387&lt;='club records'!$O$12), AND(E387='club records'!$N$13, F387&lt;='club records'!$O$13), AND(E387='club records'!$N$14, F387&lt;='club records'!$O$14), AND(E387='club records'!$N$15, F387&lt;='club records'!$O$15))), "CR", " ")</f>
        <v xml:space="preserve"> </v>
      </c>
      <c r="AI387" s="7" t="str">
        <f>IF(AND(B387="pentathlon", OR(AND(E387='club records'!$N$21, F387&gt;='club records'!$O$21), AND(E387='club records'!$N$22, F387&gt;='club records'!$O$22),AND(E387='club records'!$N$23, F387&gt;='club records'!$O$23),AND(E387='club records'!$N$24, F387&gt;='club records'!$O$24))), "CR", " ")</f>
        <v xml:space="preserve"> </v>
      </c>
      <c r="AJ387" s="7" t="str">
        <f>IF(AND(B387="heptathlon", OR(AND(E387='club records'!$N$26, F387&gt;='club records'!$O$26), AND(E387='club records'!$N$27, F387&gt;='club records'!$O$27))), "CR", " ")</f>
        <v xml:space="preserve"> </v>
      </c>
    </row>
    <row r="388" spans="1:36" ht="14.5" x14ac:dyDescent="0.35">
      <c r="A388" s="1" t="str">
        <f>E388</f>
        <v>U15</v>
      </c>
      <c r="E388" s="11" t="s">
        <v>11</v>
      </c>
      <c r="J388" s="7" t="str">
        <f>IF(OR(K388="CR", L388="CR", M388="CR", N388="CR", O388="CR", P388="CR", Q388="CR", R388="CR", S388="CR", T388="CR",U388="CR", V388="CR", W388="CR", X388="CR", Y388="CR", Z388="CR", AA388="CR", AB388="CR", AC388="CR", AD388="CR", AE388="CR", AF388="CR", AG388="CR", AH388="CR", AI388="CR", AJ388="CR"), "***CLUB RECORD***", "")</f>
        <v/>
      </c>
      <c r="K388" s="7" t="str">
        <f>IF(AND(B388=60, OR(AND(E388='club records'!$B$6, F388&lt;='club records'!$C$6), AND(E388='club records'!$B$7, F388&lt;='club records'!$C$7), AND(E388='club records'!$B$8, F388&lt;='club records'!$C$8), AND(E388='club records'!$B$9, F388&lt;='club records'!$C$9), AND(E388='club records'!$B$10, F388&lt;='club records'!$C$10))), "CR", " ")</f>
        <v xml:space="preserve"> </v>
      </c>
      <c r="L388" s="7" t="str">
        <f>IF(AND(B388=200, OR(AND(E388='club records'!$B$11, F388&lt;='club records'!$C$11), AND(E388='club records'!$B$12, F388&lt;='club records'!$C$12), AND(E388='club records'!$B$13, F388&lt;='club records'!$C$13), AND(E388='club records'!$B$14, F388&lt;='club records'!$C$14), AND(E388='club records'!$B$15, F388&lt;='club records'!$C$15))), "CR", " ")</f>
        <v xml:space="preserve"> </v>
      </c>
      <c r="M388" s="7" t="str">
        <f>IF(AND(B388=300, OR(AND(E388='club records'!$B$5, F388&lt;='club records'!$C$5), AND(E388='club records'!$B$16, F388&lt;='club records'!$C$16), AND(E388='club records'!$B$17, F388&lt;='club records'!$C$17))), "CR", " ")</f>
        <v xml:space="preserve"> </v>
      </c>
      <c r="N388" s="7" t="str">
        <f>IF(AND(B388=400, OR(AND(E388='club records'!$B$18, F388&lt;='club records'!$C$18), AND(E388='club records'!$B$19, F388&lt;='club records'!$C$19), AND(E388='club records'!$B$20, F388&lt;='club records'!$C$20), AND(E388='club records'!$B$21, F388&lt;='club records'!$C$21))), "CR", " ")</f>
        <v xml:space="preserve"> </v>
      </c>
      <c r="O388" s="7" t="str">
        <f>IF(AND(B388=800, OR(AND(E388='club records'!$B$22, F388&lt;='club records'!$C$22), AND(E388='club records'!$B$23, F388&lt;='club records'!$C$23), AND(E388='club records'!$B$24, F388&lt;='club records'!$C$24), AND(E388='club records'!$B$25, F388&lt;='club records'!$C$25), AND(E388='club records'!$B$26, F388&lt;='club records'!$C$26))), "CR", " ")</f>
        <v xml:space="preserve"> </v>
      </c>
      <c r="P388" s="7" t="str">
        <f>IF(AND(B388=1000, OR(AND(E388='club records'!$B$27, F388&lt;='club records'!$C$27), AND(E388='club records'!$B$28, F388&lt;='club records'!$C$28))), "CR", " ")</f>
        <v xml:space="preserve"> </v>
      </c>
      <c r="Q388" s="7" t="str">
        <f>IF(AND(B388=1500, OR(AND(E388='club records'!$B$29, F388&lt;='club records'!$C$29), AND(E388='club records'!$B$30, F388&lt;='club records'!$C$30), AND(E388='club records'!$B$31, F388&lt;='club records'!$C$31), AND(E388='club records'!$B$32, F388&lt;='club records'!$C$32), AND(E388='club records'!$B$33, F388&lt;='club records'!$C$33))), "CR", " ")</f>
        <v xml:space="preserve"> </v>
      </c>
      <c r="R388" s="7" t="str">
        <f>IF(AND(B388="1600 (Mile)",OR(AND(E388='club records'!$B$34,F388&lt;='club records'!$C$34),AND(E388='club records'!$B$35,F388&lt;='club records'!$C$35),AND(E388='club records'!$B$36,F388&lt;='club records'!$C$36),AND(E388='club records'!$B$37,F388&lt;='club records'!$C$37))),"CR"," ")</f>
        <v xml:space="preserve"> </v>
      </c>
      <c r="S388" s="7" t="str">
        <f>IF(AND(B388=3000, OR(AND(E388='club records'!$B$38, F388&lt;='club records'!$C$38), AND(E388='club records'!$B$39, F388&lt;='club records'!$C$39), AND(E388='club records'!$B$40, F388&lt;='club records'!$C$40), AND(E388='club records'!$B$41, F388&lt;='club records'!$C$41))), "CR", " ")</f>
        <v xml:space="preserve"> </v>
      </c>
      <c r="T388" s="7" t="str">
        <f>IF(AND(B388=5000, OR(AND(E388='club records'!$B$42, F388&lt;='club records'!$C$42), AND(E388='club records'!$B$43, F388&lt;='club records'!$C$43))), "CR", " ")</f>
        <v xml:space="preserve"> </v>
      </c>
      <c r="U388" s="6" t="str">
        <f>IF(AND(B388=10000, OR(AND(E388='club records'!$B$44, F388&lt;='club records'!$C$44), AND(E388='club records'!$B$45, F388&lt;='club records'!$C$45))), "CR", " ")</f>
        <v xml:space="preserve"> </v>
      </c>
      <c r="V388" s="6" t="str">
        <f>IF(AND(B388="high jump", OR(AND(E388='club records'!$F$1, F388&gt;='club records'!$G$1), AND(E388='club records'!$F$2, F388&gt;='club records'!$G$2), AND(E388='club records'!$F$3, F388&gt;='club records'!$G$3), AND(E388='club records'!$F$4, F388&gt;='club records'!$G$4), AND(E388='club records'!$F$5, F388&gt;='club records'!$G$5))), "CR", " ")</f>
        <v xml:space="preserve"> </v>
      </c>
      <c r="W388" s="6" t="str">
        <f>IF(AND(B388="long jump", OR(AND(E388='club records'!$F$6, F388&gt;='club records'!$G$6), AND(E388='club records'!$F$7, F388&gt;='club records'!$G$7), AND(E388='club records'!$F$8, F388&gt;='club records'!$G$8), AND(E388='club records'!$F$9, F388&gt;='club records'!$G$9), AND(E388='club records'!$F$10, F388&gt;='club records'!$G$10))), "CR", " ")</f>
        <v xml:space="preserve"> </v>
      </c>
      <c r="X388" s="6" t="str">
        <f>IF(AND(B388="triple jump", OR(AND(E388='club records'!$F$11, F388&gt;='club records'!$G$11), AND(E388='club records'!$F$12, F388&gt;='club records'!$G$12), AND(E388='club records'!$F$13, F388&gt;='club records'!$G$13), AND(E388='club records'!$F$14, F388&gt;='club records'!$G$14), AND(E388='club records'!$F$15, F388&gt;='club records'!$G$15))), "CR", " ")</f>
        <v xml:space="preserve"> </v>
      </c>
      <c r="Y388" s="6" t="str">
        <f>IF(AND(B388="pole vault", OR(AND(E388='club records'!$F$16, F388&gt;='club records'!$G$16), AND(E388='club records'!$F$17, F388&gt;='club records'!$G$17), AND(E388='club records'!$F$18, F388&gt;='club records'!$G$18), AND(E388='club records'!$F$19, F388&gt;='club records'!$G$19), AND(E388='club records'!$F$20, F388&gt;='club records'!$G$20))), "CR", " ")</f>
        <v xml:space="preserve"> </v>
      </c>
      <c r="Z388" s="6" t="str">
        <f>IF(AND(B388="shot 3", E388='club records'!$F$36, F388&gt;='club records'!$G$36), "CR", " ")</f>
        <v xml:space="preserve"> </v>
      </c>
      <c r="AA388" s="6" t="str">
        <f>IF(AND(B388="shot 4", E388='club records'!$F$37, F388&gt;='club records'!$G$37), "CR", " ")</f>
        <v xml:space="preserve"> </v>
      </c>
      <c r="AB388" s="6" t="str">
        <f>IF(AND(B388="shot 5", E388='club records'!$F$38, F388&gt;='club records'!$G$38), "CR", " ")</f>
        <v xml:space="preserve"> </v>
      </c>
      <c r="AC388" s="6" t="str">
        <f>IF(AND(B388="shot 6", E388='club records'!$F$39, F388&gt;='club records'!$G$39), "CR", " ")</f>
        <v xml:space="preserve"> </v>
      </c>
      <c r="AD388" s="6" t="str">
        <f>IF(AND(B388="shot 7.26", E388='club records'!$F$40, F388&gt;='club records'!$G$40), "CR", " ")</f>
        <v xml:space="preserve"> </v>
      </c>
      <c r="AE388" s="6" t="str">
        <f>IF(AND(B388="60H",OR(AND(E388='club records'!$J$1,F388&lt;='club records'!$K$1),AND(E388='club records'!$J$2,F388&lt;='club records'!$K$2),AND(E388='club records'!$J$3,F388&lt;='club records'!$K$3),AND(E388='club records'!$J$4,F388&lt;='club records'!$K$4),AND(E388='club records'!$J$5,F388&lt;='club records'!$K$5))),"CR"," ")</f>
        <v xml:space="preserve"> </v>
      </c>
      <c r="AF388" s="7" t="str">
        <f>IF(AND(B388="4x200", OR(AND(E388='club records'!$N$6, F388&lt;='club records'!$O$6), AND(E388='club records'!$N$7, F388&lt;='club records'!$O$7), AND(E388='club records'!$N$8, F388&lt;='club records'!$O$8), AND(E388='club records'!$N$9, F388&lt;='club records'!$O$9), AND(E388='club records'!$N$10, F388&lt;='club records'!$O$10))), "CR", " ")</f>
        <v xml:space="preserve"> </v>
      </c>
      <c r="AG388" s="7" t="str">
        <f>IF(AND(B388="4x300", AND(E388='club records'!$N$11, F388&lt;='club records'!$O$11)), "CR", " ")</f>
        <v xml:space="preserve"> </v>
      </c>
      <c r="AH388" s="7" t="str">
        <f>IF(AND(B388="4x400", OR(AND(E388='club records'!$N$12, F388&lt;='club records'!$O$12), AND(E388='club records'!$N$13, F388&lt;='club records'!$O$13), AND(E388='club records'!$N$14, F388&lt;='club records'!$O$14), AND(E388='club records'!$N$15, F388&lt;='club records'!$O$15))), "CR", " ")</f>
        <v xml:space="preserve"> </v>
      </c>
      <c r="AI388" s="7" t="str">
        <f>IF(AND(B388="pentathlon", OR(AND(E388='club records'!$N$21, F388&gt;='club records'!$O$21), AND(E388='club records'!$N$22, F388&gt;='club records'!$O$22),AND(E388='club records'!$N$23, F388&gt;='club records'!$O$23),AND(E388='club records'!$N$24, F388&gt;='club records'!$O$24))), "CR", " ")</f>
        <v xml:space="preserve"> </v>
      </c>
      <c r="AJ388" s="7" t="str">
        <f>IF(AND(B388="heptathlon", OR(AND(E388='club records'!$N$26, F388&gt;='club records'!$O$26), AND(E388='club records'!$N$27, F388&gt;='club records'!$O$27))), "CR", " ")</f>
        <v xml:space="preserve"> </v>
      </c>
    </row>
    <row r="389" spans="1:36" ht="14.5" x14ac:dyDescent="0.35">
      <c r="A389" s="1" t="str">
        <f>E389</f>
        <v>U15</v>
      </c>
      <c r="E389" s="11" t="s">
        <v>11</v>
      </c>
      <c r="J389" s="7" t="str">
        <f>IF(OR(K389="CR", L389="CR", M389="CR", N389="CR", O389="CR", P389="CR", Q389="CR", R389="CR", S389="CR", T389="CR",U389="CR", V389="CR", W389="CR", X389="CR", Y389="CR", Z389="CR", AA389="CR", AB389="CR", AC389="CR", AD389="CR", AE389="CR", AF389="CR", AG389="CR", AH389="CR", AI389="CR", AJ389="CR"), "***CLUB RECORD***", "")</f>
        <v/>
      </c>
      <c r="K389" s="7" t="str">
        <f>IF(AND(B389=60, OR(AND(E389='club records'!$B$6, F389&lt;='club records'!$C$6), AND(E389='club records'!$B$7, F389&lt;='club records'!$C$7), AND(E389='club records'!$B$8, F389&lt;='club records'!$C$8), AND(E389='club records'!$B$9, F389&lt;='club records'!$C$9), AND(E389='club records'!$B$10, F389&lt;='club records'!$C$10))), "CR", " ")</f>
        <v xml:space="preserve"> </v>
      </c>
      <c r="L389" s="7" t="str">
        <f>IF(AND(B389=200, OR(AND(E389='club records'!$B$11, F389&lt;='club records'!$C$11), AND(E389='club records'!$B$12, F389&lt;='club records'!$C$12), AND(E389='club records'!$B$13, F389&lt;='club records'!$C$13), AND(E389='club records'!$B$14, F389&lt;='club records'!$C$14), AND(E389='club records'!$B$15, F389&lt;='club records'!$C$15))), "CR", " ")</f>
        <v xml:space="preserve"> </v>
      </c>
      <c r="M389" s="7" t="str">
        <f>IF(AND(B389=300, OR(AND(E389='club records'!$B$5, F389&lt;='club records'!$C$5), AND(E389='club records'!$B$16, F389&lt;='club records'!$C$16), AND(E389='club records'!$B$17, F389&lt;='club records'!$C$17))), "CR", " ")</f>
        <v xml:space="preserve"> </v>
      </c>
      <c r="N389" s="7" t="str">
        <f>IF(AND(B389=400, OR(AND(E389='club records'!$B$18, F389&lt;='club records'!$C$18), AND(E389='club records'!$B$19, F389&lt;='club records'!$C$19), AND(E389='club records'!$B$20, F389&lt;='club records'!$C$20), AND(E389='club records'!$B$21, F389&lt;='club records'!$C$21))), "CR", " ")</f>
        <v xml:space="preserve"> </v>
      </c>
      <c r="O389" s="7" t="str">
        <f>IF(AND(B389=800, OR(AND(E389='club records'!$B$22, F389&lt;='club records'!$C$22), AND(E389='club records'!$B$23, F389&lt;='club records'!$C$23), AND(E389='club records'!$B$24, F389&lt;='club records'!$C$24), AND(E389='club records'!$B$25, F389&lt;='club records'!$C$25), AND(E389='club records'!$B$26, F389&lt;='club records'!$C$26))), "CR", " ")</f>
        <v xml:space="preserve"> </v>
      </c>
      <c r="P389" s="7" t="str">
        <f>IF(AND(B389=1000, OR(AND(E389='club records'!$B$27, F389&lt;='club records'!$C$27), AND(E389='club records'!$B$28, F389&lt;='club records'!$C$28))), "CR", " ")</f>
        <v xml:space="preserve"> </v>
      </c>
      <c r="Q389" s="7" t="str">
        <f>IF(AND(B389=1500, OR(AND(E389='club records'!$B$29, F389&lt;='club records'!$C$29), AND(E389='club records'!$B$30, F389&lt;='club records'!$C$30), AND(E389='club records'!$B$31, F389&lt;='club records'!$C$31), AND(E389='club records'!$B$32, F389&lt;='club records'!$C$32), AND(E389='club records'!$B$33, F389&lt;='club records'!$C$33))), "CR", " ")</f>
        <v xml:space="preserve"> </v>
      </c>
      <c r="R389" s="7" t="str">
        <f>IF(AND(B389="1600 (Mile)",OR(AND(E389='club records'!$B$34,F389&lt;='club records'!$C$34),AND(E389='club records'!$B$35,F389&lt;='club records'!$C$35),AND(E389='club records'!$B$36,F389&lt;='club records'!$C$36),AND(E389='club records'!$B$37,F389&lt;='club records'!$C$37))),"CR"," ")</f>
        <v xml:space="preserve"> </v>
      </c>
      <c r="S389" s="7" t="str">
        <f>IF(AND(B389=3000, OR(AND(E389='club records'!$B$38, F389&lt;='club records'!$C$38), AND(E389='club records'!$B$39, F389&lt;='club records'!$C$39), AND(E389='club records'!$B$40, F389&lt;='club records'!$C$40), AND(E389='club records'!$B$41, F389&lt;='club records'!$C$41))), "CR", " ")</f>
        <v xml:space="preserve"> </v>
      </c>
      <c r="T389" s="7" t="str">
        <f>IF(AND(B389=5000, OR(AND(E389='club records'!$B$42, F389&lt;='club records'!$C$42), AND(E389='club records'!$B$43, F389&lt;='club records'!$C$43))), "CR", " ")</f>
        <v xml:space="preserve"> </v>
      </c>
      <c r="U389" s="6" t="str">
        <f>IF(AND(B389=10000, OR(AND(E389='club records'!$B$44, F389&lt;='club records'!$C$44), AND(E389='club records'!$B$45, F389&lt;='club records'!$C$45))), "CR", " ")</f>
        <v xml:space="preserve"> </v>
      </c>
      <c r="V389" s="6" t="str">
        <f>IF(AND(B389="high jump", OR(AND(E389='club records'!$F$1, F389&gt;='club records'!$G$1), AND(E389='club records'!$F$2, F389&gt;='club records'!$G$2), AND(E389='club records'!$F$3, F389&gt;='club records'!$G$3), AND(E389='club records'!$F$4, F389&gt;='club records'!$G$4), AND(E389='club records'!$F$5, F389&gt;='club records'!$G$5))), "CR", " ")</f>
        <v xml:space="preserve"> </v>
      </c>
      <c r="W389" s="6" t="str">
        <f>IF(AND(B389="long jump", OR(AND(E389='club records'!$F$6, F389&gt;='club records'!$G$6), AND(E389='club records'!$F$7, F389&gt;='club records'!$G$7), AND(E389='club records'!$F$8, F389&gt;='club records'!$G$8), AND(E389='club records'!$F$9, F389&gt;='club records'!$G$9), AND(E389='club records'!$F$10, F389&gt;='club records'!$G$10))), "CR", " ")</f>
        <v xml:space="preserve"> </v>
      </c>
      <c r="X389" s="6" t="str">
        <f>IF(AND(B389="triple jump", OR(AND(E389='club records'!$F$11, F389&gt;='club records'!$G$11), AND(E389='club records'!$F$12, F389&gt;='club records'!$G$12), AND(E389='club records'!$F$13, F389&gt;='club records'!$G$13), AND(E389='club records'!$F$14, F389&gt;='club records'!$G$14), AND(E389='club records'!$F$15, F389&gt;='club records'!$G$15))), "CR", " ")</f>
        <v xml:space="preserve"> </v>
      </c>
      <c r="Y389" s="6" t="str">
        <f>IF(AND(B389="pole vault", OR(AND(E389='club records'!$F$16, F389&gt;='club records'!$G$16), AND(E389='club records'!$F$17, F389&gt;='club records'!$G$17), AND(E389='club records'!$F$18, F389&gt;='club records'!$G$18), AND(E389='club records'!$F$19, F389&gt;='club records'!$G$19), AND(E389='club records'!$F$20, F389&gt;='club records'!$G$20))), "CR", " ")</f>
        <v xml:space="preserve"> </v>
      </c>
      <c r="Z389" s="6" t="str">
        <f>IF(AND(B389="shot 3", E389='club records'!$F$36, F389&gt;='club records'!$G$36), "CR", " ")</f>
        <v xml:space="preserve"> </v>
      </c>
      <c r="AA389" s="6" t="str">
        <f>IF(AND(B389="shot 4", E389='club records'!$F$37, F389&gt;='club records'!$G$37), "CR", " ")</f>
        <v xml:space="preserve"> </v>
      </c>
      <c r="AB389" s="6" t="str">
        <f>IF(AND(B389="shot 5", E389='club records'!$F$38, F389&gt;='club records'!$G$38), "CR", " ")</f>
        <v xml:space="preserve"> </v>
      </c>
      <c r="AC389" s="6" t="str">
        <f>IF(AND(B389="shot 6", E389='club records'!$F$39, F389&gt;='club records'!$G$39), "CR", " ")</f>
        <v xml:space="preserve"> </v>
      </c>
      <c r="AD389" s="6" t="str">
        <f>IF(AND(B389="shot 7.26", E389='club records'!$F$40, F389&gt;='club records'!$G$40), "CR", " ")</f>
        <v xml:space="preserve"> </v>
      </c>
      <c r="AE389" s="6" t="str">
        <f>IF(AND(B389="60H",OR(AND(E389='club records'!$J$1,F389&lt;='club records'!$K$1),AND(E389='club records'!$J$2,F389&lt;='club records'!$K$2),AND(E389='club records'!$J$3,F389&lt;='club records'!$K$3),AND(E389='club records'!$J$4,F389&lt;='club records'!$K$4),AND(E389='club records'!$J$5,F389&lt;='club records'!$K$5))),"CR"," ")</f>
        <v xml:space="preserve"> </v>
      </c>
      <c r="AF389" s="7" t="str">
        <f>IF(AND(B389="4x200", OR(AND(E389='club records'!$N$6, F389&lt;='club records'!$O$6), AND(E389='club records'!$N$7, F389&lt;='club records'!$O$7), AND(E389='club records'!$N$8, F389&lt;='club records'!$O$8), AND(E389='club records'!$N$9, F389&lt;='club records'!$O$9), AND(E389='club records'!$N$10, F389&lt;='club records'!$O$10))), "CR", " ")</f>
        <v xml:space="preserve"> </v>
      </c>
      <c r="AG389" s="7" t="str">
        <f>IF(AND(B389="4x300", AND(E389='club records'!$N$11, F389&lt;='club records'!$O$11)), "CR", " ")</f>
        <v xml:space="preserve"> </v>
      </c>
      <c r="AH389" s="7" t="str">
        <f>IF(AND(B389="4x400", OR(AND(E389='club records'!$N$12, F389&lt;='club records'!$O$12), AND(E389='club records'!$N$13, F389&lt;='club records'!$O$13), AND(E389='club records'!$N$14, F389&lt;='club records'!$O$14), AND(E389='club records'!$N$15, F389&lt;='club records'!$O$15))), "CR", " ")</f>
        <v xml:space="preserve"> </v>
      </c>
      <c r="AI389" s="7" t="str">
        <f>IF(AND(B389="pentathlon", OR(AND(E389='club records'!$N$21, F389&gt;='club records'!$O$21), AND(E389='club records'!$N$22, F389&gt;='club records'!$O$22),AND(E389='club records'!$N$23, F389&gt;='club records'!$O$23),AND(E389='club records'!$N$24, F389&gt;='club records'!$O$24))), "CR", " ")</f>
        <v xml:space="preserve"> </v>
      </c>
      <c r="AJ389" s="7" t="str">
        <f>IF(AND(B389="heptathlon", OR(AND(E389='club records'!$N$26, F389&gt;='club records'!$O$26), AND(E389='club records'!$N$27, F389&gt;='club records'!$O$27))), "CR", " ")</f>
        <v xml:space="preserve"> </v>
      </c>
    </row>
    <row r="390" spans="1:36" ht="14.5" x14ac:dyDescent="0.35">
      <c r="A390" s="1" t="str">
        <f>E390</f>
        <v>U15</v>
      </c>
      <c r="E390" s="11" t="s">
        <v>11</v>
      </c>
      <c r="J390" s="7" t="str">
        <f>IF(OR(K390="CR", L390="CR", M390="CR", N390="CR", O390="CR", P390="CR", Q390="CR", R390="CR", S390="CR", T390="CR",U390="CR", V390="CR", W390="CR", X390="CR", Y390="CR", Z390="CR", AA390="CR", AB390="CR", AC390="CR", AD390="CR", AE390="CR", AF390="CR", AG390="CR", AH390="CR", AI390="CR", AJ390="CR"), "***CLUB RECORD***", "")</f>
        <v/>
      </c>
      <c r="K390" s="7" t="str">
        <f>IF(AND(B390=60, OR(AND(E390='club records'!$B$6, F390&lt;='club records'!$C$6), AND(E390='club records'!$B$7, F390&lt;='club records'!$C$7), AND(E390='club records'!$B$8, F390&lt;='club records'!$C$8), AND(E390='club records'!$B$9, F390&lt;='club records'!$C$9), AND(E390='club records'!$B$10, F390&lt;='club records'!$C$10))), "CR", " ")</f>
        <v xml:space="preserve"> </v>
      </c>
      <c r="L390" s="7" t="str">
        <f>IF(AND(B390=200, OR(AND(E390='club records'!$B$11, F390&lt;='club records'!$C$11), AND(E390='club records'!$B$12, F390&lt;='club records'!$C$12), AND(E390='club records'!$B$13, F390&lt;='club records'!$C$13), AND(E390='club records'!$B$14, F390&lt;='club records'!$C$14), AND(E390='club records'!$B$15, F390&lt;='club records'!$C$15))), "CR", " ")</f>
        <v xml:space="preserve"> </v>
      </c>
      <c r="M390" s="7" t="str">
        <f>IF(AND(B390=300, OR(AND(E390='club records'!$B$5, F390&lt;='club records'!$C$5), AND(E390='club records'!$B$16, F390&lt;='club records'!$C$16), AND(E390='club records'!$B$17, F390&lt;='club records'!$C$17))), "CR", " ")</f>
        <v xml:space="preserve"> </v>
      </c>
      <c r="N390" s="7" t="str">
        <f>IF(AND(B390=400, OR(AND(E390='club records'!$B$18, F390&lt;='club records'!$C$18), AND(E390='club records'!$B$19, F390&lt;='club records'!$C$19), AND(E390='club records'!$B$20, F390&lt;='club records'!$C$20), AND(E390='club records'!$B$21, F390&lt;='club records'!$C$21))), "CR", " ")</f>
        <v xml:space="preserve"> </v>
      </c>
      <c r="O390" s="7" t="str">
        <f>IF(AND(B390=800, OR(AND(E390='club records'!$B$22, F390&lt;='club records'!$C$22), AND(E390='club records'!$B$23, F390&lt;='club records'!$C$23), AND(E390='club records'!$B$24, F390&lt;='club records'!$C$24), AND(E390='club records'!$B$25, F390&lt;='club records'!$C$25), AND(E390='club records'!$B$26, F390&lt;='club records'!$C$26))), "CR", " ")</f>
        <v xml:space="preserve"> </v>
      </c>
      <c r="P390" s="7" t="str">
        <f>IF(AND(B390=1000, OR(AND(E390='club records'!$B$27, F390&lt;='club records'!$C$27), AND(E390='club records'!$B$28, F390&lt;='club records'!$C$28))), "CR", " ")</f>
        <v xml:space="preserve"> </v>
      </c>
      <c r="Q390" s="7" t="str">
        <f>IF(AND(B390=1500, OR(AND(E390='club records'!$B$29, F390&lt;='club records'!$C$29), AND(E390='club records'!$B$30, F390&lt;='club records'!$C$30), AND(E390='club records'!$B$31, F390&lt;='club records'!$C$31), AND(E390='club records'!$B$32, F390&lt;='club records'!$C$32), AND(E390='club records'!$B$33, F390&lt;='club records'!$C$33))), "CR", " ")</f>
        <v xml:space="preserve"> </v>
      </c>
      <c r="R390" s="7" t="str">
        <f>IF(AND(B390="1600 (Mile)",OR(AND(E390='club records'!$B$34,F390&lt;='club records'!$C$34),AND(E390='club records'!$B$35,F390&lt;='club records'!$C$35),AND(E390='club records'!$B$36,F390&lt;='club records'!$C$36),AND(E390='club records'!$B$37,F390&lt;='club records'!$C$37))),"CR"," ")</f>
        <v xml:space="preserve"> </v>
      </c>
      <c r="S390" s="7" t="str">
        <f>IF(AND(B390=3000, OR(AND(E390='club records'!$B$38, F390&lt;='club records'!$C$38), AND(E390='club records'!$B$39, F390&lt;='club records'!$C$39), AND(E390='club records'!$B$40, F390&lt;='club records'!$C$40), AND(E390='club records'!$B$41, F390&lt;='club records'!$C$41))), "CR", " ")</f>
        <v xml:space="preserve"> </v>
      </c>
      <c r="T390" s="7" t="str">
        <f>IF(AND(B390=5000, OR(AND(E390='club records'!$B$42, F390&lt;='club records'!$C$42), AND(E390='club records'!$B$43, F390&lt;='club records'!$C$43))), "CR", " ")</f>
        <v xml:space="preserve"> </v>
      </c>
      <c r="U390" s="6" t="str">
        <f>IF(AND(B390=10000, OR(AND(E390='club records'!$B$44, F390&lt;='club records'!$C$44), AND(E390='club records'!$B$45, F390&lt;='club records'!$C$45))), "CR", " ")</f>
        <v xml:space="preserve"> </v>
      </c>
      <c r="V390" s="6" t="str">
        <f>IF(AND(B390="high jump", OR(AND(E390='club records'!$F$1, F390&gt;='club records'!$G$1), AND(E390='club records'!$F$2, F390&gt;='club records'!$G$2), AND(E390='club records'!$F$3, F390&gt;='club records'!$G$3), AND(E390='club records'!$F$4, F390&gt;='club records'!$G$4), AND(E390='club records'!$F$5, F390&gt;='club records'!$G$5))), "CR", " ")</f>
        <v xml:space="preserve"> </v>
      </c>
      <c r="W390" s="6" t="str">
        <f>IF(AND(B390="long jump", OR(AND(E390='club records'!$F$6, F390&gt;='club records'!$G$6), AND(E390='club records'!$F$7, F390&gt;='club records'!$G$7), AND(E390='club records'!$F$8, F390&gt;='club records'!$G$8), AND(E390='club records'!$F$9, F390&gt;='club records'!$G$9), AND(E390='club records'!$F$10, F390&gt;='club records'!$G$10))), "CR", " ")</f>
        <v xml:space="preserve"> </v>
      </c>
      <c r="X390" s="6" t="str">
        <f>IF(AND(B390="triple jump", OR(AND(E390='club records'!$F$11, F390&gt;='club records'!$G$11), AND(E390='club records'!$F$12, F390&gt;='club records'!$G$12), AND(E390='club records'!$F$13, F390&gt;='club records'!$G$13), AND(E390='club records'!$F$14, F390&gt;='club records'!$G$14), AND(E390='club records'!$F$15, F390&gt;='club records'!$G$15))), "CR", " ")</f>
        <v xml:space="preserve"> </v>
      </c>
      <c r="Y390" s="6" t="str">
        <f>IF(AND(B390="pole vault", OR(AND(E390='club records'!$F$16, F390&gt;='club records'!$G$16), AND(E390='club records'!$F$17, F390&gt;='club records'!$G$17), AND(E390='club records'!$F$18, F390&gt;='club records'!$G$18), AND(E390='club records'!$F$19, F390&gt;='club records'!$G$19), AND(E390='club records'!$F$20, F390&gt;='club records'!$G$20))), "CR", " ")</f>
        <v xml:space="preserve"> </v>
      </c>
      <c r="Z390" s="6" t="str">
        <f>IF(AND(B390="shot 3", E390='club records'!$F$36, F390&gt;='club records'!$G$36), "CR", " ")</f>
        <v xml:space="preserve"> </v>
      </c>
      <c r="AA390" s="6" t="str">
        <f>IF(AND(B390="shot 4", E390='club records'!$F$37, F390&gt;='club records'!$G$37), "CR", " ")</f>
        <v xml:space="preserve"> </v>
      </c>
      <c r="AB390" s="6" t="str">
        <f>IF(AND(B390="shot 5", E390='club records'!$F$38, F390&gt;='club records'!$G$38), "CR", " ")</f>
        <v xml:space="preserve"> </v>
      </c>
      <c r="AC390" s="6" t="str">
        <f>IF(AND(B390="shot 6", E390='club records'!$F$39, F390&gt;='club records'!$G$39), "CR", " ")</f>
        <v xml:space="preserve"> </v>
      </c>
      <c r="AD390" s="6" t="str">
        <f>IF(AND(B390="shot 7.26", E390='club records'!$F$40, F390&gt;='club records'!$G$40), "CR", " ")</f>
        <v xml:space="preserve"> </v>
      </c>
      <c r="AE390" s="6" t="str">
        <f>IF(AND(B390="60H",OR(AND(E390='club records'!$J$1,F390&lt;='club records'!$K$1),AND(E390='club records'!$J$2,F390&lt;='club records'!$K$2),AND(E390='club records'!$J$3,F390&lt;='club records'!$K$3),AND(E390='club records'!$J$4,F390&lt;='club records'!$K$4),AND(E390='club records'!$J$5,F390&lt;='club records'!$K$5))),"CR"," ")</f>
        <v xml:space="preserve"> </v>
      </c>
      <c r="AF390" s="7" t="str">
        <f>IF(AND(B390="4x200", OR(AND(E390='club records'!$N$6, F390&lt;='club records'!$O$6), AND(E390='club records'!$N$7, F390&lt;='club records'!$O$7), AND(E390='club records'!$N$8, F390&lt;='club records'!$O$8), AND(E390='club records'!$N$9, F390&lt;='club records'!$O$9), AND(E390='club records'!$N$10, F390&lt;='club records'!$O$10))), "CR", " ")</f>
        <v xml:space="preserve"> </v>
      </c>
      <c r="AG390" s="7" t="str">
        <f>IF(AND(B390="4x300", AND(E390='club records'!$N$11, F390&lt;='club records'!$O$11)), "CR", " ")</f>
        <v xml:space="preserve"> </v>
      </c>
      <c r="AH390" s="7" t="str">
        <f>IF(AND(B390="4x400", OR(AND(E390='club records'!$N$12, F390&lt;='club records'!$O$12), AND(E390='club records'!$N$13, F390&lt;='club records'!$O$13), AND(E390='club records'!$N$14, F390&lt;='club records'!$O$14), AND(E390='club records'!$N$15, F390&lt;='club records'!$O$15))), "CR", " ")</f>
        <v xml:space="preserve"> </v>
      </c>
      <c r="AI390" s="7" t="str">
        <f>IF(AND(B390="pentathlon", OR(AND(E390='club records'!$N$21, F390&gt;='club records'!$O$21), AND(E390='club records'!$N$22, F390&gt;='club records'!$O$22),AND(E390='club records'!$N$23, F390&gt;='club records'!$O$23),AND(E390='club records'!$N$24, F390&gt;='club records'!$O$24))), "CR", " ")</f>
        <v xml:space="preserve"> </v>
      </c>
      <c r="AJ390" s="7" t="str">
        <f>IF(AND(B390="heptathlon", OR(AND(E390='club records'!$N$26, F390&gt;='club records'!$O$26), AND(E390='club records'!$N$27, F390&gt;='club records'!$O$27))), "CR", " ")</f>
        <v xml:space="preserve"> </v>
      </c>
    </row>
    <row r="391" spans="1:36" ht="14.5" x14ac:dyDescent="0.35">
      <c r="A391" s="1" t="str">
        <f>E391</f>
        <v>U15</v>
      </c>
      <c r="E391" s="11" t="s">
        <v>11</v>
      </c>
      <c r="G391" s="16"/>
      <c r="J391" s="7" t="str">
        <f>IF(OR(K391="CR", L391="CR", M391="CR", N391="CR", O391="CR", P391="CR", Q391="CR", R391="CR", S391="CR", T391="CR",U391="CR", V391="CR", W391="CR", X391="CR", Y391="CR", Z391="CR", AA391="CR", AB391="CR", AC391="CR", AD391="CR", AE391="CR", AF391="CR", AG391="CR", AH391="CR", AI391="CR", AJ391="CR"), "***CLUB RECORD***", "")</f>
        <v/>
      </c>
      <c r="K391" s="7" t="str">
        <f>IF(AND(B391=60, OR(AND(E391='club records'!$B$6, F391&lt;='club records'!$C$6), AND(E391='club records'!$B$7, F391&lt;='club records'!$C$7), AND(E391='club records'!$B$8, F391&lt;='club records'!$C$8), AND(E391='club records'!$B$9, F391&lt;='club records'!$C$9), AND(E391='club records'!$B$10, F391&lt;='club records'!$C$10))), "CR", " ")</f>
        <v xml:space="preserve"> </v>
      </c>
      <c r="L391" s="7" t="str">
        <f>IF(AND(B391=200, OR(AND(E391='club records'!$B$11, F391&lt;='club records'!$C$11), AND(E391='club records'!$B$12, F391&lt;='club records'!$C$12), AND(E391='club records'!$B$13, F391&lt;='club records'!$C$13), AND(E391='club records'!$B$14, F391&lt;='club records'!$C$14), AND(E391='club records'!$B$15, F391&lt;='club records'!$C$15))), "CR", " ")</f>
        <v xml:space="preserve"> </v>
      </c>
      <c r="M391" s="7" t="str">
        <f>IF(AND(B391=300, OR(AND(E391='club records'!$B$5, F391&lt;='club records'!$C$5), AND(E391='club records'!$B$16, F391&lt;='club records'!$C$16), AND(E391='club records'!$B$17, F391&lt;='club records'!$C$17))), "CR", " ")</f>
        <v xml:space="preserve"> </v>
      </c>
      <c r="N391" s="7" t="str">
        <f>IF(AND(B391=400, OR(AND(E391='club records'!$B$18, F391&lt;='club records'!$C$18), AND(E391='club records'!$B$19, F391&lt;='club records'!$C$19), AND(E391='club records'!$B$20, F391&lt;='club records'!$C$20), AND(E391='club records'!$B$21, F391&lt;='club records'!$C$21))), "CR", " ")</f>
        <v xml:space="preserve"> </v>
      </c>
      <c r="O391" s="7" t="str">
        <f>IF(AND(B391=800, OR(AND(E391='club records'!$B$22, F391&lt;='club records'!$C$22), AND(E391='club records'!$B$23, F391&lt;='club records'!$C$23), AND(E391='club records'!$B$24, F391&lt;='club records'!$C$24), AND(E391='club records'!$B$25, F391&lt;='club records'!$C$25), AND(E391='club records'!$B$26, F391&lt;='club records'!$C$26))), "CR", " ")</f>
        <v xml:space="preserve"> </v>
      </c>
      <c r="P391" s="7" t="str">
        <f>IF(AND(B391=1000, OR(AND(E391='club records'!$B$27, F391&lt;='club records'!$C$27), AND(E391='club records'!$B$28, F391&lt;='club records'!$C$28))), "CR", " ")</f>
        <v xml:space="preserve"> </v>
      </c>
      <c r="Q391" s="7" t="str">
        <f>IF(AND(B391=1500, OR(AND(E391='club records'!$B$29, F391&lt;='club records'!$C$29), AND(E391='club records'!$B$30, F391&lt;='club records'!$C$30), AND(E391='club records'!$B$31, F391&lt;='club records'!$C$31), AND(E391='club records'!$B$32, F391&lt;='club records'!$C$32), AND(E391='club records'!$B$33, F391&lt;='club records'!$C$33))), "CR", " ")</f>
        <v xml:space="preserve"> </v>
      </c>
      <c r="R391" s="7" t="str">
        <f>IF(AND(B391="1600 (Mile)",OR(AND(E391='club records'!$B$34,F391&lt;='club records'!$C$34),AND(E391='club records'!$B$35,F391&lt;='club records'!$C$35),AND(E391='club records'!$B$36,F391&lt;='club records'!$C$36),AND(E391='club records'!$B$37,F391&lt;='club records'!$C$37))),"CR"," ")</f>
        <v xml:space="preserve"> </v>
      </c>
      <c r="S391" s="7" t="str">
        <f>IF(AND(B391=3000, OR(AND(E391='club records'!$B$38, F391&lt;='club records'!$C$38), AND(E391='club records'!$B$39, F391&lt;='club records'!$C$39), AND(E391='club records'!$B$40, F391&lt;='club records'!$C$40), AND(E391='club records'!$B$41, F391&lt;='club records'!$C$41))), "CR", " ")</f>
        <v xml:space="preserve"> </v>
      </c>
      <c r="T391" s="7" t="str">
        <f>IF(AND(B391=5000, OR(AND(E391='club records'!$B$42, F391&lt;='club records'!$C$42), AND(E391='club records'!$B$43, F391&lt;='club records'!$C$43))), "CR", " ")</f>
        <v xml:space="preserve"> </v>
      </c>
      <c r="U391" s="6" t="str">
        <f>IF(AND(B391=10000, OR(AND(E391='club records'!$B$44, F391&lt;='club records'!$C$44), AND(E391='club records'!$B$45, F391&lt;='club records'!$C$45))), "CR", " ")</f>
        <v xml:space="preserve"> </v>
      </c>
      <c r="V391" s="6" t="str">
        <f>IF(AND(B391="high jump", OR(AND(E391='club records'!$F$1, F391&gt;='club records'!$G$1), AND(E391='club records'!$F$2, F391&gt;='club records'!$G$2), AND(E391='club records'!$F$3, F391&gt;='club records'!$G$3), AND(E391='club records'!$F$4, F391&gt;='club records'!$G$4), AND(E391='club records'!$F$5, F391&gt;='club records'!$G$5))), "CR", " ")</f>
        <v xml:space="preserve"> </v>
      </c>
      <c r="W391" s="6" t="str">
        <f>IF(AND(B391="long jump", OR(AND(E391='club records'!$F$6, F391&gt;='club records'!$G$6), AND(E391='club records'!$F$7, F391&gt;='club records'!$G$7), AND(E391='club records'!$F$8, F391&gt;='club records'!$G$8), AND(E391='club records'!$F$9, F391&gt;='club records'!$G$9), AND(E391='club records'!$F$10, F391&gt;='club records'!$G$10))), "CR", " ")</f>
        <v xml:space="preserve"> </v>
      </c>
      <c r="X391" s="6" t="str">
        <f>IF(AND(B391="triple jump", OR(AND(E391='club records'!$F$11, F391&gt;='club records'!$G$11), AND(E391='club records'!$F$12, F391&gt;='club records'!$G$12), AND(E391='club records'!$F$13, F391&gt;='club records'!$G$13), AND(E391='club records'!$F$14, F391&gt;='club records'!$G$14), AND(E391='club records'!$F$15, F391&gt;='club records'!$G$15))), "CR", " ")</f>
        <v xml:space="preserve"> </v>
      </c>
      <c r="Y391" s="6" t="str">
        <f>IF(AND(B391="pole vault", OR(AND(E391='club records'!$F$16, F391&gt;='club records'!$G$16), AND(E391='club records'!$F$17, F391&gt;='club records'!$G$17), AND(E391='club records'!$F$18, F391&gt;='club records'!$G$18), AND(E391='club records'!$F$19, F391&gt;='club records'!$G$19), AND(E391='club records'!$F$20, F391&gt;='club records'!$G$20))), "CR", " ")</f>
        <v xml:space="preserve"> </v>
      </c>
      <c r="Z391" s="6" t="str">
        <f>IF(AND(B391="shot 3", E391='club records'!$F$36, F391&gt;='club records'!$G$36), "CR", " ")</f>
        <v xml:space="preserve"> </v>
      </c>
      <c r="AA391" s="6" t="str">
        <f>IF(AND(B391="shot 4", E391='club records'!$F$37, F391&gt;='club records'!$G$37), "CR", " ")</f>
        <v xml:space="preserve"> </v>
      </c>
      <c r="AB391" s="6" t="str">
        <f>IF(AND(B391="shot 5", E391='club records'!$F$38, F391&gt;='club records'!$G$38), "CR", " ")</f>
        <v xml:space="preserve"> </v>
      </c>
      <c r="AC391" s="6" t="str">
        <f>IF(AND(B391="shot 6", E391='club records'!$F$39, F391&gt;='club records'!$G$39), "CR", " ")</f>
        <v xml:space="preserve"> </v>
      </c>
      <c r="AD391" s="6" t="str">
        <f>IF(AND(B391="shot 7.26", E391='club records'!$F$40, F391&gt;='club records'!$G$40), "CR", " ")</f>
        <v xml:space="preserve"> </v>
      </c>
      <c r="AE391" s="6" t="str">
        <f>IF(AND(B391="60H",OR(AND(E391='club records'!$J$1,F391&lt;='club records'!$K$1),AND(E391='club records'!$J$2,F391&lt;='club records'!$K$2),AND(E391='club records'!$J$3,F391&lt;='club records'!$K$3),AND(E391='club records'!$J$4,F391&lt;='club records'!$K$4),AND(E391='club records'!$J$5,F391&lt;='club records'!$K$5))),"CR"," ")</f>
        <v xml:space="preserve"> </v>
      </c>
      <c r="AF391" s="7" t="str">
        <f>IF(AND(B391="4x200", OR(AND(E391='club records'!$N$6, F391&lt;='club records'!$O$6), AND(E391='club records'!$N$7, F391&lt;='club records'!$O$7), AND(E391='club records'!$N$8, F391&lt;='club records'!$O$8), AND(E391='club records'!$N$9, F391&lt;='club records'!$O$9), AND(E391='club records'!$N$10, F391&lt;='club records'!$O$10))), "CR", " ")</f>
        <v xml:space="preserve"> </v>
      </c>
      <c r="AG391" s="7" t="str">
        <f>IF(AND(B391="4x300", AND(E391='club records'!$N$11, F391&lt;='club records'!$O$11)), "CR", " ")</f>
        <v xml:space="preserve"> </v>
      </c>
      <c r="AH391" s="7" t="str">
        <f>IF(AND(B391="4x400", OR(AND(E391='club records'!$N$12, F391&lt;='club records'!$O$12), AND(E391='club records'!$N$13, F391&lt;='club records'!$O$13), AND(E391='club records'!$N$14, F391&lt;='club records'!$O$14), AND(E391='club records'!$N$15, F391&lt;='club records'!$O$15))), "CR", " ")</f>
        <v xml:space="preserve"> </v>
      </c>
      <c r="AI391" s="7" t="str">
        <f>IF(AND(B391="pentathlon", OR(AND(E391='club records'!$N$21, F391&gt;='club records'!$O$21), AND(E391='club records'!$N$22, F391&gt;='club records'!$O$22),AND(E391='club records'!$N$23, F391&gt;='club records'!$O$23),AND(E391='club records'!$N$24, F391&gt;='club records'!$O$24))), "CR", " ")</f>
        <v xml:space="preserve"> </v>
      </c>
      <c r="AJ391" s="7" t="str">
        <f>IF(AND(B391="heptathlon", OR(AND(E391='club records'!$N$26, F391&gt;='club records'!$O$26), AND(E391='club records'!$N$27, F391&gt;='club records'!$O$27))), "CR", " ")</f>
        <v xml:space="preserve"> </v>
      </c>
    </row>
    <row r="392" spans="1:36" ht="14.5" x14ac:dyDescent="0.35">
      <c r="A392" s="1" t="s">
        <v>11</v>
      </c>
      <c r="E392" s="11" t="s">
        <v>11</v>
      </c>
      <c r="J392" s="7" t="str">
        <f>IF(OR(K392="CR", L392="CR", M392="CR", N392="CR", O392="CR", P392="CR", Q392="CR", R392="CR", S392="CR", T392="CR",U392="CR", V392="CR", W392="CR", X392="CR", Y392="CR", Z392="CR", AA392="CR", AB392="CR", AC392="CR", AD392="CR", AE392="CR", AF392="CR", AG392="CR", AH392="CR", AI392="CR", AJ392="CR"), "***CLUB RECORD***", "")</f>
        <v/>
      </c>
      <c r="K392" s="7" t="str">
        <f>IF(AND(B392=60, OR(AND(E392='club records'!$B$6, F392&lt;='club records'!$C$6), AND(E392='club records'!$B$7, F392&lt;='club records'!$C$7), AND(E392='club records'!$B$8, F392&lt;='club records'!$C$8), AND(E392='club records'!$B$9, F392&lt;='club records'!$C$9), AND(E392='club records'!$B$10, F392&lt;='club records'!$C$10))), "CR", " ")</f>
        <v xml:space="preserve"> </v>
      </c>
      <c r="L392" s="7" t="str">
        <f>IF(AND(B392=200, OR(AND(E392='club records'!$B$11, F392&lt;='club records'!$C$11), AND(E392='club records'!$B$12, F392&lt;='club records'!$C$12), AND(E392='club records'!$B$13, F392&lt;='club records'!$C$13), AND(E392='club records'!$B$14, F392&lt;='club records'!$C$14), AND(E392='club records'!$B$15, F392&lt;='club records'!$C$15))), "CR", " ")</f>
        <v xml:space="preserve"> </v>
      </c>
      <c r="M392" s="7" t="str">
        <f>IF(AND(B392=300, OR(AND(E392='club records'!$B$5, F392&lt;='club records'!$C$5), AND(E392='club records'!$B$16, F392&lt;='club records'!$C$16), AND(E392='club records'!$B$17, F392&lt;='club records'!$C$17))), "CR", " ")</f>
        <v xml:space="preserve"> </v>
      </c>
      <c r="N392" s="7" t="str">
        <f>IF(AND(B392=400, OR(AND(E392='club records'!$B$18, F392&lt;='club records'!$C$18), AND(E392='club records'!$B$19, F392&lt;='club records'!$C$19), AND(E392='club records'!$B$20, F392&lt;='club records'!$C$20), AND(E392='club records'!$B$21, F392&lt;='club records'!$C$21))), "CR", " ")</f>
        <v xml:space="preserve"> </v>
      </c>
      <c r="O392" s="7" t="str">
        <f>IF(AND(B392=800, OR(AND(E392='club records'!$B$22, F392&lt;='club records'!$C$22), AND(E392='club records'!$B$23, F392&lt;='club records'!$C$23), AND(E392='club records'!$B$24, F392&lt;='club records'!$C$24), AND(E392='club records'!$B$25, F392&lt;='club records'!$C$25), AND(E392='club records'!$B$26, F392&lt;='club records'!$C$26))), "CR", " ")</f>
        <v xml:space="preserve"> </v>
      </c>
      <c r="P392" s="7" t="str">
        <f>IF(AND(B392=1000, OR(AND(E392='club records'!$B$27, F392&lt;='club records'!$C$27), AND(E392='club records'!$B$28, F392&lt;='club records'!$C$28))), "CR", " ")</f>
        <v xml:space="preserve"> </v>
      </c>
      <c r="Q392" s="7" t="str">
        <f>IF(AND(B392=1500, OR(AND(E392='club records'!$B$29, F392&lt;='club records'!$C$29), AND(E392='club records'!$B$30, F392&lt;='club records'!$C$30), AND(E392='club records'!$B$31, F392&lt;='club records'!$C$31), AND(E392='club records'!$B$32, F392&lt;='club records'!$C$32), AND(E392='club records'!$B$33, F392&lt;='club records'!$C$33))), "CR", " ")</f>
        <v xml:space="preserve"> </v>
      </c>
      <c r="R392" s="7" t="str">
        <f>IF(AND(B392="1600 (Mile)",OR(AND(E392='club records'!$B$34,F392&lt;='club records'!$C$34),AND(E392='club records'!$B$35,F392&lt;='club records'!$C$35),AND(E392='club records'!$B$36,F392&lt;='club records'!$C$36),AND(E392='club records'!$B$37,F392&lt;='club records'!$C$37))),"CR"," ")</f>
        <v xml:space="preserve"> </v>
      </c>
      <c r="S392" s="7" t="str">
        <f>IF(AND(B392=3000, OR(AND(E392='club records'!$B$38, F392&lt;='club records'!$C$38), AND(E392='club records'!$B$39, F392&lt;='club records'!$C$39), AND(E392='club records'!$B$40, F392&lt;='club records'!$C$40), AND(E392='club records'!$B$41, F392&lt;='club records'!$C$41))), "CR", " ")</f>
        <v xml:space="preserve"> </v>
      </c>
      <c r="T392" s="7" t="str">
        <f>IF(AND(B392=5000, OR(AND(E392='club records'!$B$42, F392&lt;='club records'!$C$42), AND(E392='club records'!$B$43, F392&lt;='club records'!$C$43))), "CR", " ")</f>
        <v xml:space="preserve"> </v>
      </c>
      <c r="U392" s="6" t="str">
        <f>IF(AND(B392=10000, OR(AND(E392='club records'!$B$44, F392&lt;='club records'!$C$44), AND(E392='club records'!$B$45, F392&lt;='club records'!$C$45))), "CR", " ")</f>
        <v xml:space="preserve"> </v>
      </c>
      <c r="V392" s="6" t="str">
        <f>IF(AND(B392="high jump", OR(AND(E392='club records'!$F$1, F392&gt;='club records'!$G$1), AND(E392='club records'!$F$2, F392&gt;='club records'!$G$2), AND(E392='club records'!$F$3, F392&gt;='club records'!$G$3), AND(E392='club records'!$F$4, F392&gt;='club records'!$G$4), AND(E392='club records'!$F$5, F392&gt;='club records'!$G$5))), "CR", " ")</f>
        <v xml:space="preserve"> </v>
      </c>
      <c r="W392" s="6" t="str">
        <f>IF(AND(B392="long jump", OR(AND(E392='club records'!$F$6, F392&gt;='club records'!$G$6), AND(E392='club records'!$F$7, F392&gt;='club records'!$G$7), AND(E392='club records'!$F$8, F392&gt;='club records'!$G$8), AND(E392='club records'!$F$9, F392&gt;='club records'!$G$9), AND(E392='club records'!$F$10, F392&gt;='club records'!$G$10))), "CR", " ")</f>
        <v xml:space="preserve"> </v>
      </c>
      <c r="X392" s="6" t="str">
        <f>IF(AND(B392="triple jump", OR(AND(E392='club records'!$F$11, F392&gt;='club records'!$G$11), AND(E392='club records'!$F$12, F392&gt;='club records'!$G$12), AND(E392='club records'!$F$13, F392&gt;='club records'!$G$13), AND(E392='club records'!$F$14, F392&gt;='club records'!$G$14), AND(E392='club records'!$F$15, F392&gt;='club records'!$G$15))), "CR", " ")</f>
        <v xml:space="preserve"> </v>
      </c>
      <c r="Y392" s="6" t="str">
        <f>IF(AND(B392="pole vault", OR(AND(E392='club records'!$F$16, F392&gt;='club records'!$G$16), AND(E392='club records'!$F$17, F392&gt;='club records'!$G$17), AND(E392='club records'!$F$18, F392&gt;='club records'!$G$18), AND(E392='club records'!$F$19, F392&gt;='club records'!$G$19), AND(E392='club records'!$F$20, F392&gt;='club records'!$G$20))), "CR", " ")</f>
        <v xml:space="preserve"> </v>
      </c>
      <c r="Z392" s="6" t="str">
        <f>IF(AND(B392="shot 3", E392='club records'!$F$36, F392&gt;='club records'!$G$36), "CR", " ")</f>
        <v xml:space="preserve"> </v>
      </c>
      <c r="AA392" s="6" t="str">
        <f>IF(AND(B392="shot 4", E392='club records'!$F$37, F392&gt;='club records'!$G$37), "CR", " ")</f>
        <v xml:space="preserve"> </v>
      </c>
      <c r="AB392" s="6" t="str">
        <f>IF(AND(B392="shot 5", E392='club records'!$F$38, F392&gt;='club records'!$G$38), "CR", " ")</f>
        <v xml:space="preserve"> </v>
      </c>
      <c r="AC392" s="6" t="str">
        <f>IF(AND(B392="shot 6", E392='club records'!$F$39, F392&gt;='club records'!$G$39), "CR", " ")</f>
        <v xml:space="preserve"> </v>
      </c>
      <c r="AD392" s="6" t="str">
        <f>IF(AND(B392="shot 7.26", E392='club records'!$F$40, F392&gt;='club records'!$G$40), "CR", " ")</f>
        <v xml:space="preserve"> </v>
      </c>
      <c r="AE392" s="6" t="str">
        <f>IF(AND(B392="60H",OR(AND(E392='club records'!$J$1,F392&lt;='club records'!$K$1),AND(E392='club records'!$J$2,F392&lt;='club records'!$K$2),AND(E392='club records'!$J$3,F392&lt;='club records'!$K$3),AND(E392='club records'!$J$4,F392&lt;='club records'!$K$4),AND(E392='club records'!$J$5,F392&lt;='club records'!$K$5))),"CR"," ")</f>
        <v xml:space="preserve"> </v>
      </c>
      <c r="AF392" s="7" t="str">
        <f>IF(AND(B392="4x200", OR(AND(E392='club records'!$N$6, F392&lt;='club records'!$O$6), AND(E392='club records'!$N$7, F392&lt;='club records'!$O$7), AND(E392='club records'!$N$8, F392&lt;='club records'!$O$8), AND(E392='club records'!$N$9, F392&lt;='club records'!$O$9), AND(E392='club records'!$N$10, F392&lt;='club records'!$O$10))), "CR", " ")</f>
        <v xml:space="preserve"> </v>
      </c>
      <c r="AG392" s="7" t="str">
        <f>IF(AND(B392="4x300", AND(E392='club records'!$N$11, F392&lt;='club records'!$O$11)), "CR", " ")</f>
        <v xml:space="preserve"> </v>
      </c>
      <c r="AH392" s="7" t="str">
        <f>IF(AND(B392="4x400", OR(AND(E392='club records'!$N$12, F392&lt;='club records'!$O$12), AND(E392='club records'!$N$13, F392&lt;='club records'!$O$13), AND(E392='club records'!$N$14, F392&lt;='club records'!$O$14), AND(E392='club records'!$N$15, F392&lt;='club records'!$O$15))), "CR", " ")</f>
        <v xml:space="preserve"> </v>
      </c>
      <c r="AI392" s="7" t="str">
        <f>IF(AND(B392="pentathlon", OR(AND(E392='club records'!$N$21, F392&gt;='club records'!$O$21), AND(E392='club records'!$N$22, F392&gt;='club records'!$O$22),AND(E392='club records'!$N$23, F392&gt;='club records'!$O$23),AND(E392='club records'!$N$24, F392&gt;='club records'!$O$24))), "CR", " ")</f>
        <v xml:space="preserve"> </v>
      </c>
      <c r="AJ392" s="7" t="str">
        <f>IF(AND(B392="heptathlon", OR(AND(E392='club records'!$N$26, F392&gt;='club records'!$O$26), AND(E392='club records'!$N$27, F392&gt;='club records'!$O$27))), "CR", " ")</f>
        <v xml:space="preserve"> </v>
      </c>
    </row>
    <row r="393" spans="1:36" ht="14.5" x14ac:dyDescent="0.35">
      <c r="A393" s="11" t="s">
        <v>11</v>
      </c>
      <c r="B393" s="21"/>
      <c r="C393" s="6"/>
      <c r="D393" s="6"/>
      <c r="E393" s="11" t="s">
        <v>11</v>
      </c>
      <c r="F393" s="24"/>
      <c r="G393" s="22"/>
      <c r="H393" s="6"/>
      <c r="I393" s="6"/>
      <c r="J393" s="7" t="str">
        <f>IF(OR(K393="CR", L393="CR", M393="CR", N393="CR", O393="CR", P393="CR", Q393="CR", R393="CR", S393="CR", T393="CR",U393="CR", V393="CR", W393="CR", X393="CR", Y393="CR", Z393="CR", AA393="CR", AB393="CR", AC393="CR", AD393="CR", AE393="CR", AF393="CR", AG393="CR", AH393="CR", AI393="CR", AJ393="CR"), "***CLUB RECORD***", "")</f>
        <v/>
      </c>
      <c r="K393" s="7" t="str">
        <f>IF(AND(B393=60, OR(AND(E393='club records'!$B$6, F393&lt;='club records'!$C$6), AND(E393='club records'!$B$7, F393&lt;='club records'!$C$7), AND(E393='club records'!$B$8, F393&lt;='club records'!$C$8), AND(E393='club records'!$B$9, F393&lt;='club records'!$C$9), AND(E393='club records'!$B$10, F393&lt;='club records'!$C$10))), "CR", " ")</f>
        <v xml:space="preserve"> </v>
      </c>
      <c r="L393" s="7" t="str">
        <f>IF(AND(B393=200, OR(AND(E393='club records'!$B$11, F393&lt;='club records'!$C$11), AND(E393='club records'!$B$12, F393&lt;='club records'!$C$12), AND(E393='club records'!$B$13, F393&lt;='club records'!$C$13), AND(E393='club records'!$B$14, F393&lt;='club records'!$C$14), AND(E393='club records'!$B$15, F393&lt;='club records'!$C$15))), "CR", " ")</f>
        <v xml:space="preserve"> </v>
      </c>
      <c r="M393" s="7" t="str">
        <f>IF(AND(B393=300, OR(AND(E393='club records'!$B$5, F393&lt;='club records'!$C$5), AND(E393='club records'!$B$16, F393&lt;='club records'!$C$16), AND(E393='club records'!$B$17, F393&lt;='club records'!$C$17))), "CR", " ")</f>
        <v xml:space="preserve"> </v>
      </c>
      <c r="N393" s="7" t="str">
        <f>IF(AND(B393=400, OR(AND(E393='club records'!$B$18, F393&lt;='club records'!$C$18), AND(E393='club records'!$B$19, F393&lt;='club records'!$C$19), AND(E393='club records'!$B$20, F393&lt;='club records'!$C$20), AND(E393='club records'!$B$21, F393&lt;='club records'!$C$21))), "CR", " ")</f>
        <v xml:space="preserve"> </v>
      </c>
      <c r="O393" s="7" t="str">
        <f>IF(AND(B393=800, OR(AND(E393='club records'!$B$22, F393&lt;='club records'!$C$22), AND(E393='club records'!$B$23, F393&lt;='club records'!$C$23), AND(E393='club records'!$B$24, F393&lt;='club records'!$C$24), AND(E393='club records'!$B$25, F393&lt;='club records'!$C$25), AND(E393='club records'!$B$26, F393&lt;='club records'!$C$26))), "CR", " ")</f>
        <v xml:space="preserve"> </v>
      </c>
      <c r="P393" s="7" t="str">
        <f>IF(AND(B393=1000, OR(AND(E393='club records'!$B$27, F393&lt;='club records'!$C$27), AND(E393='club records'!$B$28, F393&lt;='club records'!$C$28))), "CR", " ")</f>
        <v xml:space="preserve"> </v>
      </c>
      <c r="Q393" s="7" t="str">
        <f>IF(AND(B393=1500, OR(AND(E393='club records'!$B$29, F393&lt;='club records'!$C$29), AND(E393='club records'!$B$30, F393&lt;='club records'!$C$30), AND(E393='club records'!$B$31, F393&lt;='club records'!$C$31), AND(E393='club records'!$B$32, F393&lt;='club records'!$C$32), AND(E393='club records'!$B$33, F393&lt;='club records'!$C$33))), "CR", " ")</f>
        <v xml:space="preserve"> </v>
      </c>
      <c r="R393" s="7" t="str">
        <f>IF(AND(B393="1600 (Mile)",OR(AND(E393='club records'!$B$34,F393&lt;='club records'!$C$34),AND(E393='club records'!$B$35,F393&lt;='club records'!$C$35),AND(E393='club records'!$B$36,F393&lt;='club records'!$C$36),AND(E393='club records'!$B$37,F393&lt;='club records'!$C$37))),"CR"," ")</f>
        <v xml:space="preserve"> </v>
      </c>
      <c r="S393" s="7" t="str">
        <f>IF(AND(B393=3000, OR(AND(E393='club records'!$B$38, F393&lt;='club records'!$C$38), AND(E393='club records'!$B$39, F393&lt;='club records'!$C$39), AND(E393='club records'!$B$40, F393&lt;='club records'!$C$40), AND(E393='club records'!$B$41, F393&lt;='club records'!$C$41))), "CR", " ")</f>
        <v xml:space="preserve"> </v>
      </c>
      <c r="T393" s="7" t="str">
        <f>IF(AND(B393=5000, OR(AND(E393='club records'!$B$42, F393&lt;='club records'!$C$42), AND(E393='club records'!$B$43, F393&lt;='club records'!$C$43))), "CR", " ")</f>
        <v xml:space="preserve"> </v>
      </c>
      <c r="U393" s="6" t="str">
        <f>IF(AND(B393=10000, OR(AND(E393='club records'!$B$44, F393&lt;='club records'!$C$44), AND(E393='club records'!$B$45, F393&lt;='club records'!$C$45))), "CR", " ")</f>
        <v xml:space="preserve"> </v>
      </c>
      <c r="V393" s="6" t="str">
        <f>IF(AND(B393="high jump", OR(AND(E393='club records'!$F$1, F393&gt;='club records'!$G$1), AND(E393='club records'!$F$2, F393&gt;='club records'!$G$2), AND(E393='club records'!$F$3, F393&gt;='club records'!$G$3), AND(E393='club records'!$F$4, F393&gt;='club records'!$G$4), AND(E393='club records'!$F$5, F393&gt;='club records'!$G$5))), "CR", " ")</f>
        <v xml:space="preserve"> </v>
      </c>
      <c r="W393" s="6" t="str">
        <f>IF(AND(B393="long jump", OR(AND(E393='club records'!$F$6, F393&gt;='club records'!$G$6), AND(E393='club records'!$F$7, F393&gt;='club records'!$G$7), AND(E393='club records'!$F$8, F393&gt;='club records'!$G$8), AND(E393='club records'!$F$9, F393&gt;='club records'!$G$9), AND(E393='club records'!$F$10, F393&gt;='club records'!$G$10))), "CR", " ")</f>
        <v xml:space="preserve"> </v>
      </c>
      <c r="X393" s="6" t="str">
        <f>IF(AND(B393="triple jump", OR(AND(E393='club records'!$F$11, F393&gt;='club records'!$G$11), AND(E393='club records'!$F$12, F393&gt;='club records'!$G$12), AND(E393='club records'!$F$13, F393&gt;='club records'!$G$13), AND(E393='club records'!$F$14, F393&gt;='club records'!$G$14), AND(E393='club records'!$F$15, F393&gt;='club records'!$G$15))), "CR", " ")</f>
        <v xml:space="preserve"> </v>
      </c>
      <c r="Y393" s="6" t="str">
        <f>IF(AND(B393="pole vault", OR(AND(E393='club records'!$F$16, F393&gt;='club records'!$G$16), AND(E393='club records'!$F$17, F393&gt;='club records'!$G$17), AND(E393='club records'!$F$18, F393&gt;='club records'!$G$18), AND(E393='club records'!$F$19, F393&gt;='club records'!$G$19), AND(E393='club records'!$F$20, F393&gt;='club records'!$G$20))), "CR", " ")</f>
        <v xml:space="preserve"> </v>
      </c>
      <c r="Z393" s="6" t="str">
        <f>IF(AND(B393="shot 3", E393='club records'!$F$36, F393&gt;='club records'!$G$36), "CR", " ")</f>
        <v xml:space="preserve"> </v>
      </c>
      <c r="AA393" s="6" t="str">
        <f>IF(AND(B393="shot 4", E393='club records'!$F$37, F393&gt;='club records'!$G$37), "CR", " ")</f>
        <v xml:space="preserve"> </v>
      </c>
      <c r="AB393" s="6" t="str">
        <f>IF(AND(B393="shot 5", E393='club records'!$F$38, F393&gt;='club records'!$G$38), "CR", " ")</f>
        <v xml:space="preserve"> </v>
      </c>
      <c r="AC393" s="6" t="str">
        <f>IF(AND(B393="shot 6", E393='club records'!$F$39, F393&gt;='club records'!$G$39), "CR", " ")</f>
        <v xml:space="preserve"> </v>
      </c>
      <c r="AD393" s="6" t="str">
        <f>IF(AND(B393="shot 7.26", E393='club records'!$F$40, F393&gt;='club records'!$G$40), "CR", " ")</f>
        <v xml:space="preserve"> </v>
      </c>
      <c r="AE393" s="6" t="str">
        <f>IF(AND(B393="60H",OR(AND(E393='club records'!$J$1,F393&lt;='club records'!$K$1),AND(E393='club records'!$J$2,F393&lt;='club records'!$K$2),AND(E393='club records'!$J$3,F393&lt;='club records'!$K$3),AND(E393='club records'!$J$4,F393&lt;='club records'!$K$4),AND(E393='club records'!$J$5,F393&lt;='club records'!$K$5))),"CR"," ")</f>
        <v xml:space="preserve"> </v>
      </c>
      <c r="AF393" s="7" t="str">
        <f>IF(AND(B393="4x200", OR(AND(E393='club records'!$N$6, F393&lt;='club records'!$O$6), AND(E393='club records'!$N$7, F393&lt;='club records'!$O$7), AND(E393='club records'!$N$8, F393&lt;='club records'!$O$8), AND(E393='club records'!$N$9, F393&lt;='club records'!$O$9), AND(E393='club records'!$N$10, F393&lt;='club records'!$O$10))), "CR", " ")</f>
        <v xml:space="preserve"> </v>
      </c>
      <c r="AG393" s="7" t="str">
        <f>IF(AND(B393="4x300", AND(E393='club records'!$N$11, F393&lt;='club records'!$O$11)), "CR", " ")</f>
        <v xml:space="preserve"> </v>
      </c>
      <c r="AH393" s="7" t="str">
        <f>IF(AND(B393="4x400", OR(AND(E393='club records'!$N$12, F393&lt;='club records'!$O$12), AND(E393='club records'!$N$13, F393&lt;='club records'!$O$13), AND(E393='club records'!$N$14, F393&lt;='club records'!$O$14), AND(E393='club records'!$N$15, F393&lt;='club records'!$O$15))), "CR", " ")</f>
        <v xml:space="preserve"> </v>
      </c>
      <c r="AI393" s="7" t="str">
        <f>IF(AND(B393="pentathlon", OR(AND(E393='club records'!$N$21, F393&gt;='club records'!$O$21), AND(E393='club records'!$N$22, F393&gt;='club records'!$O$22),AND(E393='club records'!$N$23, F393&gt;='club records'!$O$23),AND(E393='club records'!$N$24, F393&gt;='club records'!$O$24))), "CR", " ")</f>
        <v xml:space="preserve"> </v>
      </c>
      <c r="AJ393" s="7" t="str">
        <f>IF(AND(B393="heptathlon", OR(AND(E393='club records'!$N$26, F393&gt;='club records'!$O$26), AND(E393='club records'!$N$27, F393&gt;='club records'!$O$27))), "CR", " ")</f>
        <v xml:space="preserve"> </v>
      </c>
    </row>
    <row r="394" spans="1:36" ht="14.5" x14ac:dyDescent="0.35">
      <c r="A394" s="1" t="str">
        <f>E394</f>
        <v>U17</v>
      </c>
      <c r="E394" s="11" t="s">
        <v>14</v>
      </c>
      <c r="G394" s="16"/>
      <c r="J394" s="7" t="str">
        <f>IF(OR(K394="CR", L394="CR", M394="CR", N394="CR", O394="CR", P394="CR", Q394="CR", R394="CR", S394="CR", T394="CR",U394="CR", V394="CR", W394="CR", X394="CR", Y394="CR", Z394="CR", AA394="CR", AB394="CR", AC394="CR", AD394="CR", AE394="CR", AF394="CR", AG394="CR", AH394="CR", AI394="CR", AJ394="CR"), "***CLUB RECORD***", "")</f>
        <v/>
      </c>
      <c r="K394" s="7" t="str">
        <f>IF(AND(B394=60, OR(AND(E394='club records'!$B$6, F394&lt;='club records'!$C$6), AND(E394='club records'!$B$7, F394&lt;='club records'!$C$7), AND(E394='club records'!$B$8, F394&lt;='club records'!$C$8), AND(E394='club records'!$B$9, F394&lt;='club records'!$C$9), AND(E394='club records'!$B$10, F394&lt;='club records'!$C$10))), "CR", " ")</f>
        <v xml:space="preserve"> </v>
      </c>
      <c r="L394" s="7" t="str">
        <f>IF(AND(B394=200, OR(AND(E394='club records'!$B$11, F394&lt;='club records'!$C$11), AND(E394='club records'!$B$12, F394&lt;='club records'!$C$12), AND(E394='club records'!$B$13, F394&lt;='club records'!$C$13), AND(E394='club records'!$B$14, F394&lt;='club records'!$C$14), AND(E394='club records'!$B$15, F394&lt;='club records'!$C$15))), "CR", " ")</f>
        <v xml:space="preserve"> </v>
      </c>
      <c r="M394" s="7" t="str">
        <f>IF(AND(B394=300, OR(AND(E394='club records'!$B$5, F394&lt;='club records'!$C$5), AND(E394='club records'!$B$16, F394&lt;='club records'!$C$16), AND(E394='club records'!$B$17, F394&lt;='club records'!$C$17))), "CR", " ")</f>
        <v xml:space="preserve"> </v>
      </c>
      <c r="N394" s="7" t="str">
        <f>IF(AND(B394=400, OR(AND(E394='club records'!$B$18, F394&lt;='club records'!$C$18), AND(E394='club records'!$B$19, F394&lt;='club records'!$C$19), AND(E394='club records'!$B$20, F394&lt;='club records'!$C$20), AND(E394='club records'!$B$21, F394&lt;='club records'!$C$21))), "CR", " ")</f>
        <v xml:space="preserve"> </v>
      </c>
      <c r="O394" s="7" t="str">
        <f>IF(AND(B394=800, OR(AND(E394='club records'!$B$22, F394&lt;='club records'!$C$22), AND(E394='club records'!$B$23, F394&lt;='club records'!$C$23), AND(E394='club records'!$B$24, F394&lt;='club records'!$C$24), AND(E394='club records'!$B$25, F394&lt;='club records'!$C$25), AND(E394='club records'!$B$26, F394&lt;='club records'!$C$26))), "CR", " ")</f>
        <v xml:space="preserve"> </v>
      </c>
      <c r="P394" s="7" t="str">
        <f>IF(AND(B394=1000, OR(AND(E394='club records'!$B$27, F394&lt;='club records'!$C$27), AND(E394='club records'!$B$28, F394&lt;='club records'!$C$28))), "CR", " ")</f>
        <v xml:space="preserve"> </v>
      </c>
      <c r="Q394" s="7" t="str">
        <f>IF(AND(B394=1500, OR(AND(E394='club records'!$B$29, F394&lt;='club records'!$C$29), AND(E394='club records'!$B$30, F394&lt;='club records'!$C$30), AND(E394='club records'!$B$31, F394&lt;='club records'!$C$31), AND(E394='club records'!$B$32, F394&lt;='club records'!$C$32), AND(E394='club records'!$B$33, F394&lt;='club records'!$C$33))), "CR", " ")</f>
        <v xml:space="preserve"> </v>
      </c>
      <c r="R394" s="7" t="str">
        <f>IF(AND(B394="1600 (Mile)",OR(AND(E394='club records'!$B$34,F394&lt;='club records'!$C$34),AND(E394='club records'!$B$35,F394&lt;='club records'!$C$35),AND(E394='club records'!$B$36,F394&lt;='club records'!$C$36),AND(E394='club records'!$B$37,F394&lt;='club records'!$C$37))),"CR"," ")</f>
        <v xml:space="preserve"> </v>
      </c>
      <c r="S394" s="7" t="str">
        <f>IF(AND(B394=3000, OR(AND(E394='club records'!$B$38, F394&lt;='club records'!$C$38), AND(E394='club records'!$B$39, F394&lt;='club records'!$C$39), AND(E394='club records'!$B$40, F394&lt;='club records'!$C$40), AND(E394='club records'!$B$41, F394&lt;='club records'!$C$41))), "CR", " ")</f>
        <v xml:space="preserve"> </v>
      </c>
      <c r="T394" s="7" t="str">
        <f>IF(AND(B394=5000, OR(AND(E394='club records'!$B$42, F394&lt;='club records'!$C$42), AND(E394='club records'!$B$43, F394&lt;='club records'!$C$43))), "CR", " ")</f>
        <v xml:space="preserve"> </v>
      </c>
      <c r="U394" s="6" t="str">
        <f>IF(AND(B394=10000, OR(AND(E394='club records'!$B$44, F394&lt;='club records'!$C$44), AND(E394='club records'!$B$45, F394&lt;='club records'!$C$45))), "CR", " ")</f>
        <v xml:space="preserve"> </v>
      </c>
      <c r="V394" s="6" t="str">
        <f>IF(AND(B394="high jump", OR(AND(E394='club records'!$F$1, F394&gt;='club records'!$G$1), AND(E394='club records'!$F$2, F394&gt;='club records'!$G$2), AND(E394='club records'!$F$3, F394&gt;='club records'!$G$3), AND(E394='club records'!$F$4, F394&gt;='club records'!$G$4), AND(E394='club records'!$F$5, F394&gt;='club records'!$G$5))), "CR", " ")</f>
        <v xml:space="preserve"> </v>
      </c>
      <c r="W394" s="6" t="str">
        <f>IF(AND(B394="long jump", OR(AND(E394='club records'!$F$6, F394&gt;='club records'!$G$6), AND(E394='club records'!$F$7, F394&gt;='club records'!$G$7), AND(E394='club records'!$F$8, F394&gt;='club records'!$G$8), AND(E394='club records'!$F$9, F394&gt;='club records'!$G$9), AND(E394='club records'!$F$10, F394&gt;='club records'!$G$10))), "CR", " ")</f>
        <v xml:space="preserve"> </v>
      </c>
      <c r="X394" s="6" t="str">
        <f>IF(AND(B394="triple jump", OR(AND(E394='club records'!$F$11, F394&gt;='club records'!$G$11), AND(E394='club records'!$F$12, F394&gt;='club records'!$G$12), AND(E394='club records'!$F$13, F394&gt;='club records'!$G$13), AND(E394='club records'!$F$14, F394&gt;='club records'!$G$14), AND(E394='club records'!$F$15, F394&gt;='club records'!$G$15))), "CR", " ")</f>
        <v xml:space="preserve"> </v>
      </c>
      <c r="Y394" s="6" t="str">
        <f>IF(AND(B394="pole vault", OR(AND(E394='club records'!$F$16, F394&gt;='club records'!$G$16), AND(E394='club records'!$F$17, F394&gt;='club records'!$G$17), AND(E394='club records'!$F$18, F394&gt;='club records'!$G$18), AND(E394='club records'!$F$19, F394&gt;='club records'!$G$19), AND(E394='club records'!$F$20, F394&gt;='club records'!$G$20))), "CR", " ")</f>
        <v xml:space="preserve"> </v>
      </c>
      <c r="Z394" s="6" t="str">
        <f>IF(AND(B394="shot 3", E394='club records'!$F$36, F394&gt;='club records'!$G$36), "CR", " ")</f>
        <v xml:space="preserve"> </v>
      </c>
      <c r="AA394" s="6" t="str">
        <f>IF(AND(B394="shot 4", E394='club records'!$F$37, F394&gt;='club records'!$G$37), "CR", " ")</f>
        <v xml:space="preserve"> </v>
      </c>
      <c r="AB394" s="6" t="str">
        <f>IF(AND(B394="shot 5", E394='club records'!$F$38, F394&gt;='club records'!$G$38), "CR", " ")</f>
        <v xml:space="preserve"> </v>
      </c>
      <c r="AC394" s="6" t="str">
        <f>IF(AND(B394="shot 6", E394='club records'!$F$39, F394&gt;='club records'!$G$39), "CR", " ")</f>
        <v xml:space="preserve"> </v>
      </c>
      <c r="AD394" s="6" t="str">
        <f>IF(AND(B394="shot 7.26", E394='club records'!$F$40, F394&gt;='club records'!$G$40), "CR", " ")</f>
        <v xml:space="preserve"> </v>
      </c>
      <c r="AE394" s="6" t="str">
        <f>IF(AND(B394="60H",OR(AND(E394='club records'!$J$1,F394&lt;='club records'!$K$1),AND(E394='club records'!$J$2,F394&lt;='club records'!$K$2),AND(E394='club records'!$J$3,F394&lt;='club records'!$K$3),AND(E394='club records'!$J$4,F394&lt;='club records'!$K$4),AND(E394='club records'!$J$5,F394&lt;='club records'!$K$5))),"CR"," ")</f>
        <v xml:space="preserve"> </v>
      </c>
      <c r="AF394" s="7" t="str">
        <f>IF(AND(B394="4x200", OR(AND(E394='club records'!$N$6, F394&lt;='club records'!$O$6), AND(E394='club records'!$N$7, F394&lt;='club records'!$O$7), AND(E394='club records'!$N$8, F394&lt;='club records'!$O$8), AND(E394='club records'!$N$9, F394&lt;='club records'!$O$9), AND(E394='club records'!$N$10, F394&lt;='club records'!$O$10))), "CR", " ")</f>
        <v xml:space="preserve"> </v>
      </c>
      <c r="AG394" s="7" t="str">
        <f>IF(AND(B394="4x300", AND(E394='club records'!$N$11, F394&lt;='club records'!$O$11)), "CR", " ")</f>
        <v xml:space="preserve"> </v>
      </c>
      <c r="AH394" s="7" t="str">
        <f>IF(AND(B394="4x400", OR(AND(E394='club records'!$N$12, F394&lt;='club records'!$O$12), AND(E394='club records'!$N$13, F394&lt;='club records'!$O$13), AND(E394='club records'!$N$14, F394&lt;='club records'!$O$14), AND(E394='club records'!$N$15, F394&lt;='club records'!$O$15))), "CR", " ")</f>
        <v xml:space="preserve"> </v>
      </c>
      <c r="AI394" s="7" t="str">
        <f>IF(AND(B394="pentathlon", OR(AND(E394='club records'!$N$21, F394&gt;='club records'!$O$21), AND(E394='club records'!$N$22, F394&gt;='club records'!$O$22),AND(E394='club records'!$N$23, F394&gt;='club records'!$O$23),AND(E394='club records'!$N$24, F394&gt;='club records'!$O$24))), "CR", " ")</f>
        <v xml:space="preserve"> </v>
      </c>
      <c r="AJ394" s="7" t="str">
        <f>IF(AND(B394="heptathlon", OR(AND(E394='club records'!$N$26, F394&gt;='club records'!$O$26), AND(E394='club records'!$N$27, F394&gt;='club records'!$O$27))), "CR", " ")</f>
        <v xml:space="preserve"> </v>
      </c>
    </row>
    <row r="395" spans="1:36" ht="14.5" x14ac:dyDescent="0.35">
      <c r="A395" s="1" t="str">
        <f>E395</f>
        <v>U17</v>
      </c>
      <c r="E395" s="11" t="s">
        <v>14</v>
      </c>
      <c r="J395" s="7" t="str">
        <f>IF(OR(K395="CR", L395="CR", M395="CR", N395="CR", O395="CR", P395="CR", Q395="CR", R395="CR", S395="CR", T395="CR",U395="CR", V395="CR", W395="CR", X395="CR", Y395="CR", Z395="CR", AA395="CR", AB395="CR", AC395="CR", AD395="CR", AE395="CR", AF395="CR", AG395="CR", AH395="CR", AI395="CR", AJ395="CR"), "***CLUB RECORD***", "")</f>
        <v/>
      </c>
      <c r="K395" s="7" t="str">
        <f>IF(AND(B395=60, OR(AND(E395='club records'!$B$6, F395&lt;='club records'!$C$6), AND(E395='club records'!$B$7, F395&lt;='club records'!$C$7), AND(E395='club records'!$B$8, F395&lt;='club records'!$C$8), AND(E395='club records'!$B$9, F395&lt;='club records'!$C$9), AND(E395='club records'!$B$10, F395&lt;='club records'!$C$10))), "CR", " ")</f>
        <v xml:space="preserve"> </v>
      </c>
      <c r="L395" s="7" t="str">
        <f>IF(AND(B395=200, OR(AND(E395='club records'!$B$11, F395&lt;='club records'!$C$11), AND(E395='club records'!$B$12, F395&lt;='club records'!$C$12), AND(E395='club records'!$B$13, F395&lt;='club records'!$C$13), AND(E395='club records'!$B$14, F395&lt;='club records'!$C$14), AND(E395='club records'!$B$15, F395&lt;='club records'!$C$15))), "CR", " ")</f>
        <v xml:space="preserve"> </v>
      </c>
      <c r="M395" s="7" t="str">
        <f>IF(AND(B395=300, OR(AND(E395='club records'!$B$5, F395&lt;='club records'!$C$5), AND(E395='club records'!$B$16, F395&lt;='club records'!$C$16), AND(E395='club records'!$B$17, F395&lt;='club records'!$C$17))), "CR", " ")</f>
        <v xml:space="preserve"> </v>
      </c>
      <c r="N395" s="7" t="str">
        <f>IF(AND(B395=400, OR(AND(E395='club records'!$B$18, F395&lt;='club records'!$C$18), AND(E395='club records'!$B$19, F395&lt;='club records'!$C$19), AND(E395='club records'!$B$20, F395&lt;='club records'!$C$20), AND(E395='club records'!$B$21, F395&lt;='club records'!$C$21))), "CR", " ")</f>
        <v xml:space="preserve"> </v>
      </c>
      <c r="O395" s="7" t="str">
        <f>IF(AND(B395=800, OR(AND(E395='club records'!$B$22, F395&lt;='club records'!$C$22), AND(E395='club records'!$B$23, F395&lt;='club records'!$C$23), AND(E395='club records'!$B$24, F395&lt;='club records'!$C$24), AND(E395='club records'!$B$25, F395&lt;='club records'!$C$25), AND(E395='club records'!$B$26, F395&lt;='club records'!$C$26))), "CR", " ")</f>
        <v xml:space="preserve"> </v>
      </c>
      <c r="P395" s="7" t="str">
        <f>IF(AND(B395=1000, OR(AND(E395='club records'!$B$27, F395&lt;='club records'!$C$27), AND(E395='club records'!$B$28, F395&lt;='club records'!$C$28))), "CR", " ")</f>
        <v xml:space="preserve"> </v>
      </c>
      <c r="Q395" s="7" t="str">
        <f>IF(AND(B395=1500, OR(AND(E395='club records'!$B$29, F395&lt;='club records'!$C$29), AND(E395='club records'!$B$30, F395&lt;='club records'!$C$30), AND(E395='club records'!$B$31, F395&lt;='club records'!$C$31), AND(E395='club records'!$B$32, F395&lt;='club records'!$C$32), AND(E395='club records'!$B$33, F395&lt;='club records'!$C$33))), "CR", " ")</f>
        <v xml:space="preserve"> </v>
      </c>
      <c r="R395" s="7" t="str">
        <f>IF(AND(B395="1600 (Mile)",OR(AND(E395='club records'!$B$34,F395&lt;='club records'!$C$34),AND(E395='club records'!$B$35,F395&lt;='club records'!$C$35),AND(E395='club records'!$B$36,F395&lt;='club records'!$C$36),AND(E395='club records'!$B$37,F395&lt;='club records'!$C$37))),"CR"," ")</f>
        <v xml:space="preserve"> </v>
      </c>
      <c r="S395" s="7" t="str">
        <f>IF(AND(B395=3000, OR(AND(E395='club records'!$B$38, F395&lt;='club records'!$C$38), AND(E395='club records'!$B$39, F395&lt;='club records'!$C$39), AND(E395='club records'!$B$40, F395&lt;='club records'!$C$40), AND(E395='club records'!$B$41, F395&lt;='club records'!$C$41))), "CR", " ")</f>
        <v xml:space="preserve"> </v>
      </c>
      <c r="T395" s="7" t="str">
        <f>IF(AND(B395=5000, OR(AND(E395='club records'!$B$42, F395&lt;='club records'!$C$42), AND(E395='club records'!$B$43, F395&lt;='club records'!$C$43))), "CR", " ")</f>
        <v xml:space="preserve"> </v>
      </c>
      <c r="U395" s="6" t="str">
        <f>IF(AND(B395=10000, OR(AND(E395='club records'!$B$44, F395&lt;='club records'!$C$44), AND(E395='club records'!$B$45, F395&lt;='club records'!$C$45))), "CR", " ")</f>
        <v xml:space="preserve"> </v>
      </c>
      <c r="V395" s="6" t="str">
        <f>IF(AND(B395="high jump", OR(AND(E395='club records'!$F$1, F395&gt;='club records'!$G$1), AND(E395='club records'!$F$2, F395&gt;='club records'!$G$2), AND(E395='club records'!$F$3, F395&gt;='club records'!$G$3), AND(E395='club records'!$F$4, F395&gt;='club records'!$G$4), AND(E395='club records'!$F$5, F395&gt;='club records'!$G$5))), "CR", " ")</f>
        <v xml:space="preserve"> </v>
      </c>
      <c r="W395" s="6" t="str">
        <f>IF(AND(B395="long jump", OR(AND(E395='club records'!$F$6, F395&gt;='club records'!$G$6), AND(E395='club records'!$F$7, F395&gt;='club records'!$G$7), AND(E395='club records'!$F$8, F395&gt;='club records'!$G$8), AND(E395='club records'!$F$9, F395&gt;='club records'!$G$9), AND(E395='club records'!$F$10, F395&gt;='club records'!$G$10))), "CR", " ")</f>
        <v xml:space="preserve"> </v>
      </c>
      <c r="X395" s="6" t="str">
        <f>IF(AND(B395="triple jump", OR(AND(E395='club records'!$F$11, F395&gt;='club records'!$G$11), AND(E395='club records'!$F$12, F395&gt;='club records'!$G$12), AND(E395='club records'!$F$13, F395&gt;='club records'!$G$13), AND(E395='club records'!$F$14, F395&gt;='club records'!$G$14), AND(E395='club records'!$F$15, F395&gt;='club records'!$G$15))), "CR", " ")</f>
        <v xml:space="preserve"> </v>
      </c>
      <c r="Y395" s="6" t="str">
        <f>IF(AND(B395="pole vault", OR(AND(E395='club records'!$F$16, F395&gt;='club records'!$G$16), AND(E395='club records'!$F$17, F395&gt;='club records'!$G$17), AND(E395='club records'!$F$18, F395&gt;='club records'!$G$18), AND(E395='club records'!$F$19, F395&gt;='club records'!$G$19), AND(E395='club records'!$F$20, F395&gt;='club records'!$G$20))), "CR", " ")</f>
        <v xml:space="preserve"> </v>
      </c>
      <c r="Z395" s="6" t="str">
        <f>IF(AND(B395="shot 3", E395='club records'!$F$36, F395&gt;='club records'!$G$36), "CR", " ")</f>
        <v xml:space="preserve"> </v>
      </c>
      <c r="AA395" s="6" t="str">
        <f>IF(AND(B395="shot 4", E395='club records'!$F$37, F395&gt;='club records'!$G$37), "CR", " ")</f>
        <v xml:space="preserve"> </v>
      </c>
      <c r="AB395" s="6" t="str">
        <f>IF(AND(B395="shot 5", E395='club records'!$F$38, F395&gt;='club records'!$G$38), "CR", " ")</f>
        <v xml:space="preserve"> </v>
      </c>
      <c r="AC395" s="6" t="str">
        <f>IF(AND(B395="shot 6", E395='club records'!$F$39, F395&gt;='club records'!$G$39), "CR", " ")</f>
        <v xml:space="preserve"> </v>
      </c>
      <c r="AD395" s="6" t="str">
        <f>IF(AND(B395="shot 7.26", E395='club records'!$F$40, F395&gt;='club records'!$G$40), "CR", " ")</f>
        <v xml:space="preserve"> </v>
      </c>
      <c r="AE395" s="6" t="str">
        <f>IF(AND(B395="60H",OR(AND(E395='club records'!$J$1,F395&lt;='club records'!$K$1),AND(E395='club records'!$J$2,F395&lt;='club records'!$K$2),AND(E395='club records'!$J$3,F395&lt;='club records'!$K$3),AND(E395='club records'!$J$4,F395&lt;='club records'!$K$4),AND(E395='club records'!$J$5,F395&lt;='club records'!$K$5))),"CR"," ")</f>
        <v xml:space="preserve"> </v>
      </c>
      <c r="AF395" s="7" t="str">
        <f>IF(AND(B395="4x200", OR(AND(E395='club records'!$N$6, F395&lt;='club records'!$O$6), AND(E395='club records'!$N$7, F395&lt;='club records'!$O$7), AND(E395='club records'!$N$8, F395&lt;='club records'!$O$8), AND(E395='club records'!$N$9, F395&lt;='club records'!$O$9), AND(E395='club records'!$N$10, F395&lt;='club records'!$O$10))), "CR", " ")</f>
        <v xml:space="preserve"> </v>
      </c>
      <c r="AG395" s="7" t="str">
        <f>IF(AND(B395="4x300", AND(E395='club records'!$N$11, F395&lt;='club records'!$O$11)), "CR", " ")</f>
        <v xml:space="preserve"> </v>
      </c>
      <c r="AH395" s="7" t="str">
        <f>IF(AND(B395="4x400", OR(AND(E395='club records'!$N$12, F395&lt;='club records'!$O$12), AND(E395='club records'!$N$13, F395&lt;='club records'!$O$13), AND(E395='club records'!$N$14, F395&lt;='club records'!$O$14), AND(E395='club records'!$N$15, F395&lt;='club records'!$O$15))), "CR", " ")</f>
        <v xml:space="preserve"> </v>
      </c>
      <c r="AI395" s="7" t="str">
        <f>IF(AND(B395="pentathlon", OR(AND(E395='club records'!$N$21, F395&gt;='club records'!$O$21), AND(E395='club records'!$N$22, F395&gt;='club records'!$O$22),AND(E395='club records'!$N$23, F395&gt;='club records'!$O$23),AND(E395='club records'!$N$24, F395&gt;='club records'!$O$24))), "CR", " ")</f>
        <v xml:space="preserve"> </v>
      </c>
      <c r="AJ395" s="7" t="str">
        <f>IF(AND(B395="heptathlon", OR(AND(E395='club records'!$N$26, F395&gt;='club records'!$O$26), AND(E395='club records'!$N$27, F395&gt;='club records'!$O$27))), "CR", " ")</f>
        <v xml:space="preserve"> </v>
      </c>
    </row>
    <row r="396" spans="1:36" ht="14.5" x14ac:dyDescent="0.35">
      <c r="A396" s="1" t="str">
        <f>E396</f>
        <v>U17</v>
      </c>
      <c r="E396" s="11" t="s">
        <v>14</v>
      </c>
      <c r="G396" s="16"/>
      <c r="J396" s="7" t="str">
        <f>IF(OR(K396="CR", L396="CR", M396="CR", N396="CR", O396="CR", P396="CR", Q396="CR", R396="CR", S396="CR", T396="CR",U396="CR", V396="CR", W396="CR", X396="CR", Y396="CR", Z396="CR", AA396="CR", AB396="CR", AC396="CR", AD396="CR", AE396="CR", AF396="CR", AG396="CR", AH396="CR", AI396="CR", AJ396="CR"), "***CLUB RECORD***", "")</f>
        <v/>
      </c>
      <c r="K396" s="7" t="str">
        <f>IF(AND(B396=60, OR(AND(E396='club records'!$B$6, F396&lt;='club records'!$C$6), AND(E396='club records'!$B$7, F396&lt;='club records'!$C$7), AND(E396='club records'!$B$8, F396&lt;='club records'!$C$8), AND(E396='club records'!$B$9, F396&lt;='club records'!$C$9), AND(E396='club records'!$B$10, F396&lt;='club records'!$C$10))), "CR", " ")</f>
        <v xml:space="preserve"> </v>
      </c>
      <c r="L396" s="7" t="str">
        <f>IF(AND(B396=200, OR(AND(E396='club records'!$B$11, F396&lt;='club records'!$C$11), AND(E396='club records'!$B$12, F396&lt;='club records'!$C$12), AND(E396='club records'!$B$13, F396&lt;='club records'!$C$13), AND(E396='club records'!$B$14, F396&lt;='club records'!$C$14), AND(E396='club records'!$B$15, F396&lt;='club records'!$C$15))), "CR", " ")</f>
        <v xml:space="preserve"> </v>
      </c>
      <c r="M396" s="7" t="str">
        <f>IF(AND(B396=300, OR(AND(E396='club records'!$B$5, F396&lt;='club records'!$C$5), AND(E396='club records'!$B$16, F396&lt;='club records'!$C$16), AND(E396='club records'!$B$17, F396&lt;='club records'!$C$17))), "CR", " ")</f>
        <v xml:space="preserve"> </v>
      </c>
      <c r="N396" s="7" t="str">
        <f>IF(AND(B396=400, OR(AND(E396='club records'!$B$18, F396&lt;='club records'!$C$18), AND(E396='club records'!$B$19, F396&lt;='club records'!$C$19), AND(E396='club records'!$B$20, F396&lt;='club records'!$C$20), AND(E396='club records'!$B$21, F396&lt;='club records'!$C$21))), "CR", " ")</f>
        <v xml:space="preserve"> </v>
      </c>
      <c r="O396" s="7" t="str">
        <f>IF(AND(B396=800, OR(AND(E396='club records'!$B$22, F396&lt;='club records'!$C$22), AND(E396='club records'!$B$23, F396&lt;='club records'!$C$23), AND(E396='club records'!$B$24, F396&lt;='club records'!$C$24), AND(E396='club records'!$B$25, F396&lt;='club records'!$C$25), AND(E396='club records'!$B$26, F396&lt;='club records'!$C$26))), "CR", " ")</f>
        <v xml:space="preserve"> </v>
      </c>
      <c r="P396" s="7" t="str">
        <f>IF(AND(B396=1000, OR(AND(E396='club records'!$B$27, F396&lt;='club records'!$C$27), AND(E396='club records'!$B$28, F396&lt;='club records'!$C$28))), "CR", " ")</f>
        <v xml:space="preserve"> </v>
      </c>
      <c r="Q396" s="7" t="str">
        <f>IF(AND(B396=1500, OR(AND(E396='club records'!$B$29, F396&lt;='club records'!$C$29), AND(E396='club records'!$B$30, F396&lt;='club records'!$C$30), AND(E396='club records'!$B$31, F396&lt;='club records'!$C$31), AND(E396='club records'!$B$32, F396&lt;='club records'!$C$32), AND(E396='club records'!$B$33, F396&lt;='club records'!$C$33))), "CR", " ")</f>
        <v xml:space="preserve"> </v>
      </c>
      <c r="R396" s="7" t="str">
        <f>IF(AND(B396="1600 (Mile)",OR(AND(E396='club records'!$B$34,F396&lt;='club records'!$C$34),AND(E396='club records'!$B$35,F396&lt;='club records'!$C$35),AND(E396='club records'!$B$36,F396&lt;='club records'!$C$36),AND(E396='club records'!$B$37,F396&lt;='club records'!$C$37))),"CR"," ")</f>
        <v xml:space="preserve"> </v>
      </c>
      <c r="S396" s="7" t="str">
        <f>IF(AND(B396=3000, OR(AND(E396='club records'!$B$38, F396&lt;='club records'!$C$38), AND(E396='club records'!$B$39, F396&lt;='club records'!$C$39), AND(E396='club records'!$B$40, F396&lt;='club records'!$C$40), AND(E396='club records'!$B$41, F396&lt;='club records'!$C$41))), "CR", " ")</f>
        <v xml:space="preserve"> </v>
      </c>
      <c r="T396" s="7" t="str">
        <f>IF(AND(B396=5000, OR(AND(E396='club records'!$B$42, F396&lt;='club records'!$C$42), AND(E396='club records'!$B$43, F396&lt;='club records'!$C$43))), "CR", " ")</f>
        <v xml:space="preserve"> </v>
      </c>
      <c r="U396" s="6" t="str">
        <f>IF(AND(B396=10000, OR(AND(E396='club records'!$B$44, F396&lt;='club records'!$C$44), AND(E396='club records'!$B$45, F396&lt;='club records'!$C$45))), "CR", " ")</f>
        <v xml:space="preserve"> </v>
      </c>
      <c r="V396" s="6" t="str">
        <f>IF(AND(B396="high jump", OR(AND(E396='club records'!$F$1, F396&gt;='club records'!$G$1), AND(E396='club records'!$F$2, F396&gt;='club records'!$G$2), AND(E396='club records'!$F$3, F396&gt;='club records'!$G$3), AND(E396='club records'!$F$4, F396&gt;='club records'!$G$4), AND(E396='club records'!$F$5, F396&gt;='club records'!$G$5))), "CR", " ")</f>
        <v xml:space="preserve"> </v>
      </c>
      <c r="W396" s="6" t="str">
        <f>IF(AND(B396="long jump", OR(AND(E396='club records'!$F$6, F396&gt;='club records'!$G$6), AND(E396='club records'!$F$7, F396&gt;='club records'!$G$7), AND(E396='club records'!$F$8, F396&gt;='club records'!$G$8), AND(E396='club records'!$F$9, F396&gt;='club records'!$G$9), AND(E396='club records'!$F$10, F396&gt;='club records'!$G$10))), "CR", " ")</f>
        <v xml:space="preserve"> </v>
      </c>
      <c r="X396" s="6" t="str">
        <f>IF(AND(B396="triple jump", OR(AND(E396='club records'!$F$11, F396&gt;='club records'!$G$11), AND(E396='club records'!$F$12, F396&gt;='club records'!$G$12), AND(E396='club records'!$F$13, F396&gt;='club records'!$G$13), AND(E396='club records'!$F$14, F396&gt;='club records'!$G$14), AND(E396='club records'!$F$15, F396&gt;='club records'!$G$15))), "CR", " ")</f>
        <v xml:space="preserve"> </v>
      </c>
      <c r="Y396" s="6" t="str">
        <f>IF(AND(B396="pole vault", OR(AND(E396='club records'!$F$16, F396&gt;='club records'!$G$16), AND(E396='club records'!$F$17, F396&gt;='club records'!$G$17), AND(E396='club records'!$F$18, F396&gt;='club records'!$G$18), AND(E396='club records'!$F$19, F396&gt;='club records'!$G$19), AND(E396='club records'!$F$20, F396&gt;='club records'!$G$20))), "CR", " ")</f>
        <v xml:space="preserve"> </v>
      </c>
      <c r="Z396" s="6" t="str">
        <f>IF(AND(B396="shot 3", E396='club records'!$F$36, F396&gt;='club records'!$G$36), "CR", " ")</f>
        <v xml:space="preserve"> </v>
      </c>
      <c r="AA396" s="6" t="str">
        <f>IF(AND(B396="shot 4", E396='club records'!$F$37, F396&gt;='club records'!$G$37), "CR", " ")</f>
        <v xml:space="preserve"> </v>
      </c>
      <c r="AB396" s="6" t="str">
        <f>IF(AND(B396="shot 5", E396='club records'!$F$38, F396&gt;='club records'!$G$38), "CR", " ")</f>
        <v xml:space="preserve"> </v>
      </c>
      <c r="AC396" s="6" t="str">
        <f>IF(AND(B396="shot 6", E396='club records'!$F$39, F396&gt;='club records'!$G$39), "CR", " ")</f>
        <v xml:space="preserve"> </v>
      </c>
      <c r="AD396" s="6" t="str">
        <f>IF(AND(B396="shot 7.26", E396='club records'!$F$40, F396&gt;='club records'!$G$40), "CR", " ")</f>
        <v xml:space="preserve"> </v>
      </c>
      <c r="AE396" s="6" t="str">
        <f>IF(AND(B396="60H",OR(AND(E396='club records'!$J$1,F396&lt;='club records'!$K$1),AND(E396='club records'!$J$2,F396&lt;='club records'!$K$2),AND(E396='club records'!$J$3,F396&lt;='club records'!$K$3),AND(E396='club records'!$J$4,F396&lt;='club records'!$K$4),AND(E396='club records'!$J$5,F396&lt;='club records'!$K$5))),"CR"," ")</f>
        <v xml:space="preserve"> </v>
      </c>
      <c r="AF396" s="7" t="str">
        <f>IF(AND(B396="4x200", OR(AND(E396='club records'!$N$6, F396&lt;='club records'!$O$6), AND(E396='club records'!$N$7, F396&lt;='club records'!$O$7), AND(E396='club records'!$N$8, F396&lt;='club records'!$O$8), AND(E396='club records'!$N$9, F396&lt;='club records'!$O$9), AND(E396='club records'!$N$10, F396&lt;='club records'!$O$10))), "CR", " ")</f>
        <v xml:space="preserve"> </v>
      </c>
      <c r="AG396" s="7" t="str">
        <f>IF(AND(B396="4x300", AND(E396='club records'!$N$11, F396&lt;='club records'!$O$11)), "CR", " ")</f>
        <v xml:space="preserve"> </v>
      </c>
      <c r="AH396" s="7" t="str">
        <f>IF(AND(B396="4x400", OR(AND(E396='club records'!$N$12, F396&lt;='club records'!$O$12), AND(E396='club records'!$N$13, F396&lt;='club records'!$O$13), AND(E396='club records'!$N$14, F396&lt;='club records'!$O$14), AND(E396='club records'!$N$15, F396&lt;='club records'!$O$15))), "CR", " ")</f>
        <v xml:space="preserve"> </v>
      </c>
      <c r="AI396" s="7" t="str">
        <f>IF(AND(B396="pentathlon", OR(AND(E396='club records'!$N$21, F396&gt;='club records'!$O$21), AND(E396='club records'!$N$22, F396&gt;='club records'!$O$22),AND(E396='club records'!$N$23, F396&gt;='club records'!$O$23),AND(E396='club records'!$N$24, F396&gt;='club records'!$O$24))), "CR", " ")</f>
        <v xml:space="preserve"> </v>
      </c>
      <c r="AJ396" s="7" t="str">
        <f>IF(AND(B396="heptathlon", OR(AND(E396='club records'!$N$26, F396&gt;='club records'!$O$26), AND(E396='club records'!$N$27, F396&gt;='club records'!$O$27))), "CR", " ")</f>
        <v xml:space="preserve"> </v>
      </c>
    </row>
    <row r="397" spans="1:36" ht="14.5" x14ac:dyDescent="0.35">
      <c r="A397" s="1" t="str">
        <f>E397</f>
        <v>U17</v>
      </c>
      <c r="E397" s="11" t="s">
        <v>14</v>
      </c>
      <c r="G397" s="16"/>
      <c r="J397" s="7" t="str">
        <f>IF(OR(K397="CR", L397="CR", M397="CR", N397="CR", O397="CR", P397="CR", Q397="CR", R397="CR", S397="CR", T397="CR",U397="CR", V397="CR", W397="CR", X397="CR", Y397="CR", Z397="CR", AA397="CR", AB397="CR", AC397="CR", AD397="CR", AE397="CR", AF397="CR", AG397="CR", AH397="CR", AI397="CR", AJ397="CR"), "***CLUB RECORD***", "")</f>
        <v/>
      </c>
      <c r="K397" s="7" t="str">
        <f>IF(AND(B397=60, OR(AND(E397='club records'!$B$6, F397&lt;='club records'!$C$6), AND(E397='club records'!$B$7, F397&lt;='club records'!$C$7), AND(E397='club records'!$B$8, F397&lt;='club records'!$C$8), AND(E397='club records'!$B$9, F397&lt;='club records'!$C$9), AND(E397='club records'!$B$10, F397&lt;='club records'!$C$10))), "CR", " ")</f>
        <v xml:space="preserve"> </v>
      </c>
      <c r="L397" s="7" t="str">
        <f>IF(AND(B397=200, OR(AND(E397='club records'!$B$11, F397&lt;='club records'!$C$11), AND(E397='club records'!$B$12, F397&lt;='club records'!$C$12), AND(E397='club records'!$B$13, F397&lt;='club records'!$C$13), AND(E397='club records'!$B$14, F397&lt;='club records'!$C$14), AND(E397='club records'!$B$15, F397&lt;='club records'!$C$15))), "CR", " ")</f>
        <v xml:space="preserve"> </v>
      </c>
      <c r="M397" s="7" t="str">
        <f>IF(AND(B397=300, OR(AND(E397='club records'!$B$5, F397&lt;='club records'!$C$5), AND(E397='club records'!$B$16, F397&lt;='club records'!$C$16), AND(E397='club records'!$B$17, F397&lt;='club records'!$C$17))), "CR", " ")</f>
        <v xml:space="preserve"> </v>
      </c>
      <c r="N397" s="7" t="str">
        <f>IF(AND(B397=400, OR(AND(E397='club records'!$B$18, F397&lt;='club records'!$C$18), AND(E397='club records'!$B$19, F397&lt;='club records'!$C$19), AND(E397='club records'!$B$20, F397&lt;='club records'!$C$20), AND(E397='club records'!$B$21, F397&lt;='club records'!$C$21))), "CR", " ")</f>
        <v xml:space="preserve"> </v>
      </c>
      <c r="O397" s="7" t="str">
        <f>IF(AND(B397=800, OR(AND(E397='club records'!$B$22, F397&lt;='club records'!$C$22), AND(E397='club records'!$B$23, F397&lt;='club records'!$C$23), AND(E397='club records'!$B$24, F397&lt;='club records'!$C$24), AND(E397='club records'!$B$25, F397&lt;='club records'!$C$25), AND(E397='club records'!$B$26, F397&lt;='club records'!$C$26))), "CR", " ")</f>
        <v xml:space="preserve"> </v>
      </c>
      <c r="P397" s="7" t="str">
        <f>IF(AND(B397=1000, OR(AND(E397='club records'!$B$27, F397&lt;='club records'!$C$27), AND(E397='club records'!$B$28, F397&lt;='club records'!$C$28))), "CR", " ")</f>
        <v xml:space="preserve"> </v>
      </c>
      <c r="Q397" s="7" t="str">
        <f>IF(AND(B397=1500, OR(AND(E397='club records'!$B$29, F397&lt;='club records'!$C$29), AND(E397='club records'!$B$30, F397&lt;='club records'!$C$30), AND(E397='club records'!$B$31, F397&lt;='club records'!$C$31), AND(E397='club records'!$B$32, F397&lt;='club records'!$C$32), AND(E397='club records'!$B$33, F397&lt;='club records'!$C$33))), "CR", " ")</f>
        <v xml:space="preserve"> </v>
      </c>
      <c r="R397" s="7" t="str">
        <f>IF(AND(B397="1600 (Mile)",OR(AND(E397='club records'!$B$34,F397&lt;='club records'!$C$34),AND(E397='club records'!$B$35,F397&lt;='club records'!$C$35),AND(E397='club records'!$B$36,F397&lt;='club records'!$C$36),AND(E397='club records'!$B$37,F397&lt;='club records'!$C$37))),"CR"," ")</f>
        <v xml:space="preserve"> </v>
      </c>
      <c r="S397" s="7" t="str">
        <f>IF(AND(B397=3000, OR(AND(E397='club records'!$B$38, F397&lt;='club records'!$C$38), AND(E397='club records'!$B$39, F397&lt;='club records'!$C$39), AND(E397='club records'!$B$40, F397&lt;='club records'!$C$40), AND(E397='club records'!$B$41, F397&lt;='club records'!$C$41))), "CR", " ")</f>
        <v xml:space="preserve"> </v>
      </c>
      <c r="T397" s="7" t="str">
        <f>IF(AND(B397=5000, OR(AND(E397='club records'!$B$42, F397&lt;='club records'!$C$42), AND(E397='club records'!$B$43, F397&lt;='club records'!$C$43))), "CR", " ")</f>
        <v xml:space="preserve"> </v>
      </c>
      <c r="U397" s="6" t="str">
        <f>IF(AND(B397=10000, OR(AND(E397='club records'!$B$44, F397&lt;='club records'!$C$44), AND(E397='club records'!$B$45, F397&lt;='club records'!$C$45))), "CR", " ")</f>
        <v xml:space="preserve"> </v>
      </c>
      <c r="V397" s="6" t="str">
        <f>IF(AND(B397="high jump", OR(AND(E397='club records'!$F$1, F397&gt;='club records'!$G$1), AND(E397='club records'!$F$2, F397&gt;='club records'!$G$2), AND(E397='club records'!$F$3, F397&gt;='club records'!$G$3), AND(E397='club records'!$F$4, F397&gt;='club records'!$G$4), AND(E397='club records'!$F$5, F397&gt;='club records'!$G$5))), "CR", " ")</f>
        <v xml:space="preserve"> </v>
      </c>
      <c r="W397" s="6" t="str">
        <f>IF(AND(B397="long jump", OR(AND(E397='club records'!$F$6, F397&gt;='club records'!$G$6), AND(E397='club records'!$F$7, F397&gt;='club records'!$G$7), AND(E397='club records'!$F$8, F397&gt;='club records'!$G$8), AND(E397='club records'!$F$9, F397&gt;='club records'!$G$9), AND(E397='club records'!$F$10, F397&gt;='club records'!$G$10))), "CR", " ")</f>
        <v xml:space="preserve"> </v>
      </c>
      <c r="X397" s="6" t="str">
        <f>IF(AND(B397="triple jump", OR(AND(E397='club records'!$F$11, F397&gt;='club records'!$G$11), AND(E397='club records'!$F$12, F397&gt;='club records'!$G$12), AND(E397='club records'!$F$13, F397&gt;='club records'!$G$13), AND(E397='club records'!$F$14, F397&gt;='club records'!$G$14), AND(E397='club records'!$F$15, F397&gt;='club records'!$G$15))), "CR", " ")</f>
        <v xml:space="preserve"> </v>
      </c>
      <c r="Y397" s="6" t="str">
        <f>IF(AND(B397="pole vault", OR(AND(E397='club records'!$F$16, F397&gt;='club records'!$G$16), AND(E397='club records'!$F$17, F397&gt;='club records'!$G$17), AND(E397='club records'!$F$18, F397&gt;='club records'!$G$18), AND(E397='club records'!$F$19, F397&gt;='club records'!$G$19), AND(E397='club records'!$F$20, F397&gt;='club records'!$G$20))), "CR", " ")</f>
        <v xml:space="preserve"> </v>
      </c>
      <c r="Z397" s="6" t="str">
        <f>IF(AND(B397="shot 3", E397='club records'!$F$36, F397&gt;='club records'!$G$36), "CR", " ")</f>
        <v xml:space="preserve"> </v>
      </c>
      <c r="AA397" s="6" t="str">
        <f>IF(AND(B397="shot 4", E397='club records'!$F$37, F397&gt;='club records'!$G$37), "CR", " ")</f>
        <v xml:space="preserve"> </v>
      </c>
      <c r="AB397" s="6" t="str">
        <f>IF(AND(B397="shot 5", E397='club records'!$F$38, F397&gt;='club records'!$G$38), "CR", " ")</f>
        <v xml:space="preserve"> </v>
      </c>
      <c r="AC397" s="6" t="str">
        <f>IF(AND(B397="shot 6", E397='club records'!$F$39, F397&gt;='club records'!$G$39), "CR", " ")</f>
        <v xml:space="preserve"> </v>
      </c>
      <c r="AD397" s="6" t="str">
        <f>IF(AND(B397="shot 7.26", E397='club records'!$F$40, F397&gt;='club records'!$G$40), "CR", " ")</f>
        <v xml:space="preserve"> </v>
      </c>
      <c r="AE397" s="6" t="str">
        <f>IF(AND(B397="60H",OR(AND(E397='club records'!$J$1,F397&lt;='club records'!$K$1),AND(E397='club records'!$J$2,F397&lt;='club records'!$K$2),AND(E397='club records'!$J$3,F397&lt;='club records'!$K$3),AND(E397='club records'!$J$4,F397&lt;='club records'!$K$4),AND(E397='club records'!$J$5,F397&lt;='club records'!$K$5))),"CR"," ")</f>
        <v xml:space="preserve"> </v>
      </c>
      <c r="AF397" s="7" t="str">
        <f>IF(AND(B397="4x200", OR(AND(E397='club records'!$N$6, F397&lt;='club records'!$O$6), AND(E397='club records'!$N$7, F397&lt;='club records'!$O$7), AND(E397='club records'!$N$8, F397&lt;='club records'!$O$8), AND(E397='club records'!$N$9, F397&lt;='club records'!$O$9), AND(E397='club records'!$N$10, F397&lt;='club records'!$O$10))), "CR", " ")</f>
        <v xml:space="preserve"> </v>
      </c>
      <c r="AG397" s="7" t="str">
        <f>IF(AND(B397="4x300", AND(E397='club records'!$N$11, F397&lt;='club records'!$O$11)), "CR", " ")</f>
        <v xml:space="preserve"> </v>
      </c>
      <c r="AH397" s="7" t="str">
        <f>IF(AND(B397="4x400", OR(AND(E397='club records'!$N$12, F397&lt;='club records'!$O$12), AND(E397='club records'!$N$13, F397&lt;='club records'!$O$13), AND(E397='club records'!$N$14, F397&lt;='club records'!$O$14), AND(E397='club records'!$N$15, F397&lt;='club records'!$O$15))), "CR", " ")</f>
        <v xml:space="preserve"> </v>
      </c>
      <c r="AI397" s="7" t="str">
        <f>IF(AND(B397="pentathlon", OR(AND(E397='club records'!$N$21, F397&gt;='club records'!$O$21), AND(E397='club records'!$N$22, F397&gt;='club records'!$O$22),AND(E397='club records'!$N$23, F397&gt;='club records'!$O$23),AND(E397='club records'!$N$24, F397&gt;='club records'!$O$24))), "CR", " ")</f>
        <v xml:space="preserve"> </v>
      </c>
      <c r="AJ397" s="7" t="str">
        <f>IF(AND(B397="heptathlon", OR(AND(E397='club records'!$N$26, F397&gt;='club records'!$O$26), AND(E397='club records'!$N$27, F397&gt;='club records'!$O$27))), "CR", " ")</f>
        <v xml:space="preserve"> </v>
      </c>
    </row>
    <row r="398" spans="1:36" ht="14.5" x14ac:dyDescent="0.35">
      <c r="A398" s="1" t="str">
        <f>E398</f>
        <v>U17</v>
      </c>
      <c r="E398" s="11" t="s">
        <v>14</v>
      </c>
      <c r="G398" s="16"/>
      <c r="J398" s="7" t="str">
        <f>IF(OR(K398="CR", L398="CR", M398="CR", N398="CR", O398="CR", P398="CR", Q398="CR", R398="CR", S398="CR", T398="CR",U398="CR", V398="CR", W398="CR", X398="CR", Y398="CR", Z398="CR", AA398="CR", AB398="CR", AC398="CR", AD398="CR", AE398="CR", AF398="CR", AG398="CR", AH398="CR", AI398="CR", AJ398="CR"), "***CLUB RECORD***", "")</f>
        <v/>
      </c>
      <c r="K398" s="7" t="str">
        <f>IF(AND(B398=60, OR(AND(E398='club records'!$B$6, F398&lt;='club records'!$C$6), AND(E398='club records'!$B$7, F398&lt;='club records'!$C$7), AND(E398='club records'!$B$8, F398&lt;='club records'!$C$8), AND(E398='club records'!$B$9, F398&lt;='club records'!$C$9), AND(E398='club records'!$B$10, F398&lt;='club records'!$C$10))), "CR", " ")</f>
        <v xml:space="preserve"> </v>
      </c>
      <c r="L398" s="7" t="str">
        <f>IF(AND(B398=200, OR(AND(E398='club records'!$B$11, F398&lt;='club records'!$C$11), AND(E398='club records'!$B$12, F398&lt;='club records'!$C$12), AND(E398='club records'!$B$13, F398&lt;='club records'!$C$13), AND(E398='club records'!$B$14, F398&lt;='club records'!$C$14), AND(E398='club records'!$B$15, F398&lt;='club records'!$C$15))), "CR", " ")</f>
        <v xml:space="preserve"> </v>
      </c>
      <c r="M398" s="7" t="str">
        <f>IF(AND(B398=300, OR(AND(E398='club records'!$B$5, F398&lt;='club records'!$C$5), AND(E398='club records'!$B$16, F398&lt;='club records'!$C$16), AND(E398='club records'!$B$17, F398&lt;='club records'!$C$17))), "CR", " ")</f>
        <v xml:space="preserve"> </v>
      </c>
      <c r="N398" s="7" t="str">
        <f>IF(AND(B398=400, OR(AND(E398='club records'!$B$18, F398&lt;='club records'!$C$18), AND(E398='club records'!$B$19, F398&lt;='club records'!$C$19), AND(E398='club records'!$B$20, F398&lt;='club records'!$C$20), AND(E398='club records'!$B$21, F398&lt;='club records'!$C$21))), "CR", " ")</f>
        <v xml:space="preserve"> </v>
      </c>
      <c r="O398" s="7" t="str">
        <f>IF(AND(B398=800, OR(AND(E398='club records'!$B$22, F398&lt;='club records'!$C$22), AND(E398='club records'!$B$23, F398&lt;='club records'!$C$23), AND(E398='club records'!$B$24, F398&lt;='club records'!$C$24), AND(E398='club records'!$B$25, F398&lt;='club records'!$C$25), AND(E398='club records'!$B$26, F398&lt;='club records'!$C$26))), "CR", " ")</f>
        <v xml:space="preserve"> </v>
      </c>
      <c r="P398" s="7" t="str">
        <f>IF(AND(B398=1000, OR(AND(E398='club records'!$B$27, F398&lt;='club records'!$C$27), AND(E398='club records'!$B$28, F398&lt;='club records'!$C$28))), "CR", " ")</f>
        <v xml:space="preserve"> </v>
      </c>
      <c r="Q398" s="7" t="str">
        <f>IF(AND(B398=1500, OR(AND(E398='club records'!$B$29, F398&lt;='club records'!$C$29), AND(E398='club records'!$B$30, F398&lt;='club records'!$C$30), AND(E398='club records'!$B$31, F398&lt;='club records'!$C$31), AND(E398='club records'!$B$32, F398&lt;='club records'!$C$32), AND(E398='club records'!$B$33, F398&lt;='club records'!$C$33))), "CR", " ")</f>
        <v xml:space="preserve"> </v>
      </c>
      <c r="R398" s="7" t="str">
        <f>IF(AND(B398="1600 (Mile)",OR(AND(E398='club records'!$B$34,F398&lt;='club records'!$C$34),AND(E398='club records'!$B$35,F398&lt;='club records'!$C$35),AND(E398='club records'!$B$36,F398&lt;='club records'!$C$36),AND(E398='club records'!$B$37,F398&lt;='club records'!$C$37))),"CR"," ")</f>
        <v xml:space="preserve"> </v>
      </c>
      <c r="S398" s="7" t="str">
        <f>IF(AND(B398=3000, OR(AND(E398='club records'!$B$38, F398&lt;='club records'!$C$38), AND(E398='club records'!$B$39, F398&lt;='club records'!$C$39), AND(E398='club records'!$B$40, F398&lt;='club records'!$C$40), AND(E398='club records'!$B$41, F398&lt;='club records'!$C$41))), "CR", " ")</f>
        <v xml:space="preserve"> </v>
      </c>
      <c r="T398" s="7" t="str">
        <f>IF(AND(B398=5000, OR(AND(E398='club records'!$B$42, F398&lt;='club records'!$C$42), AND(E398='club records'!$B$43, F398&lt;='club records'!$C$43))), "CR", " ")</f>
        <v xml:space="preserve"> </v>
      </c>
      <c r="U398" s="6" t="str">
        <f>IF(AND(B398=10000, OR(AND(E398='club records'!$B$44, F398&lt;='club records'!$C$44), AND(E398='club records'!$B$45, F398&lt;='club records'!$C$45))), "CR", " ")</f>
        <v xml:space="preserve"> </v>
      </c>
      <c r="V398" s="6" t="str">
        <f>IF(AND(B398="high jump", OR(AND(E398='club records'!$F$1, F398&gt;='club records'!$G$1), AND(E398='club records'!$F$2, F398&gt;='club records'!$G$2), AND(E398='club records'!$F$3, F398&gt;='club records'!$G$3), AND(E398='club records'!$F$4, F398&gt;='club records'!$G$4), AND(E398='club records'!$F$5, F398&gt;='club records'!$G$5))), "CR", " ")</f>
        <v xml:space="preserve"> </v>
      </c>
      <c r="W398" s="6" t="str">
        <f>IF(AND(B398="long jump", OR(AND(E398='club records'!$F$6, F398&gt;='club records'!$G$6), AND(E398='club records'!$F$7, F398&gt;='club records'!$G$7), AND(E398='club records'!$F$8, F398&gt;='club records'!$G$8), AND(E398='club records'!$F$9, F398&gt;='club records'!$G$9), AND(E398='club records'!$F$10, F398&gt;='club records'!$G$10))), "CR", " ")</f>
        <v xml:space="preserve"> </v>
      </c>
      <c r="X398" s="6" t="str">
        <f>IF(AND(B398="triple jump", OR(AND(E398='club records'!$F$11, F398&gt;='club records'!$G$11), AND(E398='club records'!$F$12, F398&gt;='club records'!$G$12), AND(E398='club records'!$F$13, F398&gt;='club records'!$G$13), AND(E398='club records'!$F$14, F398&gt;='club records'!$G$14), AND(E398='club records'!$F$15, F398&gt;='club records'!$G$15))), "CR", " ")</f>
        <v xml:space="preserve"> </v>
      </c>
      <c r="Y398" s="6" t="str">
        <f>IF(AND(B398="pole vault", OR(AND(E398='club records'!$F$16, F398&gt;='club records'!$G$16), AND(E398='club records'!$F$17, F398&gt;='club records'!$G$17), AND(E398='club records'!$F$18, F398&gt;='club records'!$G$18), AND(E398='club records'!$F$19, F398&gt;='club records'!$G$19), AND(E398='club records'!$F$20, F398&gt;='club records'!$G$20))), "CR", " ")</f>
        <v xml:space="preserve"> </v>
      </c>
      <c r="Z398" s="6" t="str">
        <f>IF(AND(B398="shot 3", E398='club records'!$F$36, F398&gt;='club records'!$G$36), "CR", " ")</f>
        <v xml:space="preserve"> </v>
      </c>
      <c r="AA398" s="6" t="str">
        <f>IF(AND(B398="shot 4", E398='club records'!$F$37, F398&gt;='club records'!$G$37), "CR", " ")</f>
        <v xml:space="preserve"> </v>
      </c>
      <c r="AB398" s="6" t="str">
        <f>IF(AND(B398="shot 5", E398='club records'!$F$38, F398&gt;='club records'!$G$38), "CR", " ")</f>
        <v xml:space="preserve"> </v>
      </c>
      <c r="AC398" s="6" t="str">
        <f>IF(AND(B398="shot 6", E398='club records'!$F$39, F398&gt;='club records'!$G$39), "CR", " ")</f>
        <v xml:space="preserve"> </v>
      </c>
      <c r="AD398" s="6" t="str">
        <f>IF(AND(B398="shot 7.26", E398='club records'!$F$40, F398&gt;='club records'!$G$40), "CR", " ")</f>
        <v xml:space="preserve"> </v>
      </c>
      <c r="AE398" s="6" t="str">
        <f>IF(AND(B398="60H",OR(AND(E398='club records'!$J$1,F398&lt;='club records'!$K$1),AND(E398='club records'!$J$2,F398&lt;='club records'!$K$2),AND(E398='club records'!$J$3,F398&lt;='club records'!$K$3),AND(E398='club records'!$J$4,F398&lt;='club records'!$K$4),AND(E398='club records'!$J$5,F398&lt;='club records'!$K$5))),"CR"," ")</f>
        <v xml:space="preserve"> </v>
      </c>
      <c r="AF398" s="7" t="str">
        <f>IF(AND(B398="4x200", OR(AND(E398='club records'!$N$6, F398&lt;='club records'!$O$6), AND(E398='club records'!$N$7, F398&lt;='club records'!$O$7), AND(E398='club records'!$N$8, F398&lt;='club records'!$O$8), AND(E398='club records'!$N$9, F398&lt;='club records'!$O$9), AND(E398='club records'!$N$10, F398&lt;='club records'!$O$10))), "CR", " ")</f>
        <v xml:space="preserve"> </v>
      </c>
      <c r="AG398" s="7" t="str">
        <f>IF(AND(B398="4x300", AND(E398='club records'!$N$11, F398&lt;='club records'!$O$11)), "CR", " ")</f>
        <v xml:space="preserve"> </v>
      </c>
      <c r="AH398" s="7" t="str">
        <f>IF(AND(B398="4x400", OR(AND(E398='club records'!$N$12, F398&lt;='club records'!$O$12), AND(E398='club records'!$N$13, F398&lt;='club records'!$O$13), AND(E398='club records'!$N$14, F398&lt;='club records'!$O$14), AND(E398='club records'!$N$15, F398&lt;='club records'!$O$15))), "CR", " ")</f>
        <v xml:space="preserve"> </v>
      </c>
      <c r="AI398" s="7" t="str">
        <f>IF(AND(B398="pentathlon", OR(AND(E398='club records'!$N$21, F398&gt;='club records'!$O$21), AND(E398='club records'!$N$22, F398&gt;='club records'!$O$22),AND(E398='club records'!$N$23, F398&gt;='club records'!$O$23),AND(E398='club records'!$N$24, F398&gt;='club records'!$O$24))), "CR", " ")</f>
        <v xml:space="preserve"> </v>
      </c>
      <c r="AJ398" s="7" t="str">
        <f>IF(AND(B398="heptathlon", OR(AND(E398='club records'!$N$26, F398&gt;='club records'!$O$26), AND(E398='club records'!$N$27, F398&gt;='club records'!$O$27))), "CR", " ")</f>
        <v xml:space="preserve"> </v>
      </c>
    </row>
    <row r="399" spans="1:36" ht="14.5" x14ac:dyDescent="0.35">
      <c r="A399" s="1" t="str">
        <f>E399</f>
        <v>U17</v>
      </c>
      <c r="E399" s="11" t="s">
        <v>14</v>
      </c>
      <c r="J399" s="7" t="str">
        <f>IF(OR(K399="CR", L399="CR", M399="CR", N399="CR", O399="CR", P399="CR", Q399="CR", R399="CR", S399="CR", T399="CR",U399="CR", V399="CR", W399="CR", X399="CR", Y399="CR", Z399="CR", AA399="CR", AB399="CR", AC399="CR", AD399="CR", AE399="CR", AF399="CR", AG399="CR", AH399="CR", AI399="CR", AJ399="CR"), "***CLUB RECORD***", "")</f>
        <v/>
      </c>
      <c r="K399" s="7" t="str">
        <f>IF(AND(B399=60, OR(AND(E399='club records'!$B$6, F399&lt;='club records'!$C$6), AND(E399='club records'!$B$7, F399&lt;='club records'!$C$7), AND(E399='club records'!$B$8, F399&lt;='club records'!$C$8), AND(E399='club records'!$B$9, F399&lt;='club records'!$C$9), AND(E399='club records'!$B$10, F399&lt;='club records'!$C$10))), "CR", " ")</f>
        <v xml:space="preserve"> </v>
      </c>
      <c r="L399" s="7" t="str">
        <f>IF(AND(B399=200, OR(AND(E399='club records'!$B$11, F399&lt;='club records'!$C$11), AND(E399='club records'!$B$12, F399&lt;='club records'!$C$12), AND(E399='club records'!$B$13, F399&lt;='club records'!$C$13), AND(E399='club records'!$B$14, F399&lt;='club records'!$C$14), AND(E399='club records'!$B$15, F399&lt;='club records'!$C$15))), "CR", " ")</f>
        <v xml:space="preserve"> </v>
      </c>
      <c r="M399" s="7" t="str">
        <f>IF(AND(B399=300, OR(AND(E399='club records'!$B$5, F399&lt;='club records'!$C$5), AND(E399='club records'!$B$16, F399&lt;='club records'!$C$16), AND(E399='club records'!$B$17, F399&lt;='club records'!$C$17))), "CR", " ")</f>
        <v xml:space="preserve"> </v>
      </c>
      <c r="N399" s="7" t="str">
        <f>IF(AND(B399=400, OR(AND(E399='club records'!$B$18, F399&lt;='club records'!$C$18), AND(E399='club records'!$B$19, F399&lt;='club records'!$C$19), AND(E399='club records'!$B$20, F399&lt;='club records'!$C$20), AND(E399='club records'!$B$21, F399&lt;='club records'!$C$21))), "CR", " ")</f>
        <v xml:space="preserve"> </v>
      </c>
      <c r="O399" s="7" t="str">
        <f>IF(AND(B399=800, OR(AND(E399='club records'!$B$22, F399&lt;='club records'!$C$22), AND(E399='club records'!$B$23, F399&lt;='club records'!$C$23), AND(E399='club records'!$B$24, F399&lt;='club records'!$C$24), AND(E399='club records'!$B$25, F399&lt;='club records'!$C$25), AND(E399='club records'!$B$26, F399&lt;='club records'!$C$26))), "CR", " ")</f>
        <v xml:space="preserve"> </v>
      </c>
      <c r="P399" s="7" t="str">
        <f>IF(AND(B399=1000, OR(AND(E399='club records'!$B$27, F399&lt;='club records'!$C$27), AND(E399='club records'!$B$28, F399&lt;='club records'!$C$28))), "CR", " ")</f>
        <v xml:space="preserve"> </v>
      </c>
      <c r="Q399" s="7" t="str">
        <f>IF(AND(B399=1500, OR(AND(E399='club records'!$B$29, F399&lt;='club records'!$C$29), AND(E399='club records'!$B$30, F399&lt;='club records'!$C$30), AND(E399='club records'!$B$31, F399&lt;='club records'!$C$31), AND(E399='club records'!$B$32, F399&lt;='club records'!$C$32), AND(E399='club records'!$B$33, F399&lt;='club records'!$C$33))), "CR", " ")</f>
        <v xml:space="preserve"> </v>
      </c>
      <c r="R399" s="7" t="str">
        <f>IF(AND(B399="1600 (Mile)",OR(AND(E399='club records'!$B$34,F399&lt;='club records'!$C$34),AND(E399='club records'!$B$35,F399&lt;='club records'!$C$35),AND(E399='club records'!$B$36,F399&lt;='club records'!$C$36),AND(E399='club records'!$B$37,F399&lt;='club records'!$C$37))),"CR"," ")</f>
        <v xml:space="preserve"> </v>
      </c>
      <c r="S399" s="7" t="str">
        <f>IF(AND(B399=3000, OR(AND(E399='club records'!$B$38, F399&lt;='club records'!$C$38), AND(E399='club records'!$B$39, F399&lt;='club records'!$C$39), AND(E399='club records'!$B$40, F399&lt;='club records'!$C$40), AND(E399='club records'!$B$41, F399&lt;='club records'!$C$41))), "CR", " ")</f>
        <v xml:space="preserve"> </v>
      </c>
      <c r="T399" s="7" t="str">
        <f>IF(AND(B399=5000, OR(AND(E399='club records'!$B$42, F399&lt;='club records'!$C$42), AND(E399='club records'!$B$43, F399&lt;='club records'!$C$43))), "CR", " ")</f>
        <v xml:space="preserve"> </v>
      </c>
      <c r="U399" s="6" t="str">
        <f>IF(AND(B399=10000, OR(AND(E399='club records'!$B$44, F399&lt;='club records'!$C$44), AND(E399='club records'!$B$45, F399&lt;='club records'!$C$45))), "CR", " ")</f>
        <v xml:space="preserve"> </v>
      </c>
      <c r="V399" s="6" t="str">
        <f>IF(AND(B399="high jump", OR(AND(E399='club records'!$F$1, F399&gt;='club records'!$G$1), AND(E399='club records'!$F$2, F399&gt;='club records'!$G$2), AND(E399='club records'!$F$3, F399&gt;='club records'!$G$3), AND(E399='club records'!$F$4, F399&gt;='club records'!$G$4), AND(E399='club records'!$F$5, F399&gt;='club records'!$G$5))), "CR", " ")</f>
        <v xml:space="preserve"> </v>
      </c>
      <c r="W399" s="6" t="str">
        <f>IF(AND(B399="long jump", OR(AND(E399='club records'!$F$6, F399&gt;='club records'!$G$6), AND(E399='club records'!$F$7, F399&gt;='club records'!$G$7), AND(E399='club records'!$F$8, F399&gt;='club records'!$G$8), AND(E399='club records'!$F$9, F399&gt;='club records'!$G$9), AND(E399='club records'!$F$10, F399&gt;='club records'!$G$10))), "CR", " ")</f>
        <v xml:space="preserve"> </v>
      </c>
      <c r="X399" s="6" t="str">
        <f>IF(AND(B399="triple jump", OR(AND(E399='club records'!$F$11, F399&gt;='club records'!$G$11), AND(E399='club records'!$F$12, F399&gt;='club records'!$G$12), AND(E399='club records'!$F$13, F399&gt;='club records'!$G$13), AND(E399='club records'!$F$14, F399&gt;='club records'!$G$14), AND(E399='club records'!$F$15, F399&gt;='club records'!$G$15))), "CR", " ")</f>
        <v xml:space="preserve"> </v>
      </c>
      <c r="Y399" s="6" t="str">
        <f>IF(AND(B399="pole vault", OR(AND(E399='club records'!$F$16, F399&gt;='club records'!$G$16), AND(E399='club records'!$F$17, F399&gt;='club records'!$G$17), AND(E399='club records'!$F$18, F399&gt;='club records'!$G$18), AND(E399='club records'!$F$19, F399&gt;='club records'!$G$19), AND(E399='club records'!$F$20, F399&gt;='club records'!$G$20))), "CR", " ")</f>
        <v xml:space="preserve"> </v>
      </c>
      <c r="Z399" s="6" t="str">
        <f>IF(AND(B399="shot 3", E399='club records'!$F$36, F399&gt;='club records'!$G$36), "CR", " ")</f>
        <v xml:space="preserve"> </v>
      </c>
      <c r="AA399" s="6" t="str">
        <f>IF(AND(B399="shot 4", E399='club records'!$F$37, F399&gt;='club records'!$G$37), "CR", " ")</f>
        <v xml:space="preserve"> </v>
      </c>
      <c r="AB399" s="6" t="str">
        <f>IF(AND(B399="shot 5", E399='club records'!$F$38, F399&gt;='club records'!$G$38), "CR", " ")</f>
        <v xml:space="preserve"> </v>
      </c>
      <c r="AC399" s="6" t="str">
        <f>IF(AND(B399="shot 6", E399='club records'!$F$39, F399&gt;='club records'!$G$39), "CR", " ")</f>
        <v xml:space="preserve"> </v>
      </c>
      <c r="AD399" s="6" t="str">
        <f>IF(AND(B399="shot 7.26", E399='club records'!$F$40, F399&gt;='club records'!$G$40), "CR", " ")</f>
        <v xml:space="preserve"> </v>
      </c>
      <c r="AE399" s="6" t="str">
        <f>IF(AND(B399="60H",OR(AND(E399='club records'!$J$1,F399&lt;='club records'!$K$1),AND(E399='club records'!$J$2,F399&lt;='club records'!$K$2),AND(E399='club records'!$J$3,F399&lt;='club records'!$K$3),AND(E399='club records'!$J$4,F399&lt;='club records'!$K$4),AND(E399='club records'!$J$5,F399&lt;='club records'!$K$5))),"CR"," ")</f>
        <v xml:space="preserve"> </v>
      </c>
      <c r="AF399" s="7" t="str">
        <f>IF(AND(B399="4x200", OR(AND(E399='club records'!$N$6, F399&lt;='club records'!$O$6), AND(E399='club records'!$N$7, F399&lt;='club records'!$O$7), AND(E399='club records'!$N$8, F399&lt;='club records'!$O$8), AND(E399='club records'!$N$9, F399&lt;='club records'!$O$9), AND(E399='club records'!$N$10, F399&lt;='club records'!$O$10))), "CR", " ")</f>
        <v xml:space="preserve"> </v>
      </c>
      <c r="AG399" s="7" t="str">
        <f>IF(AND(B399="4x300", AND(E399='club records'!$N$11, F399&lt;='club records'!$O$11)), "CR", " ")</f>
        <v xml:space="preserve"> </v>
      </c>
      <c r="AH399" s="7" t="str">
        <f>IF(AND(B399="4x400", OR(AND(E399='club records'!$N$12, F399&lt;='club records'!$O$12), AND(E399='club records'!$N$13, F399&lt;='club records'!$O$13), AND(E399='club records'!$N$14, F399&lt;='club records'!$O$14), AND(E399='club records'!$N$15, F399&lt;='club records'!$O$15))), "CR", " ")</f>
        <v xml:space="preserve"> </v>
      </c>
      <c r="AI399" s="7" t="str">
        <f>IF(AND(B399="pentathlon", OR(AND(E399='club records'!$N$21, F399&gt;='club records'!$O$21), AND(E399='club records'!$N$22, F399&gt;='club records'!$O$22),AND(E399='club records'!$N$23, F399&gt;='club records'!$O$23),AND(E399='club records'!$N$24, F399&gt;='club records'!$O$24))), "CR", " ")</f>
        <v xml:space="preserve"> </v>
      </c>
      <c r="AJ399" s="7" t="str">
        <f>IF(AND(B399="heptathlon", OR(AND(E399='club records'!$N$26, F399&gt;='club records'!$O$26), AND(E399='club records'!$N$27, F399&gt;='club records'!$O$27))), "CR", " ")</f>
        <v xml:space="preserve"> </v>
      </c>
    </row>
    <row r="400" spans="1:36" ht="14.5" x14ac:dyDescent="0.35">
      <c r="A400" s="1" t="str">
        <f>E400</f>
        <v>U17</v>
      </c>
      <c r="E400" s="11" t="s">
        <v>14</v>
      </c>
      <c r="J400" s="7" t="str">
        <f>IF(OR(K400="CR", L400="CR", M400="CR", N400="CR", O400="CR", P400="CR", Q400="CR", R400="CR", S400="CR", T400="CR",U400="CR", V400="CR", W400="CR", X400="CR", Y400="CR", Z400="CR", AA400="CR", AB400="CR", AC400="CR", AD400="CR", AE400="CR", AF400="CR", AG400="CR", AH400="CR", AI400="CR", AJ400="CR"), "***CLUB RECORD***", "")</f>
        <v/>
      </c>
      <c r="K400" s="7" t="str">
        <f>IF(AND(B400=60, OR(AND(E400='club records'!$B$6, F400&lt;='club records'!$C$6), AND(E400='club records'!$B$7, F400&lt;='club records'!$C$7), AND(E400='club records'!$B$8, F400&lt;='club records'!$C$8), AND(E400='club records'!$B$9, F400&lt;='club records'!$C$9), AND(E400='club records'!$B$10, F400&lt;='club records'!$C$10))), "CR", " ")</f>
        <v xml:space="preserve"> </v>
      </c>
      <c r="L400" s="7" t="str">
        <f>IF(AND(B400=200, OR(AND(E400='club records'!$B$11, F400&lt;='club records'!$C$11), AND(E400='club records'!$B$12, F400&lt;='club records'!$C$12), AND(E400='club records'!$B$13, F400&lt;='club records'!$C$13), AND(E400='club records'!$B$14, F400&lt;='club records'!$C$14), AND(E400='club records'!$B$15, F400&lt;='club records'!$C$15))), "CR", " ")</f>
        <v xml:space="preserve"> </v>
      </c>
      <c r="M400" s="7" t="str">
        <f>IF(AND(B400=300, OR(AND(E400='club records'!$B$5, F400&lt;='club records'!$C$5), AND(E400='club records'!$B$16, F400&lt;='club records'!$C$16), AND(E400='club records'!$B$17, F400&lt;='club records'!$C$17))), "CR", " ")</f>
        <v xml:space="preserve"> </v>
      </c>
      <c r="N400" s="7" t="str">
        <f>IF(AND(B400=400, OR(AND(E400='club records'!$B$18, F400&lt;='club records'!$C$18), AND(E400='club records'!$B$19, F400&lt;='club records'!$C$19), AND(E400='club records'!$B$20, F400&lt;='club records'!$C$20), AND(E400='club records'!$B$21, F400&lt;='club records'!$C$21))), "CR", " ")</f>
        <v xml:space="preserve"> </v>
      </c>
      <c r="O400" s="7" t="str">
        <f>IF(AND(B400=800, OR(AND(E400='club records'!$B$22, F400&lt;='club records'!$C$22), AND(E400='club records'!$B$23, F400&lt;='club records'!$C$23), AND(E400='club records'!$B$24, F400&lt;='club records'!$C$24), AND(E400='club records'!$B$25, F400&lt;='club records'!$C$25), AND(E400='club records'!$B$26, F400&lt;='club records'!$C$26))), "CR", " ")</f>
        <v xml:space="preserve"> </v>
      </c>
      <c r="P400" s="7" t="str">
        <f>IF(AND(B400=1000, OR(AND(E400='club records'!$B$27, F400&lt;='club records'!$C$27), AND(E400='club records'!$B$28, F400&lt;='club records'!$C$28))), "CR", " ")</f>
        <v xml:space="preserve"> </v>
      </c>
      <c r="Q400" s="7" t="str">
        <f>IF(AND(B400=1500, OR(AND(E400='club records'!$B$29, F400&lt;='club records'!$C$29), AND(E400='club records'!$B$30, F400&lt;='club records'!$C$30), AND(E400='club records'!$B$31, F400&lt;='club records'!$C$31), AND(E400='club records'!$B$32, F400&lt;='club records'!$C$32), AND(E400='club records'!$B$33, F400&lt;='club records'!$C$33))), "CR", " ")</f>
        <v xml:space="preserve"> </v>
      </c>
      <c r="R400" s="7" t="str">
        <f>IF(AND(B400="1600 (Mile)",OR(AND(E400='club records'!$B$34,F400&lt;='club records'!$C$34),AND(E400='club records'!$B$35,F400&lt;='club records'!$C$35),AND(E400='club records'!$B$36,F400&lt;='club records'!$C$36),AND(E400='club records'!$B$37,F400&lt;='club records'!$C$37))),"CR"," ")</f>
        <v xml:space="preserve"> </v>
      </c>
      <c r="S400" s="7" t="str">
        <f>IF(AND(B400=3000, OR(AND(E400='club records'!$B$38, F400&lt;='club records'!$C$38), AND(E400='club records'!$B$39, F400&lt;='club records'!$C$39), AND(E400='club records'!$B$40, F400&lt;='club records'!$C$40), AND(E400='club records'!$B$41, F400&lt;='club records'!$C$41))), "CR", " ")</f>
        <v xml:space="preserve"> </v>
      </c>
      <c r="T400" s="7" t="str">
        <f>IF(AND(B400=5000, OR(AND(E400='club records'!$B$42, F400&lt;='club records'!$C$42), AND(E400='club records'!$B$43, F400&lt;='club records'!$C$43))), "CR", " ")</f>
        <v xml:space="preserve"> </v>
      </c>
      <c r="U400" s="6" t="str">
        <f>IF(AND(B400=10000, OR(AND(E400='club records'!$B$44, F400&lt;='club records'!$C$44), AND(E400='club records'!$B$45, F400&lt;='club records'!$C$45))), "CR", " ")</f>
        <v xml:space="preserve"> </v>
      </c>
      <c r="V400" s="6" t="str">
        <f>IF(AND(B400="high jump", OR(AND(E400='club records'!$F$1, F400&gt;='club records'!$G$1), AND(E400='club records'!$F$2, F400&gt;='club records'!$G$2), AND(E400='club records'!$F$3, F400&gt;='club records'!$G$3), AND(E400='club records'!$F$4, F400&gt;='club records'!$G$4), AND(E400='club records'!$F$5, F400&gt;='club records'!$G$5))), "CR", " ")</f>
        <v xml:space="preserve"> </v>
      </c>
      <c r="W400" s="6" t="str">
        <f>IF(AND(B400="long jump", OR(AND(E400='club records'!$F$6, F400&gt;='club records'!$G$6), AND(E400='club records'!$F$7, F400&gt;='club records'!$G$7), AND(E400='club records'!$F$8, F400&gt;='club records'!$G$8), AND(E400='club records'!$F$9, F400&gt;='club records'!$G$9), AND(E400='club records'!$F$10, F400&gt;='club records'!$G$10))), "CR", " ")</f>
        <v xml:space="preserve"> </v>
      </c>
      <c r="X400" s="6" t="str">
        <f>IF(AND(B400="triple jump", OR(AND(E400='club records'!$F$11, F400&gt;='club records'!$G$11), AND(E400='club records'!$F$12, F400&gt;='club records'!$G$12), AND(E400='club records'!$F$13, F400&gt;='club records'!$G$13), AND(E400='club records'!$F$14, F400&gt;='club records'!$G$14), AND(E400='club records'!$F$15, F400&gt;='club records'!$G$15))), "CR", " ")</f>
        <v xml:space="preserve"> </v>
      </c>
      <c r="Y400" s="6" t="str">
        <f>IF(AND(B400="pole vault", OR(AND(E400='club records'!$F$16, F400&gt;='club records'!$G$16), AND(E400='club records'!$F$17, F400&gt;='club records'!$G$17), AND(E400='club records'!$F$18, F400&gt;='club records'!$G$18), AND(E400='club records'!$F$19, F400&gt;='club records'!$G$19), AND(E400='club records'!$F$20, F400&gt;='club records'!$G$20))), "CR", " ")</f>
        <v xml:space="preserve"> </v>
      </c>
      <c r="Z400" s="6" t="str">
        <f>IF(AND(B400="shot 3", E400='club records'!$F$36, F400&gt;='club records'!$G$36), "CR", " ")</f>
        <v xml:space="preserve"> </v>
      </c>
      <c r="AA400" s="6" t="str">
        <f>IF(AND(B400="shot 4", E400='club records'!$F$37, F400&gt;='club records'!$G$37), "CR", " ")</f>
        <v xml:space="preserve"> </v>
      </c>
      <c r="AB400" s="6" t="str">
        <f>IF(AND(B400="shot 5", E400='club records'!$F$38, F400&gt;='club records'!$G$38), "CR", " ")</f>
        <v xml:space="preserve"> </v>
      </c>
      <c r="AC400" s="6" t="str">
        <f>IF(AND(B400="shot 6", E400='club records'!$F$39, F400&gt;='club records'!$G$39), "CR", " ")</f>
        <v xml:space="preserve"> </v>
      </c>
      <c r="AD400" s="6" t="str">
        <f>IF(AND(B400="shot 7.26", E400='club records'!$F$40, F400&gt;='club records'!$G$40), "CR", " ")</f>
        <v xml:space="preserve"> </v>
      </c>
      <c r="AE400" s="6" t="str">
        <f>IF(AND(B400="60H",OR(AND(E400='club records'!$J$1,F400&lt;='club records'!$K$1),AND(E400='club records'!$J$2,F400&lt;='club records'!$K$2),AND(E400='club records'!$J$3,F400&lt;='club records'!$K$3),AND(E400='club records'!$J$4,F400&lt;='club records'!$K$4),AND(E400='club records'!$J$5,F400&lt;='club records'!$K$5))),"CR"," ")</f>
        <v xml:space="preserve"> </v>
      </c>
      <c r="AF400" s="7" t="str">
        <f>IF(AND(B400="4x200", OR(AND(E400='club records'!$N$6, F400&lt;='club records'!$O$6), AND(E400='club records'!$N$7, F400&lt;='club records'!$O$7), AND(E400='club records'!$N$8, F400&lt;='club records'!$O$8), AND(E400='club records'!$N$9, F400&lt;='club records'!$O$9), AND(E400='club records'!$N$10, F400&lt;='club records'!$O$10))), "CR", " ")</f>
        <v xml:space="preserve"> </v>
      </c>
      <c r="AG400" s="7" t="str">
        <f>IF(AND(B400="4x300", AND(E400='club records'!$N$11, F400&lt;='club records'!$O$11)), "CR", " ")</f>
        <v xml:space="preserve"> </v>
      </c>
      <c r="AH400" s="7" t="str">
        <f>IF(AND(B400="4x400", OR(AND(E400='club records'!$N$12, F400&lt;='club records'!$O$12), AND(E400='club records'!$N$13, F400&lt;='club records'!$O$13), AND(E400='club records'!$N$14, F400&lt;='club records'!$O$14), AND(E400='club records'!$N$15, F400&lt;='club records'!$O$15))), "CR", " ")</f>
        <v xml:space="preserve"> </v>
      </c>
      <c r="AI400" s="7" t="str">
        <f>IF(AND(B400="pentathlon", OR(AND(E400='club records'!$N$21, F400&gt;='club records'!$O$21), AND(E400='club records'!$N$22, F400&gt;='club records'!$O$22),AND(E400='club records'!$N$23, F400&gt;='club records'!$O$23),AND(E400='club records'!$N$24, F400&gt;='club records'!$O$24))), "CR", " ")</f>
        <v xml:space="preserve"> </v>
      </c>
      <c r="AJ400" s="7" t="str">
        <f>IF(AND(B400="heptathlon", OR(AND(E400='club records'!$N$26, F400&gt;='club records'!$O$26), AND(E400='club records'!$N$27, F400&gt;='club records'!$O$27))), "CR", " ")</f>
        <v xml:space="preserve"> </v>
      </c>
    </row>
    <row r="401" spans="1:16306" ht="14.5" x14ac:dyDescent="0.35">
      <c r="A401" s="1" t="str">
        <f>E401</f>
        <v>U17</v>
      </c>
      <c r="E401" s="11" t="s">
        <v>14</v>
      </c>
      <c r="J401" s="7" t="str">
        <f>IF(OR(K401="CR", L401="CR", M401="CR", N401="CR", O401="CR", P401="CR", Q401="CR", R401="CR", S401="CR", T401="CR",U401="CR", V401="CR", W401="CR", X401="CR", Y401="CR", Z401="CR", AA401="CR", AB401="CR", AC401="CR", AD401="CR", AE401="CR", AF401="CR", AG401="CR", AH401="CR", AI401="CR", AJ401="CR"), "***CLUB RECORD***", "")</f>
        <v/>
      </c>
      <c r="K401" s="7" t="str">
        <f>IF(AND(B401=60, OR(AND(E401='club records'!$B$6, F401&lt;='club records'!$C$6), AND(E401='club records'!$B$7, F401&lt;='club records'!$C$7), AND(E401='club records'!$B$8, F401&lt;='club records'!$C$8), AND(E401='club records'!$B$9, F401&lt;='club records'!$C$9), AND(E401='club records'!$B$10, F401&lt;='club records'!$C$10))), "CR", " ")</f>
        <v xml:space="preserve"> </v>
      </c>
      <c r="L401" s="7" t="str">
        <f>IF(AND(B401=200, OR(AND(E401='club records'!$B$11, F401&lt;='club records'!$C$11), AND(E401='club records'!$B$12, F401&lt;='club records'!$C$12), AND(E401='club records'!$B$13, F401&lt;='club records'!$C$13), AND(E401='club records'!$B$14, F401&lt;='club records'!$C$14), AND(E401='club records'!$B$15, F401&lt;='club records'!$C$15))), "CR", " ")</f>
        <v xml:space="preserve"> </v>
      </c>
      <c r="M401" s="7" t="str">
        <f>IF(AND(B401=300, OR(AND(E401='club records'!$B$5, F401&lt;='club records'!$C$5), AND(E401='club records'!$B$16, F401&lt;='club records'!$C$16), AND(E401='club records'!$B$17, F401&lt;='club records'!$C$17))), "CR", " ")</f>
        <v xml:space="preserve"> </v>
      </c>
      <c r="N401" s="7" t="str">
        <f>IF(AND(B401=400, OR(AND(E401='club records'!$B$18, F401&lt;='club records'!$C$18), AND(E401='club records'!$B$19, F401&lt;='club records'!$C$19), AND(E401='club records'!$B$20, F401&lt;='club records'!$C$20), AND(E401='club records'!$B$21, F401&lt;='club records'!$C$21))), "CR", " ")</f>
        <v xml:space="preserve"> </v>
      </c>
      <c r="O401" s="7" t="str">
        <f>IF(AND(B401=800, OR(AND(E401='club records'!$B$22, F401&lt;='club records'!$C$22), AND(E401='club records'!$B$23, F401&lt;='club records'!$C$23), AND(E401='club records'!$B$24, F401&lt;='club records'!$C$24), AND(E401='club records'!$B$25, F401&lt;='club records'!$C$25), AND(E401='club records'!$B$26, F401&lt;='club records'!$C$26))), "CR", " ")</f>
        <v xml:space="preserve"> </v>
      </c>
      <c r="P401" s="7" t="str">
        <f>IF(AND(B401=1000, OR(AND(E401='club records'!$B$27, F401&lt;='club records'!$C$27), AND(E401='club records'!$B$28, F401&lt;='club records'!$C$28))), "CR", " ")</f>
        <v xml:space="preserve"> </v>
      </c>
      <c r="Q401" s="7" t="str">
        <f>IF(AND(B401=1500, OR(AND(E401='club records'!$B$29, F401&lt;='club records'!$C$29), AND(E401='club records'!$B$30, F401&lt;='club records'!$C$30), AND(E401='club records'!$B$31, F401&lt;='club records'!$C$31), AND(E401='club records'!$B$32, F401&lt;='club records'!$C$32), AND(E401='club records'!$B$33, F401&lt;='club records'!$C$33))), "CR", " ")</f>
        <v xml:space="preserve"> </v>
      </c>
      <c r="R401" s="7" t="str">
        <f>IF(AND(B401="1600 (Mile)",OR(AND(E401='club records'!$B$34,F401&lt;='club records'!$C$34),AND(E401='club records'!$B$35,F401&lt;='club records'!$C$35),AND(E401='club records'!$B$36,F401&lt;='club records'!$C$36),AND(E401='club records'!$B$37,F401&lt;='club records'!$C$37))),"CR"," ")</f>
        <v xml:space="preserve"> </v>
      </c>
      <c r="S401" s="7" t="str">
        <f>IF(AND(B401=3000, OR(AND(E401='club records'!$B$38, F401&lt;='club records'!$C$38), AND(E401='club records'!$B$39, F401&lt;='club records'!$C$39), AND(E401='club records'!$B$40, F401&lt;='club records'!$C$40), AND(E401='club records'!$B$41, F401&lt;='club records'!$C$41))), "CR", " ")</f>
        <v xml:space="preserve"> </v>
      </c>
      <c r="T401" s="7" t="str">
        <f>IF(AND(B401=5000, OR(AND(E401='club records'!$B$42, F401&lt;='club records'!$C$42), AND(E401='club records'!$B$43, F401&lt;='club records'!$C$43))), "CR", " ")</f>
        <v xml:space="preserve"> </v>
      </c>
      <c r="U401" s="6" t="str">
        <f>IF(AND(B401=10000, OR(AND(E401='club records'!$B$44, F401&lt;='club records'!$C$44), AND(E401='club records'!$B$45, F401&lt;='club records'!$C$45))), "CR", " ")</f>
        <v xml:space="preserve"> </v>
      </c>
      <c r="V401" s="6" t="str">
        <f>IF(AND(B401="high jump", OR(AND(E401='club records'!$F$1, F401&gt;='club records'!$G$1), AND(E401='club records'!$F$2, F401&gt;='club records'!$G$2), AND(E401='club records'!$F$3, F401&gt;='club records'!$G$3), AND(E401='club records'!$F$4, F401&gt;='club records'!$G$4), AND(E401='club records'!$F$5, F401&gt;='club records'!$G$5))), "CR", " ")</f>
        <v xml:space="preserve"> </v>
      </c>
      <c r="W401" s="6" t="str">
        <f>IF(AND(B401="long jump", OR(AND(E401='club records'!$F$6, F401&gt;='club records'!$G$6), AND(E401='club records'!$F$7, F401&gt;='club records'!$G$7), AND(E401='club records'!$F$8, F401&gt;='club records'!$G$8), AND(E401='club records'!$F$9, F401&gt;='club records'!$G$9), AND(E401='club records'!$F$10, F401&gt;='club records'!$G$10))), "CR", " ")</f>
        <v xml:space="preserve"> </v>
      </c>
      <c r="X401" s="6" t="str">
        <f>IF(AND(B401="triple jump", OR(AND(E401='club records'!$F$11, F401&gt;='club records'!$G$11), AND(E401='club records'!$F$12, F401&gt;='club records'!$G$12), AND(E401='club records'!$F$13, F401&gt;='club records'!$G$13), AND(E401='club records'!$F$14, F401&gt;='club records'!$G$14), AND(E401='club records'!$F$15, F401&gt;='club records'!$G$15))), "CR", " ")</f>
        <v xml:space="preserve"> </v>
      </c>
      <c r="Y401" s="6" t="str">
        <f>IF(AND(B401="pole vault", OR(AND(E401='club records'!$F$16, F401&gt;='club records'!$G$16), AND(E401='club records'!$F$17, F401&gt;='club records'!$G$17), AND(E401='club records'!$F$18, F401&gt;='club records'!$G$18), AND(E401='club records'!$F$19, F401&gt;='club records'!$G$19), AND(E401='club records'!$F$20, F401&gt;='club records'!$G$20))), "CR", " ")</f>
        <v xml:space="preserve"> </v>
      </c>
      <c r="Z401" s="6" t="str">
        <f>IF(AND(B401="shot 3", E401='club records'!$F$36, F401&gt;='club records'!$G$36), "CR", " ")</f>
        <v xml:space="preserve"> </v>
      </c>
      <c r="AA401" s="6" t="str">
        <f>IF(AND(B401="shot 4", E401='club records'!$F$37, F401&gt;='club records'!$G$37), "CR", " ")</f>
        <v xml:space="preserve"> </v>
      </c>
      <c r="AB401" s="6" t="str">
        <f>IF(AND(B401="shot 5", E401='club records'!$F$38, F401&gt;='club records'!$G$38), "CR", " ")</f>
        <v xml:space="preserve"> </v>
      </c>
      <c r="AC401" s="6" t="str">
        <f>IF(AND(B401="shot 6", E401='club records'!$F$39, F401&gt;='club records'!$G$39), "CR", " ")</f>
        <v xml:space="preserve"> </v>
      </c>
      <c r="AD401" s="6" t="str">
        <f>IF(AND(B401="shot 7.26", E401='club records'!$F$40, F401&gt;='club records'!$G$40), "CR", " ")</f>
        <v xml:space="preserve"> </v>
      </c>
      <c r="AE401" s="6" t="str">
        <f>IF(AND(B401="60H",OR(AND(E401='club records'!$J$1,F401&lt;='club records'!$K$1),AND(E401='club records'!$J$2,F401&lt;='club records'!$K$2),AND(E401='club records'!$J$3,F401&lt;='club records'!$K$3),AND(E401='club records'!$J$4,F401&lt;='club records'!$K$4),AND(E401='club records'!$J$5,F401&lt;='club records'!$K$5))),"CR"," ")</f>
        <v xml:space="preserve"> </v>
      </c>
      <c r="AF401" s="7" t="str">
        <f>IF(AND(B401="4x200", OR(AND(E401='club records'!$N$6, F401&lt;='club records'!$O$6), AND(E401='club records'!$N$7, F401&lt;='club records'!$O$7), AND(E401='club records'!$N$8, F401&lt;='club records'!$O$8), AND(E401='club records'!$N$9, F401&lt;='club records'!$O$9), AND(E401='club records'!$N$10, F401&lt;='club records'!$O$10))), "CR", " ")</f>
        <v xml:space="preserve"> </v>
      </c>
      <c r="AG401" s="7" t="str">
        <f>IF(AND(B401="4x300", AND(E401='club records'!$N$11, F401&lt;='club records'!$O$11)), "CR", " ")</f>
        <v xml:space="preserve"> </v>
      </c>
      <c r="AH401" s="7" t="str">
        <f>IF(AND(B401="4x400", OR(AND(E401='club records'!$N$12, F401&lt;='club records'!$O$12), AND(E401='club records'!$N$13, F401&lt;='club records'!$O$13), AND(E401='club records'!$N$14, F401&lt;='club records'!$O$14), AND(E401='club records'!$N$15, F401&lt;='club records'!$O$15))), "CR", " ")</f>
        <v xml:space="preserve"> </v>
      </c>
      <c r="AI401" s="7" t="str">
        <f>IF(AND(B401="pentathlon", OR(AND(E401='club records'!$N$21, F401&gt;='club records'!$O$21), AND(E401='club records'!$N$22, F401&gt;='club records'!$O$22),AND(E401='club records'!$N$23, F401&gt;='club records'!$O$23),AND(E401='club records'!$N$24, F401&gt;='club records'!$O$24))), "CR", " ")</f>
        <v xml:space="preserve"> </v>
      </c>
      <c r="AJ401" s="7" t="str">
        <f>IF(AND(B401="heptathlon", OR(AND(E401='club records'!$N$26, F401&gt;='club records'!$O$26), AND(E401='club records'!$N$27, F401&gt;='club records'!$O$27))), "CR", " ")</f>
        <v xml:space="preserve"> </v>
      </c>
    </row>
    <row r="402" spans="1:16306" ht="14.5" x14ac:dyDescent="0.35">
      <c r="A402" s="1" t="str">
        <f>E402</f>
        <v>U17</v>
      </c>
      <c r="E402" s="11" t="s">
        <v>14</v>
      </c>
      <c r="J402" s="7" t="str">
        <f>IF(OR(K402="CR", L402="CR", M402="CR", N402="CR", O402="CR", P402="CR", Q402="CR", R402="CR", S402="CR", T402="CR",U402="CR", V402="CR", W402="CR", X402="CR", Y402="CR", Z402="CR", AA402="CR", AB402="CR", AC402="CR", AD402="CR", AE402="CR", AF402="CR", AG402="CR", AH402="CR", AI402="CR", AJ402="CR"), "***CLUB RECORD***", "")</f>
        <v/>
      </c>
      <c r="K402" s="7" t="str">
        <f>IF(AND(B402=60, OR(AND(E402='club records'!$B$6, F402&lt;='club records'!$C$6), AND(E402='club records'!$B$7, F402&lt;='club records'!$C$7), AND(E402='club records'!$B$8, F402&lt;='club records'!$C$8), AND(E402='club records'!$B$9, F402&lt;='club records'!$C$9), AND(E402='club records'!$B$10, F402&lt;='club records'!$C$10))), "CR", " ")</f>
        <v xml:space="preserve"> </v>
      </c>
      <c r="L402" s="7" t="str">
        <f>IF(AND(B402=200, OR(AND(E402='club records'!$B$11, F402&lt;='club records'!$C$11), AND(E402='club records'!$B$12, F402&lt;='club records'!$C$12), AND(E402='club records'!$B$13, F402&lt;='club records'!$C$13), AND(E402='club records'!$B$14, F402&lt;='club records'!$C$14), AND(E402='club records'!$B$15, F402&lt;='club records'!$C$15))), "CR", " ")</f>
        <v xml:space="preserve"> </v>
      </c>
      <c r="M402" s="7" t="str">
        <f>IF(AND(B402=300, OR(AND(E402='club records'!$B$5, F402&lt;='club records'!$C$5), AND(E402='club records'!$B$16, F402&lt;='club records'!$C$16), AND(E402='club records'!$B$17, F402&lt;='club records'!$C$17))), "CR", " ")</f>
        <v xml:space="preserve"> </v>
      </c>
      <c r="N402" s="7" t="str">
        <f>IF(AND(B402=400, OR(AND(E402='club records'!$B$18, F402&lt;='club records'!$C$18), AND(E402='club records'!$B$19, F402&lt;='club records'!$C$19), AND(E402='club records'!$B$20, F402&lt;='club records'!$C$20), AND(E402='club records'!$B$21, F402&lt;='club records'!$C$21))), "CR", " ")</f>
        <v xml:space="preserve"> </v>
      </c>
      <c r="O402" s="7" t="str">
        <f>IF(AND(B402=800, OR(AND(E402='club records'!$B$22, F402&lt;='club records'!$C$22), AND(E402='club records'!$B$23, F402&lt;='club records'!$C$23), AND(E402='club records'!$B$24, F402&lt;='club records'!$C$24), AND(E402='club records'!$B$25, F402&lt;='club records'!$C$25), AND(E402='club records'!$B$26, F402&lt;='club records'!$C$26))), "CR", " ")</f>
        <v xml:space="preserve"> </v>
      </c>
      <c r="P402" s="7" t="str">
        <f>IF(AND(B402=1000, OR(AND(E402='club records'!$B$27, F402&lt;='club records'!$C$27), AND(E402='club records'!$B$28, F402&lt;='club records'!$C$28))), "CR", " ")</f>
        <v xml:space="preserve"> </v>
      </c>
      <c r="Q402" s="7" t="str">
        <f>IF(AND(B402=1500, OR(AND(E402='club records'!$B$29, F402&lt;='club records'!$C$29), AND(E402='club records'!$B$30, F402&lt;='club records'!$C$30), AND(E402='club records'!$B$31, F402&lt;='club records'!$C$31), AND(E402='club records'!$B$32, F402&lt;='club records'!$C$32), AND(E402='club records'!$B$33, F402&lt;='club records'!$C$33))), "CR", " ")</f>
        <v xml:space="preserve"> </v>
      </c>
      <c r="R402" s="7" t="str">
        <f>IF(AND(B402="1600 (Mile)",OR(AND(E402='club records'!$B$34,F402&lt;='club records'!$C$34),AND(E402='club records'!$B$35,F402&lt;='club records'!$C$35),AND(E402='club records'!$B$36,F402&lt;='club records'!$C$36),AND(E402='club records'!$B$37,F402&lt;='club records'!$C$37))),"CR"," ")</f>
        <v xml:space="preserve"> </v>
      </c>
      <c r="S402" s="7" t="str">
        <f>IF(AND(B402=3000, OR(AND(E402='club records'!$B$38, F402&lt;='club records'!$C$38), AND(E402='club records'!$B$39, F402&lt;='club records'!$C$39), AND(E402='club records'!$B$40, F402&lt;='club records'!$C$40), AND(E402='club records'!$B$41, F402&lt;='club records'!$C$41))), "CR", " ")</f>
        <v xml:space="preserve"> </v>
      </c>
      <c r="T402" s="7" t="str">
        <f>IF(AND(B402=5000, OR(AND(E402='club records'!$B$42, F402&lt;='club records'!$C$42), AND(E402='club records'!$B$43, F402&lt;='club records'!$C$43))), "CR", " ")</f>
        <v xml:space="preserve"> </v>
      </c>
      <c r="U402" s="6" t="str">
        <f>IF(AND(B402=10000, OR(AND(E402='club records'!$B$44, F402&lt;='club records'!$C$44), AND(E402='club records'!$B$45, F402&lt;='club records'!$C$45))), "CR", " ")</f>
        <v xml:space="preserve"> </v>
      </c>
      <c r="V402" s="6" t="str">
        <f>IF(AND(B402="high jump", OR(AND(E402='club records'!$F$1, F402&gt;='club records'!$G$1), AND(E402='club records'!$F$2, F402&gt;='club records'!$G$2), AND(E402='club records'!$F$3, F402&gt;='club records'!$G$3), AND(E402='club records'!$F$4, F402&gt;='club records'!$G$4), AND(E402='club records'!$F$5, F402&gt;='club records'!$G$5))), "CR", " ")</f>
        <v xml:space="preserve"> </v>
      </c>
      <c r="W402" s="6" t="str">
        <f>IF(AND(B402="long jump", OR(AND(E402='club records'!$F$6, F402&gt;='club records'!$G$6), AND(E402='club records'!$F$7, F402&gt;='club records'!$G$7), AND(E402='club records'!$F$8, F402&gt;='club records'!$G$8), AND(E402='club records'!$F$9, F402&gt;='club records'!$G$9), AND(E402='club records'!$F$10, F402&gt;='club records'!$G$10))), "CR", " ")</f>
        <v xml:space="preserve"> </v>
      </c>
      <c r="X402" s="6" t="str">
        <f>IF(AND(B402="triple jump", OR(AND(E402='club records'!$F$11, F402&gt;='club records'!$G$11), AND(E402='club records'!$F$12, F402&gt;='club records'!$G$12), AND(E402='club records'!$F$13, F402&gt;='club records'!$G$13), AND(E402='club records'!$F$14, F402&gt;='club records'!$G$14), AND(E402='club records'!$F$15, F402&gt;='club records'!$G$15))), "CR", " ")</f>
        <v xml:space="preserve"> </v>
      </c>
      <c r="Y402" s="6" t="str">
        <f>IF(AND(B402="pole vault", OR(AND(E402='club records'!$F$16, F402&gt;='club records'!$G$16), AND(E402='club records'!$F$17, F402&gt;='club records'!$G$17), AND(E402='club records'!$F$18, F402&gt;='club records'!$G$18), AND(E402='club records'!$F$19, F402&gt;='club records'!$G$19), AND(E402='club records'!$F$20, F402&gt;='club records'!$G$20))), "CR", " ")</f>
        <v xml:space="preserve"> </v>
      </c>
      <c r="Z402" s="6" t="str">
        <f>IF(AND(B402="shot 3", E402='club records'!$F$36, F402&gt;='club records'!$G$36), "CR", " ")</f>
        <v xml:space="preserve"> </v>
      </c>
      <c r="AA402" s="6" t="str">
        <f>IF(AND(B402="shot 4", E402='club records'!$F$37, F402&gt;='club records'!$G$37), "CR", " ")</f>
        <v xml:space="preserve"> </v>
      </c>
      <c r="AB402" s="6" t="str">
        <f>IF(AND(B402="shot 5", E402='club records'!$F$38, F402&gt;='club records'!$G$38), "CR", " ")</f>
        <v xml:space="preserve"> </v>
      </c>
      <c r="AC402" s="6" t="str">
        <f>IF(AND(B402="shot 6", E402='club records'!$F$39, F402&gt;='club records'!$G$39), "CR", " ")</f>
        <v xml:space="preserve"> </v>
      </c>
      <c r="AD402" s="6" t="str">
        <f>IF(AND(B402="shot 7.26", E402='club records'!$F$40, F402&gt;='club records'!$G$40), "CR", " ")</f>
        <v xml:space="preserve"> </v>
      </c>
      <c r="AE402" s="6" t="str">
        <f>IF(AND(B402="60H",OR(AND(E402='club records'!$J$1,F402&lt;='club records'!$K$1),AND(E402='club records'!$J$2,F402&lt;='club records'!$K$2),AND(E402='club records'!$J$3,F402&lt;='club records'!$K$3),AND(E402='club records'!$J$4,F402&lt;='club records'!$K$4),AND(E402='club records'!$J$5,F402&lt;='club records'!$K$5))),"CR"," ")</f>
        <v xml:space="preserve"> </v>
      </c>
      <c r="AF402" s="7" t="str">
        <f>IF(AND(B402="4x200", OR(AND(E402='club records'!$N$6, F402&lt;='club records'!$O$6), AND(E402='club records'!$N$7, F402&lt;='club records'!$O$7), AND(E402='club records'!$N$8, F402&lt;='club records'!$O$8), AND(E402='club records'!$N$9, F402&lt;='club records'!$O$9), AND(E402='club records'!$N$10, F402&lt;='club records'!$O$10))), "CR", " ")</f>
        <v xml:space="preserve"> </v>
      </c>
      <c r="AG402" s="7" t="str">
        <f>IF(AND(B402="4x300", AND(E402='club records'!$N$11, F402&lt;='club records'!$O$11)), "CR", " ")</f>
        <v xml:space="preserve"> </v>
      </c>
      <c r="AH402" s="7" t="str">
        <f>IF(AND(B402="4x400", OR(AND(E402='club records'!$N$12, F402&lt;='club records'!$O$12), AND(E402='club records'!$N$13, F402&lt;='club records'!$O$13), AND(E402='club records'!$N$14, F402&lt;='club records'!$O$14), AND(E402='club records'!$N$15, F402&lt;='club records'!$O$15))), "CR", " ")</f>
        <v xml:space="preserve"> </v>
      </c>
      <c r="AI402" s="7" t="str">
        <f>IF(AND(B402="pentathlon", OR(AND(E402='club records'!$N$21, F402&gt;='club records'!$O$21), AND(E402='club records'!$N$22, F402&gt;='club records'!$O$22),AND(E402='club records'!$N$23, F402&gt;='club records'!$O$23),AND(E402='club records'!$N$24, F402&gt;='club records'!$O$24))), "CR", " ")</f>
        <v xml:space="preserve"> </v>
      </c>
      <c r="AJ402" s="7" t="str">
        <f>IF(AND(B402="heptathlon", OR(AND(E402='club records'!$N$26, F402&gt;='club records'!$O$26), AND(E402='club records'!$N$27, F402&gt;='club records'!$O$27))), "CR", " ")</f>
        <v xml:space="preserve"> </v>
      </c>
    </row>
    <row r="403" spans="1:16306" ht="14.5" x14ac:dyDescent="0.35">
      <c r="A403" s="1" t="str">
        <f>E403</f>
        <v>U17</v>
      </c>
      <c r="E403" s="11" t="s">
        <v>14</v>
      </c>
      <c r="J403" s="7" t="str">
        <f>IF(OR(K403="CR", L403="CR", M403="CR", N403="CR", O403="CR", P403="CR", Q403="CR", R403="CR", S403="CR", T403="CR",U403="CR", V403="CR", W403="CR", X403="CR", Y403="CR", Z403="CR", AA403="CR", AB403="CR", AC403="CR", AD403="CR", AE403="CR", AF403="CR", AG403="CR", AH403="CR", AI403="CR", AJ403="CR"), "***CLUB RECORD***", "")</f>
        <v/>
      </c>
      <c r="K403" s="7" t="str">
        <f>IF(AND(B403=60, OR(AND(E403='club records'!$B$6, F403&lt;='club records'!$C$6), AND(E403='club records'!$B$7, F403&lt;='club records'!$C$7), AND(E403='club records'!$B$8, F403&lt;='club records'!$C$8), AND(E403='club records'!$B$9, F403&lt;='club records'!$C$9), AND(E403='club records'!$B$10, F403&lt;='club records'!$C$10))), "CR", " ")</f>
        <v xml:space="preserve"> </v>
      </c>
      <c r="L403" s="7" t="str">
        <f>IF(AND(B403=200, OR(AND(E403='club records'!$B$11, F403&lt;='club records'!$C$11), AND(E403='club records'!$B$12, F403&lt;='club records'!$C$12), AND(E403='club records'!$B$13, F403&lt;='club records'!$C$13), AND(E403='club records'!$B$14, F403&lt;='club records'!$C$14), AND(E403='club records'!$B$15, F403&lt;='club records'!$C$15))), "CR", " ")</f>
        <v xml:space="preserve"> </v>
      </c>
      <c r="M403" s="7" t="str">
        <f>IF(AND(B403=300, OR(AND(E403='club records'!$B$5, F403&lt;='club records'!$C$5), AND(E403='club records'!$B$16, F403&lt;='club records'!$C$16), AND(E403='club records'!$B$17, F403&lt;='club records'!$C$17))), "CR", " ")</f>
        <v xml:space="preserve"> </v>
      </c>
      <c r="N403" s="7" t="str">
        <f>IF(AND(B403=400, OR(AND(E403='club records'!$B$18, F403&lt;='club records'!$C$18), AND(E403='club records'!$B$19, F403&lt;='club records'!$C$19), AND(E403='club records'!$B$20, F403&lt;='club records'!$C$20), AND(E403='club records'!$B$21, F403&lt;='club records'!$C$21))), "CR", " ")</f>
        <v xml:space="preserve"> </v>
      </c>
      <c r="O403" s="7" t="str">
        <f>IF(AND(B403=800, OR(AND(E403='club records'!$B$22, F403&lt;='club records'!$C$22), AND(E403='club records'!$B$23, F403&lt;='club records'!$C$23), AND(E403='club records'!$B$24, F403&lt;='club records'!$C$24), AND(E403='club records'!$B$25, F403&lt;='club records'!$C$25), AND(E403='club records'!$B$26, F403&lt;='club records'!$C$26))), "CR", " ")</f>
        <v xml:space="preserve"> </v>
      </c>
      <c r="P403" s="7" t="str">
        <f>IF(AND(B403=1000, OR(AND(E403='club records'!$B$27, F403&lt;='club records'!$C$27), AND(E403='club records'!$B$28, F403&lt;='club records'!$C$28))), "CR", " ")</f>
        <v xml:space="preserve"> </v>
      </c>
      <c r="Q403" s="7" t="str">
        <f>IF(AND(B403=1500, OR(AND(E403='club records'!$B$29, F403&lt;='club records'!$C$29), AND(E403='club records'!$B$30, F403&lt;='club records'!$C$30), AND(E403='club records'!$B$31, F403&lt;='club records'!$C$31), AND(E403='club records'!$B$32, F403&lt;='club records'!$C$32), AND(E403='club records'!$B$33, F403&lt;='club records'!$C$33))), "CR", " ")</f>
        <v xml:space="preserve"> </v>
      </c>
      <c r="R403" s="7" t="str">
        <f>IF(AND(B403="1600 (Mile)",OR(AND(E403='club records'!$B$34,F403&lt;='club records'!$C$34),AND(E403='club records'!$B$35,F403&lt;='club records'!$C$35),AND(E403='club records'!$B$36,F403&lt;='club records'!$C$36),AND(E403='club records'!$B$37,F403&lt;='club records'!$C$37))),"CR"," ")</f>
        <v xml:space="preserve"> </v>
      </c>
      <c r="S403" s="7" t="str">
        <f>IF(AND(B403=3000, OR(AND(E403='club records'!$B$38, F403&lt;='club records'!$C$38), AND(E403='club records'!$B$39, F403&lt;='club records'!$C$39), AND(E403='club records'!$B$40, F403&lt;='club records'!$C$40), AND(E403='club records'!$B$41, F403&lt;='club records'!$C$41))), "CR", " ")</f>
        <v xml:space="preserve"> </v>
      </c>
      <c r="T403" s="7" t="str">
        <f>IF(AND(B403=5000, OR(AND(E403='club records'!$B$42, F403&lt;='club records'!$C$42), AND(E403='club records'!$B$43, F403&lt;='club records'!$C$43))), "CR", " ")</f>
        <v xml:space="preserve"> </v>
      </c>
      <c r="U403" s="6" t="str">
        <f>IF(AND(B403=10000, OR(AND(E403='club records'!$B$44, F403&lt;='club records'!$C$44), AND(E403='club records'!$B$45, F403&lt;='club records'!$C$45))), "CR", " ")</f>
        <v xml:space="preserve"> </v>
      </c>
      <c r="V403" s="6" t="str">
        <f>IF(AND(B403="high jump", OR(AND(E403='club records'!$F$1, F403&gt;='club records'!$G$1), AND(E403='club records'!$F$2, F403&gt;='club records'!$G$2), AND(E403='club records'!$F$3, F403&gt;='club records'!$G$3), AND(E403='club records'!$F$4, F403&gt;='club records'!$G$4), AND(E403='club records'!$F$5, F403&gt;='club records'!$G$5))), "CR", " ")</f>
        <v xml:space="preserve"> </v>
      </c>
      <c r="W403" s="6" t="str">
        <f>IF(AND(B403="long jump", OR(AND(E403='club records'!$F$6, F403&gt;='club records'!$G$6), AND(E403='club records'!$F$7, F403&gt;='club records'!$G$7), AND(E403='club records'!$F$8, F403&gt;='club records'!$G$8), AND(E403='club records'!$F$9, F403&gt;='club records'!$G$9), AND(E403='club records'!$F$10, F403&gt;='club records'!$G$10))), "CR", " ")</f>
        <v xml:space="preserve"> </v>
      </c>
      <c r="X403" s="6" t="str">
        <f>IF(AND(B403="triple jump", OR(AND(E403='club records'!$F$11, F403&gt;='club records'!$G$11), AND(E403='club records'!$F$12, F403&gt;='club records'!$G$12), AND(E403='club records'!$F$13, F403&gt;='club records'!$G$13), AND(E403='club records'!$F$14, F403&gt;='club records'!$G$14), AND(E403='club records'!$F$15, F403&gt;='club records'!$G$15))), "CR", " ")</f>
        <v xml:space="preserve"> </v>
      </c>
      <c r="Y403" s="6" t="str">
        <f>IF(AND(B403="pole vault", OR(AND(E403='club records'!$F$16, F403&gt;='club records'!$G$16), AND(E403='club records'!$F$17, F403&gt;='club records'!$G$17), AND(E403='club records'!$F$18, F403&gt;='club records'!$G$18), AND(E403='club records'!$F$19, F403&gt;='club records'!$G$19), AND(E403='club records'!$F$20, F403&gt;='club records'!$G$20))), "CR", " ")</f>
        <v xml:space="preserve"> </v>
      </c>
      <c r="Z403" s="6" t="str">
        <f>IF(AND(B403="shot 3", E403='club records'!$F$36, F403&gt;='club records'!$G$36), "CR", " ")</f>
        <v xml:space="preserve"> </v>
      </c>
      <c r="AA403" s="6" t="str">
        <f>IF(AND(B403="shot 4", E403='club records'!$F$37, F403&gt;='club records'!$G$37), "CR", " ")</f>
        <v xml:space="preserve"> </v>
      </c>
      <c r="AB403" s="6" t="str">
        <f>IF(AND(B403="shot 5", E403='club records'!$F$38, F403&gt;='club records'!$G$38), "CR", " ")</f>
        <v xml:space="preserve"> </v>
      </c>
      <c r="AC403" s="6" t="str">
        <f>IF(AND(B403="shot 6", E403='club records'!$F$39, F403&gt;='club records'!$G$39), "CR", " ")</f>
        <v xml:space="preserve"> </v>
      </c>
      <c r="AD403" s="6" t="str">
        <f>IF(AND(B403="shot 7.26", E403='club records'!$F$40, F403&gt;='club records'!$G$40), "CR", " ")</f>
        <v xml:space="preserve"> </v>
      </c>
      <c r="AE403" s="6" t="str">
        <f>IF(AND(B403="60H",OR(AND(E403='club records'!$J$1,F403&lt;='club records'!$K$1),AND(E403='club records'!$J$2,F403&lt;='club records'!$K$2),AND(E403='club records'!$J$3,F403&lt;='club records'!$K$3),AND(E403='club records'!$J$4,F403&lt;='club records'!$K$4),AND(E403='club records'!$J$5,F403&lt;='club records'!$K$5))),"CR"," ")</f>
        <v xml:space="preserve"> </v>
      </c>
      <c r="AF403" s="7" t="str">
        <f>IF(AND(B403="4x200", OR(AND(E403='club records'!$N$6, F403&lt;='club records'!$O$6), AND(E403='club records'!$N$7, F403&lt;='club records'!$O$7), AND(E403='club records'!$N$8, F403&lt;='club records'!$O$8), AND(E403='club records'!$N$9, F403&lt;='club records'!$O$9), AND(E403='club records'!$N$10, F403&lt;='club records'!$O$10))), "CR", " ")</f>
        <v xml:space="preserve"> </v>
      </c>
      <c r="AG403" s="7" t="str">
        <f>IF(AND(B403="4x300", AND(E403='club records'!$N$11, F403&lt;='club records'!$O$11)), "CR", " ")</f>
        <v xml:space="preserve"> </v>
      </c>
      <c r="AH403" s="7" t="str">
        <f>IF(AND(B403="4x400", OR(AND(E403='club records'!$N$12, F403&lt;='club records'!$O$12), AND(E403='club records'!$N$13, F403&lt;='club records'!$O$13), AND(E403='club records'!$N$14, F403&lt;='club records'!$O$14), AND(E403='club records'!$N$15, F403&lt;='club records'!$O$15))), "CR", " ")</f>
        <v xml:space="preserve"> </v>
      </c>
      <c r="AI403" s="7" t="str">
        <f>IF(AND(B403="pentathlon", OR(AND(E403='club records'!$N$21, F403&gt;='club records'!$O$21), AND(E403='club records'!$N$22, F403&gt;='club records'!$O$22),AND(E403='club records'!$N$23, F403&gt;='club records'!$O$23),AND(E403='club records'!$N$24, F403&gt;='club records'!$O$24))), "CR", " ")</f>
        <v xml:space="preserve"> </v>
      </c>
      <c r="AJ403" s="7" t="str">
        <f>IF(AND(B403="heptathlon", OR(AND(E403='club records'!$N$26, F403&gt;='club records'!$O$26), AND(E403='club records'!$N$27, F403&gt;='club records'!$O$27))), "CR", " ")</f>
        <v xml:space="preserve"> </v>
      </c>
    </row>
    <row r="404" spans="1:16306" ht="14.5" x14ac:dyDescent="0.35">
      <c r="A404" s="1" t="str">
        <f>E404</f>
        <v>U17</v>
      </c>
      <c r="E404" s="11" t="s">
        <v>14</v>
      </c>
      <c r="G404" s="16"/>
      <c r="J404" s="7" t="str">
        <f>IF(OR(K404="CR", L404="CR", M404="CR", N404="CR", O404="CR", P404="CR", Q404="CR", R404="CR", S404="CR", T404="CR",U404="CR", V404="CR", W404="CR", X404="CR", Y404="CR", Z404="CR", AA404="CR", AB404="CR", AC404="CR", AD404="CR", AE404="CR", AF404="CR", AG404="CR", AH404="CR", AI404="CR", AJ404="CR"), "***CLUB RECORD***", "")</f>
        <v/>
      </c>
      <c r="K404" s="7" t="str">
        <f>IF(AND(B404=60, OR(AND(E404='club records'!$B$6, F404&lt;='club records'!$C$6), AND(E404='club records'!$B$7, F404&lt;='club records'!$C$7), AND(E404='club records'!$B$8, F404&lt;='club records'!$C$8), AND(E404='club records'!$B$9, F404&lt;='club records'!$C$9), AND(E404='club records'!$B$10, F404&lt;='club records'!$C$10))), "CR", " ")</f>
        <v xml:space="preserve"> </v>
      </c>
      <c r="L404" s="7" t="str">
        <f>IF(AND(B404=200, OR(AND(E404='club records'!$B$11, F404&lt;='club records'!$C$11), AND(E404='club records'!$B$12, F404&lt;='club records'!$C$12), AND(E404='club records'!$B$13, F404&lt;='club records'!$C$13), AND(E404='club records'!$B$14, F404&lt;='club records'!$C$14), AND(E404='club records'!$B$15, F404&lt;='club records'!$C$15))), "CR", " ")</f>
        <v xml:space="preserve"> </v>
      </c>
      <c r="M404" s="7" t="str">
        <f>IF(AND(B404=300, OR(AND(E404='club records'!$B$5, F404&lt;='club records'!$C$5), AND(E404='club records'!$B$16, F404&lt;='club records'!$C$16), AND(E404='club records'!$B$17, F404&lt;='club records'!$C$17))), "CR", " ")</f>
        <v xml:space="preserve"> </v>
      </c>
      <c r="N404" s="7" t="str">
        <f>IF(AND(B404=400, OR(AND(E404='club records'!$B$18, F404&lt;='club records'!$C$18), AND(E404='club records'!$B$19, F404&lt;='club records'!$C$19), AND(E404='club records'!$B$20, F404&lt;='club records'!$C$20), AND(E404='club records'!$B$21, F404&lt;='club records'!$C$21))), "CR", " ")</f>
        <v xml:space="preserve"> </v>
      </c>
      <c r="O404" s="7" t="str">
        <f>IF(AND(B404=800, OR(AND(E404='club records'!$B$22, F404&lt;='club records'!$C$22), AND(E404='club records'!$B$23, F404&lt;='club records'!$C$23), AND(E404='club records'!$B$24, F404&lt;='club records'!$C$24), AND(E404='club records'!$B$25, F404&lt;='club records'!$C$25), AND(E404='club records'!$B$26, F404&lt;='club records'!$C$26))), "CR", " ")</f>
        <v xml:space="preserve"> </v>
      </c>
      <c r="P404" s="7" t="str">
        <f>IF(AND(B404=1000, OR(AND(E404='club records'!$B$27, F404&lt;='club records'!$C$27), AND(E404='club records'!$B$28, F404&lt;='club records'!$C$28))), "CR", " ")</f>
        <v xml:space="preserve"> </v>
      </c>
      <c r="Q404" s="7" t="str">
        <f>IF(AND(B404=1500, OR(AND(E404='club records'!$B$29, F404&lt;='club records'!$C$29), AND(E404='club records'!$B$30, F404&lt;='club records'!$C$30), AND(E404='club records'!$B$31, F404&lt;='club records'!$C$31), AND(E404='club records'!$B$32, F404&lt;='club records'!$C$32), AND(E404='club records'!$B$33, F404&lt;='club records'!$C$33))), "CR", " ")</f>
        <v xml:space="preserve"> </v>
      </c>
      <c r="R404" s="7" t="str">
        <f>IF(AND(B404="1600 (Mile)",OR(AND(E404='club records'!$B$34,F404&lt;='club records'!$C$34),AND(E404='club records'!$B$35,F404&lt;='club records'!$C$35),AND(E404='club records'!$B$36,F404&lt;='club records'!$C$36),AND(E404='club records'!$B$37,F404&lt;='club records'!$C$37))),"CR"," ")</f>
        <v xml:space="preserve"> </v>
      </c>
      <c r="S404" s="7" t="str">
        <f>IF(AND(B404=3000, OR(AND(E404='club records'!$B$38, F404&lt;='club records'!$C$38), AND(E404='club records'!$B$39, F404&lt;='club records'!$C$39), AND(E404='club records'!$B$40, F404&lt;='club records'!$C$40), AND(E404='club records'!$B$41, F404&lt;='club records'!$C$41))), "CR", " ")</f>
        <v xml:space="preserve"> </v>
      </c>
      <c r="T404" s="7" t="str">
        <f>IF(AND(B404=5000, OR(AND(E404='club records'!$B$42, F404&lt;='club records'!$C$42), AND(E404='club records'!$B$43, F404&lt;='club records'!$C$43))), "CR", " ")</f>
        <v xml:space="preserve"> </v>
      </c>
      <c r="U404" s="6" t="str">
        <f>IF(AND(B404=10000, OR(AND(E404='club records'!$B$44, F404&lt;='club records'!$C$44), AND(E404='club records'!$B$45, F404&lt;='club records'!$C$45))), "CR", " ")</f>
        <v xml:space="preserve"> </v>
      </c>
      <c r="V404" s="6" t="str">
        <f>IF(AND(B404="high jump", OR(AND(E404='club records'!$F$1, F404&gt;='club records'!$G$1), AND(E404='club records'!$F$2, F404&gt;='club records'!$G$2), AND(E404='club records'!$F$3, F404&gt;='club records'!$G$3), AND(E404='club records'!$F$4, F404&gt;='club records'!$G$4), AND(E404='club records'!$F$5, F404&gt;='club records'!$G$5))), "CR", " ")</f>
        <v xml:space="preserve"> </v>
      </c>
      <c r="W404" s="6" t="str">
        <f>IF(AND(B404="long jump", OR(AND(E404='club records'!$F$6, F404&gt;='club records'!$G$6), AND(E404='club records'!$F$7, F404&gt;='club records'!$G$7), AND(E404='club records'!$F$8, F404&gt;='club records'!$G$8), AND(E404='club records'!$F$9, F404&gt;='club records'!$G$9), AND(E404='club records'!$F$10, F404&gt;='club records'!$G$10))), "CR", " ")</f>
        <v xml:space="preserve"> </v>
      </c>
      <c r="X404" s="6" t="str">
        <f>IF(AND(B404="triple jump", OR(AND(E404='club records'!$F$11, F404&gt;='club records'!$G$11), AND(E404='club records'!$F$12, F404&gt;='club records'!$G$12), AND(E404='club records'!$F$13, F404&gt;='club records'!$G$13), AND(E404='club records'!$F$14, F404&gt;='club records'!$G$14), AND(E404='club records'!$F$15, F404&gt;='club records'!$G$15))), "CR", " ")</f>
        <v xml:space="preserve"> </v>
      </c>
      <c r="Y404" s="6" t="str">
        <f>IF(AND(B404="pole vault", OR(AND(E404='club records'!$F$16, F404&gt;='club records'!$G$16), AND(E404='club records'!$F$17, F404&gt;='club records'!$G$17), AND(E404='club records'!$F$18, F404&gt;='club records'!$G$18), AND(E404='club records'!$F$19, F404&gt;='club records'!$G$19), AND(E404='club records'!$F$20, F404&gt;='club records'!$G$20))), "CR", " ")</f>
        <v xml:space="preserve"> </v>
      </c>
      <c r="Z404" s="6" t="str">
        <f>IF(AND(B404="shot 3", E404='club records'!$F$36, F404&gt;='club records'!$G$36), "CR", " ")</f>
        <v xml:space="preserve"> </v>
      </c>
      <c r="AA404" s="6" t="str">
        <f>IF(AND(B404="shot 4", E404='club records'!$F$37, F404&gt;='club records'!$G$37), "CR", " ")</f>
        <v xml:space="preserve"> </v>
      </c>
      <c r="AB404" s="6" t="str">
        <f>IF(AND(B404="shot 5", E404='club records'!$F$38, F404&gt;='club records'!$G$38), "CR", " ")</f>
        <v xml:space="preserve"> </v>
      </c>
      <c r="AC404" s="6" t="str">
        <f>IF(AND(B404="shot 6", E404='club records'!$F$39, F404&gt;='club records'!$G$39), "CR", " ")</f>
        <v xml:space="preserve"> </v>
      </c>
      <c r="AD404" s="6" t="str">
        <f>IF(AND(B404="shot 7.26", E404='club records'!$F$40, F404&gt;='club records'!$G$40), "CR", " ")</f>
        <v xml:space="preserve"> </v>
      </c>
      <c r="AE404" s="6" t="str">
        <f>IF(AND(B404="60H",OR(AND(E404='club records'!$J$1,F404&lt;='club records'!$K$1),AND(E404='club records'!$J$2,F404&lt;='club records'!$K$2),AND(E404='club records'!$J$3,F404&lt;='club records'!$K$3),AND(E404='club records'!$J$4,F404&lt;='club records'!$K$4),AND(E404='club records'!$J$5,F404&lt;='club records'!$K$5))),"CR"," ")</f>
        <v xml:space="preserve"> </v>
      </c>
      <c r="AF404" s="7" t="str">
        <f>IF(AND(B404="4x200", OR(AND(E404='club records'!$N$6, F404&lt;='club records'!$O$6), AND(E404='club records'!$N$7, F404&lt;='club records'!$O$7), AND(E404='club records'!$N$8, F404&lt;='club records'!$O$8), AND(E404='club records'!$N$9, F404&lt;='club records'!$O$9), AND(E404='club records'!$N$10, F404&lt;='club records'!$O$10))), "CR", " ")</f>
        <v xml:space="preserve"> </v>
      </c>
      <c r="AG404" s="7" t="str">
        <f>IF(AND(B404="4x300", AND(E404='club records'!$N$11, F404&lt;='club records'!$O$11)), "CR", " ")</f>
        <v xml:space="preserve"> </v>
      </c>
      <c r="AH404" s="7" t="str">
        <f>IF(AND(B404="4x400", OR(AND(E404='club records'!$N$12, F404&lt;='club records'!$O$12), AND(E404='club records'!$N$13, F404&lt;='club records'!$O$13), AND(E404='club records'!$N$14, F404&lt;='club records'!$O$14), AND(E404='club records'!$N$15, F404&lt;='club records'!$O$15))), "CR", " ")</f>
        <v xml:space="preserve"> </v>
      </c>
      <c r="AI404" s="7" t="str">
        <f>IF(AND(B404="pentathlon", OR(AND(E404='club records'!$N$21, F404&gt;='club records'!$O$21), AND(E404='club records'!$N$22, F404&gt;='club records'!$O$22),AND(E404='club records'!$N$23, F404&gt;='club records'!$O$23),AND(E404='club records'!$N$24, F404&gt;='club records'!$O$24))), "CR", " ")</f>
        <v xml:space="preserve"> </v>
      </c>
      <c r="AJ404" s="7" t="str">
        <f>IF(AND(B404="heptathlon", OR(AND(E404='club records'!$N$26, F404&gt;='club records'!$O$26), AND(E404='club records'!$N$27, F404&gt;='club records'!$O$27))), "CR", " ")</f>
        <v xml:space="preserve"> </v>
      </c>
    </row>
    <row r="405" spans="1:16306" ht="14.5" x14ac:dyDescent="0.35">
      <c r="A405" s="1" t="str">
        <f>E405</f>
        <v>U17</v>
      </c>
      <c r="E405" s="11" t="s">
        <v>14</v>
      </c>
      <c r="J405" s="7" t="str">
        <f>IF(OR(K405="CR", L405="CR", M405="CR", N405="CR", O405="CR", P405="CR", Q405="CR", R405="CR", S405="CR", T405="CR",U405="CR", V405="CR", W405="CR", X405="CR", Y405="CR", Z405="CR", AA405="CR", AB405="CR", AC405="CR", AD405="CR", AE405="CR", AF405="CR", AG405="CR", AH405="CR", AI405="CR", AJ405="CR"), "***CLUB RECORD***", "")</f>
        <v/>
      </c>
      <c r="K405" s="7" t="str">
        <f>IF(AND(B405=60, OR(AND(E405='club records'!$B$6, F405&lt;='club records'!$C$6), AND(E405='club records'!$B$7, F405&lt;='club records'!$C$7), AND(E405='club records'!$B$8, F405&lt;='club records'!$C$8), AND(E405='club records'!$B$9, F405&lt;='club records'!$C$9), AND(E405='club records'!$B$10, F405&lt;='club records'!$C$10))), "CR", " ")</f>
        <v xml:space="preserve"> </v>
      </c>
      <c r="L405" s="7" t="str">
        <f>IF(AND(B405=200, OR(AND(E405='club records'!$B$11, F405&lt;='club records'!$C$11), AND(E405='club records'!$B$12, F405&lt;='club records'!$C$12), AND(E405='club records'!$B$13, F405&lt;='club records'!$C$13), AND(E405='club records'!$B$14, F405&lt;='club records'!$C$14), AND(E405='club records'!$B$15, F405&lt;='club records'!$C$15))), "CR", " ")</f>
        <v xml:space="preserve"> </v>
      </c>
      <c r="M405" s="7" t="str">
        <f>IF(AND(B405=300, OR(AND(E405='club records'!$B$5, F405&lt;='club records'!$C$5), AND(E405='club records'!$B$16, F405&lt;='club records'!$C$16), AND(E405='club records'!$B$17, F405&lt;='club records'!$C$17))), "CR", " ")</f>
        <v xml:space="preserve"> </v>
      </c>
      <c r="N405" s="7" t="str">
        <f>IF(AND(B405=400, OR(AND(E405='club records'!$B$18, F405&lt;='club records'!$C$18), AND(E405='club records'!$B$19, F405&lt;='club records'!$C$19), AND(E405='club records'!$B$20, F405&lt;='club records'!$C$20), AND(E405='club records'!$B$21, F405&lt;='club records'!$C$21))), "CR", " ")</f>
        <v xml:space="preserve"> </v>
      </c>
      <c r="O405" s="7" t="str">
        <f>IF(AND(B405=800, OR(AND(E405='club records'!$B$22, F405&lt;='club records'!$C$22), AND(E405='club records'!$B$23, F405&lt;='club records'!$C$23), AND(E405='club records'!$B$24, F405&lt;='club records'!$C$24), AND(E405='club records'!$B$25, F405&lt;='club records'!$C$25), AND(E405='club records'!$B$26, F405&lt;='club records'!$C$26))), "CR", " ")</f>
        <v xml:space="preserve"> </v>
      </c>
      <c r="P405" s="7" t="str">
        <f>IF(AND(B405=1000, OR(AND(E405='club records'!$B$27, F405&lt;='club records'!$C$27), AND(E405='club records'!$B$28, F405&lt;='club records'!$C$28))), "CR", " ")</f>
        <v xml:space="preserve"> </v>
      </c>
      <c r="Q405" s="7" t="str">
        <f>IF(AND(B405=1500, OR(AND(E405='club records'!$B$29, F405&lt;='club records'!$C$29), AND(E405='club records'!$B$30, F405&lt;='club records'!$C$30), AND(E405='club records'!$B$31, F405&lt;='club records'!$C$31), AND(E405='club records'!$B$32, F405&lt;='club records'!$C$32), AND(E405='club records'!$B$33, F405&lt;='club records'!$C$33))), "CR", " ")</f>
        <v xml:space="preserve"> </v>
      </c>
      <c r="R405" s="7" t="str">
        <f>IF(AND(B405="1600 (Mile)",OR(AND(E405='club records'!$B$34,F405&lt;='club records'!$C$34),AND(E405='club records'!$B$35,F405&lt;='club records'!$C$35),AND(E405='club records'!$B$36,F405&lt;='club records'!$C$36),AND(E405='club records'!$B$37,F405&lt;='club records'!$C$37))),"CR"," ")</f>
        <v xml:space="preserve"> </v>
      </c>
      <c r="S405" s="7" t="str">
        <f>IF(AND(B405=3000, OR(AND(E405='club records'!$B$38, F405&lt;='club records'!$C$38), AND(E405='club records'!$B$39, F405&lt;='club records'!$C$39), AND(E405='club records'!$B$40, F405&lt;='club records'!$C$40), AND(E405='club records'!$B$41, F405&lt;='club records'!$C$41))), "CR", " ")</f>
        <v xml:space="preserve"> </v>
      </c>
      <c r="T405" s="7" t="str">
        <f>IF(AND(B405=5000, OR(AND(E405='club records'!$B$42, F405&lt;='club records'!$C$42), AND(E405='club records'!$B$43, F405&lt;='club records'!$C$43))), "CR", " ")</f>
        <v xml:space="preserve"> </v>
      </c>
      <c r="U405" s="6" t="str">
        <f>IF(AND(B405=10000, OR(AND(E405='club records'!$B$44, F405&lt;='club records'!$C$44), AND(E405='club records'!$B$45, F405&lt;='club records'!$C$45))), "CR", " ")</f>
        <v xml:space="preserve"> </v>
      </c>
      <c r="V405" s="6" t="str">
        <f>IF(AND(B405="high jump", OR(AND(E405='club records'!$F$1, F405&gt;='club records'!$G$1), AND(E405='club records'!$F$2, F405&gt;='club records'!$G$2), AND(E405='club records'!$F$3, F405&gt;='club records'!$G$3), AND(E405='club records'!$F$4, F405&gt;='club records'!$G$4), AND(E405='club records'!$F$5, F405&gt;='club records'!$G$5))), "CR", " ")</f>
        <v xml:space="preserve"> </v>
      </c>
      <c r="W405" s="6" t="str">
        <f>IF(AND(B405="long jump", OR(AND(E405='club records'!$F$6, F405&gt;='club records'!$G$6), AND(E405='club records'!$F$7, F405&gt;='club records'!$G$7), AND(E405='club records'!$F$8, F405&gt;='club records'!$G$8), AND(E405='club records'!$F$9, F405&gt;='club records'!$G$9), AND(E405='club records'!$F$10, F405&gt;='club records'!$G$10))), "CR", " ")</f>
        <v xml:space="preserve"> </v>
      </c>
      <c r="X405" s="6" t="str">
        <f>IF(AND(B405="triple jump", OR(AND(E405='club records'!$F$11, F405&gt;='club records'!$G$11), AND(E405='club records'!$F$12, F405&gt;='club records'!$G$12), AND(E405='club records'!$F$13, F405&gt;='club records'!$G$13), AND(E405='club records'!$F$14, F405&gt;='club records'!$G$14), AND(E405='club records'!$F$15, F405&gt;='club records'!$G$15))), "CR", " ")</f>
        <v xml:space="preserve"> </v>
      </c>
      <c r="Y405" s="6" t="str">
        <f>IF(AND(B405="pole vault", OR(AND(E405='club records'!$F$16, F405&gt;='club records'!$G$16), AND(E405='club records'!$F$17, F405&gt;='club records'!$G$17), AND(E405='club records'!$F$18, F405&gt;='club records'!$G$18), AND(E405='club records'!$F$19, F405&gt;='club records'!$G$19), AND(E405='club records'!$F$20, F405&gt;='club records'!$G$20))), "CR", " ")</f>
        <v xml:space="preserve"> </v>
      </c>
      <c r="Z405" s="6" t="str">
        <f>IF(AND(B405="shot 3", E405='club records'!$F$36, F405&gt;='club records'!$G$36), "CR", " ")</f>
        <v xml:space="preserve"> </v>
      </c>
      <c r="AA405" s="6" t="str">
        <f>IF(AND(B405="shot 4", E405='club records'!$F$37, F405&gt;='club records'!$G$37), "CR", " ")</f>
        <v xml:space="preserve"> </v>
      </c>
      <c r="AB405" s="6" t="str">
        <f>IF(AND(B405="shot 5", E405='club records'!$F$38, F405&gt;='club records'!$G$38), "CR", " ")</f>
        <v xml:space="preserve"> </v>
      </c>
      <c r="AC405" s="6" t="str">
        <f>IF(AND(B405="shot 6", E405='club records'!$F$39, F405&gt;='club records'!$G$39), "CR", " ")</f>
        <v xml:space="preserve"> </v>
      </c>
      <c r="AD405" s="6" t="str">
        <f>IF(AND(B405="shot 7.26", E405='club records'!$F$40, F405&gt;='club records'!$G$40), "CR", " ")</f>
        <v xml:space="preserve"> </v>
      </c>
      <c r="AE405" s="6" t="str">
        <f>IF(AND(B405="60H",OR(AND(E405='club records'!$J$1,F405&lt;='club records'!$K$1),AND(E405='club records'!$J$2,F405&lt;='club records'!$K$2),AND(E405='club records'!$J$3,F405&lt;='club records'!$K$3),AND(E405='club records'!$J$4,F405&lt;='club records'!$K$4),AND(E405='club records'!$J$5,F405&lt;='club records'!$K$5))),"CR"," ")</f>
        <v xml:space="preserve"> </v>
      </c>
      <c r="AF405" s="7" t="str">
        <f>IF(AND(B405="4x200", OR(AND(E405='club records'!$N$6, F405&lt;='club records'!$O$6), AND(E405='club records'!$N$7, F405&lt;='club records'!$O$7), AND(E405='club records'!$N$8, F405&lt;='club records'!$O$8), AND(E405='club records'!$N$9, F405&lt;='club records'!$O$9), AND(E405='club records'!$N$10, F405&lt;='club records'!$O$10))), "CR", " ")</f>
        <v xml:space="preserve"> </v>
      </c>
      <c r="AG405" s="7" t="str">
        <f>IF(AND(B405="4x300", AND(E405='club records'!$N$11, F405&lt;='club records'!$O$11)), "CR", " ")</f>
        <v xml:space="preserve"> </v>
      </c>
      <c r="AH405" s="7" t="str">
        <f>IF(AND(B405="4x400", OR(AND(E405='club records'!$N$12, F405&lt;='club records'!$O$12), AND(E405='club records'!$N$13, F405&lt;='club records'!$O$13), AND(E405='club records'!$N$14, F405&lt;='club records'!$O$14), AND(E405='club records'!$N$15, F405&lt;='club records'!$O$15))), "CR", " ")</f>
        <v xml:space="preserve"> </v>
      </c>
      <c r="AI405" s="7" t="str">
        <f>IF(AND(B405="pentathlon", OR(AND(E405='club records'!$N$21, F405&gt;='club records'!$O$21), AND(E405='club records'!$N$22, F405&gt;='club records'!$O$22),AND(E405='club records'!$N$23, F405&gt;='club records'!$O$23),AND(E405='club records'!$N$24, F405&gt;='club records'!$O$24))), "CR", " ")</f>
        <v xml:space="preserve"> </v>
      </c>
      <c r="AJ405" s="7" t="str">
        <f>IF(AND(B405="heptathlon", OR(AND(E405='club records'!$N$26, F405&gt;='club records'!$O$26), AND(E405='club records'!$N$27, F405&gt;='club records'!$O$27))), "CR", " ")</f>
        <v xml:space="preserve"> </v>
      </c>
    </row>
    <row r="406" spans="1:16306" ht="14.5" x14ac:dyDescent="0.35">
      <c r="A406" s="1" t="str">
        <f>E406</f>
        <v>U17</v>
      </c>
      <c r="E406" s="11" t="s">
        <v>14</v>
      </c>
      <c r="J406" s="7" t="str">
        <f>IF(OR(K406="CR", L406="CR", M406="CR", N406="CR", O406="CR", P406="CR", Q406="CR", R406="CR", S406="CR", T406="CR",U406="CR", V406="CR", W406="CR", X406="CR", Y406="CR", Z406="CR", AA406="CR", AB406="CR", AC406="CR", AD406="CR", AE406="CR", AF406="CR", AG406="CR", AH406="CR", AI406="CR", AJ406="CR"), "***CLUB RECORD***", "")</f>
        <v/>
      </c>
      <c r="K406" s="7" t="str">
        <f>IF(AND(B406=60, OR(AND(E406='club records'!$B$6, F406&lt;='club records'!$C$6), AND(E406='club records'!$B$7, F406&lt;='club records'!$C$7), AND(E406='club records'!$B$8, F406&lt;='club records'!$C$8), AND(E406='club records'!$B$9, F406&lt;='club records'!$C$9), AND(E406='club records'!$B$10, F406&lt;='club records'!$C$10))), "CR", " ")</f>
        <v xml:space="preserve"> </v>
      </c>
      <c r="L406" s="7" t="str">
        <f>IF(AND(B406=200, OR(AND(E406='club records'!$B$11, F406&lt;='club records'!$C$11), AND(E406='club records'!$B$12, F406&lt;='club records'!$C$12), AND(E406='club records'!$B$13, F406&lt;='club records'!$C$13), AND(E406='club records'!$B$14, F406&lt;='club records'!$C$14), AND(E406='club records'!$B$15, F406&lt;='club records'!$C$15))), "CR", " ")</f>
        <v xml:space="preserve"> </v>
      </c>
      <c r="M406" s="7" t="str">
        <f>IF(AND(B406=300, OR(AND(E406='club records'!$B$5, F406&lt;='club records'!$C$5), AND(E406='club records'!$B$16, F406&lt;='club records'!$C$16), AND(E406='club records'!$B$17, F406&lt;='club records'!$C$17))), "CR", " ")</f>
        <v xml:space="preserve"> </v>
      </c>
      <c r="N406" s="7" t="str">
        <f>IF(AND(B406=400, OR(AND(E406='club records'!$B$18, F406&lt;='club records'!$C$18), AND(E406='club records'!$B$19, F406&lt;='club records'!$C$19), AND(E406='club records'!$B$20, F406&lt;='club records'!$C$20), AND(E406='club records'!$B$21, F406&lt;='club records'!$C$21))), "CR", " ")</f>
        <v xml:space="preserve"> </v>
      </c>
      <c r="O406" s="7" t="str">
        <f>IF(AND(B406=800, OR(AND(E406='club records'!$B$22, F406&lt;='club records'!$C$22), AND(E406='club records'!$B$23, F406&lt;='club records'!$C$23), AND(E406='club records'!$B$24, F406&lt;='club records'!$C$24), AND(E406='club records'!$B$25, F406&lt;='club records'!$C$25), AND(E406='club records'!$B$26, F406&lt;='club records'!$C$26))), "CR", " ")</f>
        <v xml:space="preserve"> </v>
      </c>
      <c r="P406" s="7" t="str">
        <f>IF(AND(B406=1000, OR(AND(E406='club records'!$B$27, F406&lt;='club records'!$C$27), AND(E406='club records'!$B$28, F406&lt;='club records'!$C$28))), "CR", " ")</f>
        <v xml:space="preserve"> </v>
      </c>
      <c r="Q406" s="7" t="str">
        <f>IF(AND(B406=1500, OR(AND(E406='club records'!$B$29, F406&lt;='club records'!$C$29), AND(E406='club records'!$B$30, F406&lt;='club records'!$C$30), AND(E406='club records'!$B$31, F406&lt;='club records'!$C$31), AND(E406='club records'!$B$32, F406&lt;='club records'!$C$32), AND(E406='club records'!$B$33, F406&lt;='club records'!$C$33))), "CR", " ")</f>
        <v xml:space="preserve"> </v>
      </c>
      <c r="R406" s="7" t="str">
        <f>IF(AND(B406="1600 (Mile)",OR(AND(E406='club records'!$B$34,F406&lt;='club records'!$C$34),AND(E406='club records'!$B$35,F406&lt;='club records'!$C$35),AND(E406='club records'!$B$36,F406&lt;='club records'!$C$36),AND(E406='club records'!$B$37,F406&lt;='club records'!$C$37))),"CR"," ")</f>
        <v xml:space="preserve"> </v>
      </c>
      <c r="S406" s="7" t="str">
        <f>IF(AND(B406=3000, OR(AND(E406='club records'!$B$38, F406&lt;='club records'!$C$38), AND(E406='club records'!$B$39, F406&lt;='club records'!$C$39), AND(E406='club records'!$B$40, F406&lt;='club records'!$C$40), AND(E406='club records'!$B$41, F406&lt;='club records'!$C$41))), "CR", " ")</f>
        <v xml:space="preserve"> </v>
      </c>
      <c r="T406" s="7" t="str">
        <f>IF(AND(B406=5000, OR(AND(E406='club records'!$B$42, F406&lt;='club records'!$C$42), AND(E406='club records'!$B$43, F406&lt;='club records'!$C$43))), "CR", " ")</f>
        <v xml:space="preserve"> </v>
      </c>
      <c r="U406" s="6" t="str">
        <f>IF(AND(B406=10000, OR(AND(E406='club records'!$B$44, F406&lt;='club records'!$C$44), AND(E406='club records'!$B$45, F406&lt;='club records'!$C$45))), "CR", " ")</f>
        <v xml:space="preserve"> </v>
      </c>
      <c r="V406" s="6" t="str">
        <f>IF(AND(B406="high jump", OR(AND(E406='club records'!$F$1, F406&gt;='club records'!$G$1), AND(E406='club records'!$F$2, F406&gt;='club records'!$G$2), AND(E406='club records'!$F$3, F406&gt;='club records'!$G$3), AND(E406='club records'!$F$4, F406&gt;='club records'!$G$4), AND(E406='club records'!$F$5, F406&gt;='club records'!$G$5))), "CR", " ")</f>
        <v xml:space="preserve"> </v>
      </c>
      <c r="W406" s="6" t="str">
        <f>IF(AND(B406="long jump", OR(AND(E406='club records'!$F$6, F406&gt;='club records'!$G$6), AND(E406='club records'!$F$7, F406&gt;='club records'!$G$7), AND(E406='club records'!$F$8, F406&gt;='club records'!$G$8), AND(E406='club records'!$F$9, F406&gt;='club records'!$G$9), AND(E406='club records'!$F$10, F406&gt;='club records'!$G$10))), "CR", " ")</f>
        <v xml:space="preserve"> </v>
      </c>
      <c r="X406" s="6" t="str">
        <f>IF(AND(B406="triple jump", OR(AND(E406='club records'!$F$11, F406&gt;='club records'!$G$11), AND(E406='club records'!$F$12, F406&gt;='club records'!$G$12), AND(E406='club records'!$F$13, F406&gt;='club records'!$G$13), AND(E406='club records'!$F$14, F406&gt;='club records'!$G$14), AND(E406='club records'!$F$15, F406&gt;='club records'!$G$15))), "CR", " ")</f>
        <v xml:space="preserve"> </v>
      </c>
      <c r="Y406" s="6" t="str">
        <f>IF(AND(B406="pole vault", OR(AND(E406='club records'!$F$16, F406&gt;='club records'!$G$16), AND(E406='club records'!$F$17, F406&gt;='club records'!$G$17), AND(E406='club records'!$F$18, F406&gt;='club records'!$G$18), AND(E406='club records'!$F$19, F406&gt;='club records'!$G$19), AND(E406='club records'!$F$20, F406&gt;='club records'!$G$20))), "CR", " ")</f>
        <v xml:space="preserve"> </v>
      </c>
      <c r="Z406" s="6" t="str">
        <f>IF(AND(B406="shot 3", E406='club records'!$F$36, F406&gt;='club records'!$G$36), "CR", " ")</f>
        <v xml:space="preserve"> </v>
      </c>
      <c r="AA406" s="6" t="str">
        <f>IF(AND(B406="shot 4", E406='club records'!$F$37, F406&gt;='club records'!$G$37), "CR", " ")</f>
        <v xml:space="preserve"> </v>
      </c>
      <c r="AB406" s="6" t="str">
        <f>IF(AND(B406="shot 5", E406='club records'!$F$38, F406&gt;='club records'!$G$38), "CR", " ")</f>
        <v xml:space="preserve"> </v>
      </c>
      <c r="AC406" s="6" t="str">
        <f>IF(AND(B406="shot 6", E406='club records'!$F$39, F406&gt;='club records'!$G$39), "CR", " ")</f>
        <v xml:space="preserve"> </v>
      </c>
      <c r="AD406" s="6" t="str">
        <f>IF(AND(B406="shot 7.26", E406='club records'!$F$40, F406&gt;='club records'!$G$40), "CR", " ")</f>
        <v xml:space="preserve"> </v>
      </c>
      <c r="AE406" s="6" t="str">
        <f>IF(AND(B406="60H",OR(AND(E406='club records'!$J$1,F406&lt;='club records'!$K$1),AND(E406='club records'!$J$2,F406&lt;='club records'!$K$2),AND(E406='club records'!$J$3,F406&lt;='club records'!$K$3),AND(E406='club records'!$J$4,F406&lt;='club records'!$K$4),AND(E406='club records'!$J$5,F406&lt;='club records'!$K$5))),"CR"," ")</f>
        <v xml:space="preserve"> </v>
      </c>
      <c r="AF406" s="7" t="str">
        <f>IF(AND(B406="4x200", OR(AND(E406='club records'!$N$6, F406&lt;='club records'!$O$6), AND(E406='club records'!$N$7, F406&lt;='club records'!$O$7), AND(E406='club records'!$N$8, F406&lt;='club records'!$O$8), AND(E406='club records'!$N$9, F406&lt;='club records'!$O$9), AND(E406='club records'!$N$10, F406&lt;='club records'!$O$10))), "CR", " ")</f>
        <v xml:space="preserve"> </v>
      </c>
      <c r="AG406" s="7" t="str">
        <f>IF(AND(B406="4x300", AND(E406='club records'!$N$11, F406&lt;='club records'!$O$11)), "CR", " ")</f>
        <v xml:space="preserve"> </v>
      </c>
      <c r="AH406" s="7" t="str">
        <f>IF(AND(B406="4x400", OR(AND(E406='club records'!$N$12, F406&lt;='club records'!$O$12), AND(E406='club records'!$N$13, F406&lt;='club records'!$O$13), AND(E406='club records'!$N$14, F406&lt;='club records'!$O$14), AND(E406='club records'!$N$15, F406&lt;='club records'!$O$15))), "CR", " ")</f>
        <v xml:space="preserve"> </v>
      </c>
      <c r="AI406" s="7" t="str">
        <f>IF(AND(B406="pentathlon", OR(AND(E406='club records'!$N$21, F406&gt;='club records'!$O$21), AND(E406='club records'!$N$22, F406&gt;='club records'!$O$22),AND(E406='club records'!$N$23, F406&gt;='club records'!$O$23),AND(E406='club records'!$N$24, F406&gt;='club records'!$O$24))), "CR", " ")</f>
        <v xml:space="preserve"> </v>
      </c>
      <c r="AJ406" s="7" t="str">
        <f>IF(AND(B406="heptathlon", OR(AND(E406='club records'!$N$26, F406&gt;='club records'!$O$26), AND(E406='club records'!$N$27, F406&gt;='club records'!$O$27))), "CR", " ")</f>
        <v xml:space="preserve"> </v>
      </c>
    </row>
    <row r="407" spans="1:16306" ht="14.5" x14ac:dyDescent="0.35">
      <c r="A407" s="1" t="str">
        <f>E407</f>
        <v>U17</v>
      </c>
      <c r="E407" s="11" t="s">
        <v>14</v>
      </c>
      <c r="J407" s="7" t="str">
        <f>IF(OR(K407="CR", L407="CR", M407="CR", N407="CR", O407="CR", P407="CR", Q407="CR", R407="CR", S407="CR", T407="CR",U407="CR", V407="CR", W407="CR", X407="CR", Y407="CR", Z407="CR", AA407="CR", AB407="CR", AC407="CR", AD407="CR", AE407="CR", AF407="CR", AG407="CR", AH407="CR", AI407="CR", AJ407="CR"), "***CLUB RECORD***", "")</f>
        <v/>
      </c>
      <c r="K407" s="7" t="str">
        <f>IF(AND(B407=60, OR(AND(E407='club records'!$B$6, F407&lt;='club records'!$C$6), AND(E407='club records'!$B$7, F407&lt;='club records'!$C$7), AND(E407='club records'!$B$8, F407&lt;='club records'!$C$8), AND(E407='club records'!$B$9, F407&lt;='club records'!$C$9), AND(E407='club records'!$B$10, F407&lt;='club records'!$C$10))), "CR", " ")</f>
        <v xml:space="preserve"> </v>
      </c>
      <c r="L407" s="7" t="str">
        <f>IF(AND(B407=200, OR(AND(E407='club records'!$B$11, F407&lt;='club records'!$C$11), AND(E407='club records'!$B$12, F407&lt;='club records'!$C$12), AND(E407='club records'!$B$13, F407&lt;='club records'!$C$13), AND(E407='club records'!$B$14, F407&lt;='club records'!$C$14), AND(E407='club records'!$B$15, F407&lt;='club records'!$C$15))), "CR", " ")</f>
        <v xml:space="preserve"> </v>
      </c>
      <c r="M407" s="7" t="str">
        <f>IF(AND(B407=300, OR(AND(E407='club records'!$B$5, F407&lt;='club records'!$C$5), AND(E407='club records'!$B$16, F407&lt;='club records'!$C$16), AND(E407='club records'!$B$17, F407&lt;='club records'!$C$17))), "CR", " ")</f>
        <v xml:space="preserve"> </v>
      </c>
      <c r="N407" s="7" t="str">
        <f>IF(AND(B407=400, OR(AND(E407='club records'!$B$18, F407&lt;='club records'!$C$18), AND(E407='club records'!$B$19, F407&lt;='club records'!$C$19), AND(E407='club records'!$B$20, F407&lt;='club records'!$C$20), AND(E407='club records'!$B$21, F407&lt;='club records'!$C$21))), "CR", " ")</f>
        <v xml:space="preserve"> </v>
      </c>
      <c r="O407" s="7" t="str">
        <f>IF(AND(B407=800, OR(AND(E407='club records'!$B$22, F407&lt;='club records'!$C$22), AND(E407='club records'!$B$23, F407&lt;='club records'!$C$23), AND(E407='club records'!$B$24, F407&lt;='club records'!$C$24), AND(E407='club records'!$B$25, F407&lt;='club records'!$C$25), AND(E407='club records'!$B$26, F407&lt;='club records'!$C$26))), "CR", " ")</f>
        <v xml:space="preserve"> </v>
      </c>
      <c r="P407" s="7" t="str">
        <f>IF(AND(B407=1000, OR(AND(E407='club records'!$B$27, F407&lt;='club records'!$C$27), AND(E407='club records'!$B$28, F407&lt;='club records'!$C$28))), "CR", " ")</f>
        <v xml:space="preserve"> </v>
      </c>
      <c r="Q407" s="7" t="str">
        <f>IF(AND(B407=1500, OR(AND(E407='club records'!$B$29, F407&lt;='club records'!$C$29), AND(E407='club records'!$B$30, F407&lt;='club records'!$C$30), AND(E407='club records'!$B$31, F407&lt;='club records'!$C$31), AND(E407='club records'!$B$32, F407&lt;='club records'!$C$32), AND(E407='club records'!$B$33, F407&lt;='club records'!$C$33))), "CR", " ")</f>
        <v xml:space="preserve"> </v>
      </c>
      <c r="R407" s="7" t="str">
        <f>IF(AND(B407="1600 (Mile)",OR(AND(E407='club records'!$B$34,F407&lt;='club records'!$C$34),AND(E407='club records'!$B$35,F407&lt;='club records'!$C$35),AND(E407='club records'!$B$36,F407&lt;='club records'!$C$36),AND(E407='club records'!$B$37,F407&lt;='club records'!$C$37))),"CR"," ")</f>
        <v xml:space="preserve"> </v>
      </c>
      <c r="S407" s="7" t="str">
        <f>IF(AND(B407=3000, OR(AND(E407='club records'!$B$38, F407&lt;='club records'!$C$38), AND(E407='club records'!$B$39, F407&lt;='club records'!$C$39), AND(E407='club records'!$B$40, F407&lt;='club records'!$C$40), AND(E407='club records'!$B$41, F407&lt;='club records'!$C$41))), "CR", " ")</f>
        <v xml:space="preserve"> </v>
      </c>
      <c r="T407" s="7" t="str">
        <f>IF(AND(B407=5000, OR(AND(E407='club records'!$B$42, F407&lt;='club records'!$C$42), AND(E407='club records'!$B$43, F407&lt;='club records'!$C$43))), "CR", " ")</f>
        <v xml:space="preserve"> </v>
      </c>
      <c r="U407" s="6" t="str">
        <f>IF(AND(B407=10000, OR(AND(E407='club records'!$B$44, F407&lt;='club records'!$C$44), AND(E407='club records'!$B$45, F407&lt;='club records'!$C$45))), "CR", " ")</f>
        <v xml:space="preserve"> </v>
      </c>
      <c r="V407" s="6" t="str">
        <f>IF(AND(B407="high jump", OR(AND(E407='club records'!$F$1, F407&gt;='club records'!$G$1), AND(E407='club records'!$F$2, F407&gt;='club records'!$G$2), AND(E407='club records'!$F$3, F407&gt;='club records'!$G$3), AND(E407='club records'!$F$4, F407&gt;='club records'!$G$4), AND(E407='club records'!$F$5, F407&gt;='club records'!$G$5))), "CR", " ")</f>
        <v xml:space="preserve"> </v>
      </c>
      <c r="W407" s="6" t="str">
        <f>IF(AND(B407="long jump", OR(AND(E407='club records'!$F$6, F407&gt;='club records'!$G$6), AND(E407='club records'!$F$7, F407&gt;='club records'!$G$7), AND(E407='club records'!$F$8, F407&gt;='club records'!$G$8), AND(E407='club records'!$F$9, F407&gt;='club records'!$G$9), AND(E407='club records'!$F$10, F407&gt;='club records'!$G$10))), "CR", " ")</f>
        <v xml:space="preserve"> </v>
      </c>
      <c r="X407" s="6" t="str">
        <f>IF(AND(B407="triple jump", OR(AND(E407='club records'!$F$11, F407&gt;='club records'!$G$11), AND(E407='club records'!$F$12, F407&gt;='club records'!$G$12), AND(E407='club records'!$F$13, F407&gt;='club records'!$G$13), AND(E407='club records'!$F$14, F407&gt;='club records'!$G$14), AND(E407='club records'!$F$15, F407&gt;='club records'!$G$15))), "CR", " ")</f>
        <v xml:space="preserve"> </v>
      </c>
      <c r="Y407" s="6" t="str">
        <f>IF(AND(B407="pole vault", OR(AND(E407='club records'!$F$16, F407&gt;='club records'!$G$16), AND(E407='club records'!$F$17, F407&gt;='club records'!$G$17), AND(E407='club records'!$F$18, F407&gt;='club records'!$G$18), AND(E407='club records'!$F$19, F407&gt;='club records'!$G$19), AND(E407='club records'!$F$20, F407&gt;='club records'!$G$20))), "CR", " ")</f>
        <v xml:space="preserve"> </v>
      </c>
      <c r="Z407" s="6" t="str">
        <f>IF(AND(B407="shot 3", E407='club records'!$F$36, F407&gt;='club records'!$G$36), "CR", " ")</f>
        <v xml:space="preserve"> </v>
      </c>
      <c r="AA407" s="6" t="str">
        <f>IF(AND(B407="shot 4", E407='club records'!$F$37, F407&gt;='club records'!$G$37), "CR", " ")</f>
        <v xml:space="preserve"> </v>
      </c>
      <c r="AB407" s="6" t="str">
        <f>IF(AND(B407="shot 5", E407='club records'!$F$38, F407&gt;='club records'!$G$38), "CR", " ")</f>
        <v xml:space="preserve"> </v>
      </c>
      <c r="AC407" s="6" t="str">
        <f>IF(AND(B407="shot 6", E407='club records'!$F$39, F407&gt;='club records'!$G$39), "CR", " ")</f>
        <v xml:space="preserve"> </v>
      </c>
      <c r="AD407" s="6" t="str">
        <f>IF(AND(B407="shot 7.26", E407='club records'!$F$40, F407&gt;='club records'!$G$40), "CR", " ")</f>
        <v xml:space="preserve"> </v>
      </c>
      <c r="AE407" s="6" t="str">
        <f>IF(AND(B407="60H",OR(AND(E407='club records'!$J$1,F407&lt;='club records'!$K$1),AND(E407='club records'!$J$2,F407&lt;='club records'!$K$2),AND(E407='club records'!$J$3,F407&lt;='club records'!$K$3),AND(E407='club records'!$J$4,F407&lt;='club records'!$K$4),AND(E407='club records'!$J$5,F407&lt;='club records'!$K$5))),"CR"," ")</f>
        <v xml:space="preserve"> </v>
      </c>
      <c r="AF407" s="7" t="str">
        <f>IF(AND(B407="4x200", OR(AND(E407='club records'!$N$6, F407&lt;='club records'!$O$6), AND(E407='club records'!$N$7, F407&lt;='club records'!$O$7), AND(E407='club records'!$N$8, F407&lt;='club records'!$O$8), AND(E407='club records'!$N$9, F407&lt;='club records'!$O$9), AND(E407='club records'!$N$10, F407&lt;='club records'!$O$10))), "CR", " ")</f>
        <v xml:space="preserve"> </v>
      </c>
      <c r="AG407" s="7" t="str">
        <f>IF(AND(B407="4x300", AND(E407='club records'!$N$11, F407&lt;='club records'!$O$11)), "CR", " ")</f>
        <v xml:space="preserve"> </v>
      </c>
      <c r="AH407" s="7" t="str">
        <f>IF(AND(B407="4x400", OR(AND(E407='club records'!$N$12, F407&lt;='club records'!$O$12), AND(E407='club records'!$N$13, F407&lt;='club records'!$O$13), AND(E407='club records'!$N$14, F407&lt;='club records'!$O$14), AND(E407='club records'!$N$15, F407&lt;='club records'!$O$15))), "CR", " ")</f>
        <v xml:space="preserve"> </v>
      </c>
      <c r="AI407" s="7" t="str">
        <f>IF(AND(B407="pentathlon", OR(AND(E407='club records'!$N$21, F407&gt;='club records'!$O$21), AND(E407='club records'!$N$22, F407&gt;='club records'!$O$22),AND(E407='club records'!$N$23, F407&gt;='club records'!$O$23),AND(E407='club records'!$N$24, F407&gt;='club records'!$O$24))), "CR", " ")</f>
        <v xml:space="preserve"> </v>
      </c>
      <c r="AJ407" s="7" t="str">
        <f>IF(AND(B407="heptathlon", OR(AND(E407='club records'!$N$26, F407&gt;='club records'!$O$26), AND(E407='club records'!$N$27, F407&gt;='club records'!$O$27))), "CR", " ")</f>
        <v xml:space="preserve"> </v>
      </c>
    </row>
    <row r="408" spans="1:16306" ht="14.5" x14ac:dyDescent="0.35">
      <c r="A408" s="1" t="str">
        <f>E408</f>
        <v>U17</v>
      </c>
      <c r="E408" s="11" t="s">
        <v>14</v>
      </c>
      <c r="J408" s="7" t="str">
        <f>IF(OR(K408="CR", L408="CR", M408="CR", N408="CR", O408="CR", P408="CR", Q408="CR", R408="CR", S408="CR", T408="CR",U408="CR", V408="CR", W408="CR", X408="CR", Y408="CR", Z408="CR", AA408="CR", AB408="CR", AC408="CR", AD408="CR", AE408="CR", AF408="CR", AG408="CR", AH408="CR", AI408="CR", AJ408="CR"), "***CLUB RECORD***", "")</f>
        <v/>
      </c>
      <c r="K408" s="7" t="str">
        <f>IF(AND(B408=60, OR(AND(E408='club records'!$B$6, F408&lt;='club records'!$C$6), AND(E408='club records'!$B$7, F408&lt;='club records'!$C$7), AND(E408='club records'!$B$8, F408&lt;='club records'!$C$8), AND(E408='club records'!$B$9, F408&lt;='club records'!$C$9), AND(E408='club records'!$B$10, F408&lt;='club records'!$C$10))), "CR", " ")</f>
        <v xml:space="preserve"> </v>
      </c>
      <c r="L408" s="7" t="str">
        <f>IF(AND(B408=200, OR(AND(E408='club records'!$B$11, F408&lt;='club records'!$C$11), AND(E408='club records'!$B$12, F408&lt;='club records'!$C$12), AND(E408='club records'!$B$13, F408&lt;='club records'!$C$13), AND(E408='club records'!$B$14, F408&lt;='club records'!$C$14), AND(E408='club records'!$B$15, F408&lt;='club records'!$C$15))), "CR", " ")</f>
        <v xml:space="preserve"> </v>
      </c>
      <c r="M408" s="7" t="str">
        <f>IF(AND(B408=300, OR(AND(E408='club records'!$B$5, F408&lt;='club records'!$C$5), AND(E408='club records'!$B$16, F408&lt;='club records'!$C$16), AND(E408='club records'!$B$17, F408&lt;='club records'!$C$17))), "CR", " ")</f>
        <v xml:space="preserve"> </v>
      </c>
      <c r="N408" s="7" t="str">
        <f>IF(AND(B408=400, OR(AND(E408='club records'!$B$18, F408&lt;='club records'!$C$18), AND(E408='club records'!$B$19, F408&lt;='club records'!$C$19), AND(E408='club records'!$B$20, F408&lt;='club records'!$C$20), AND(E408='club records'!$B$21, F408&lt;='club records'!$C$21))), "CR", " ")</f>
        <v xml:space="preserve"> </v>
      </c>
      <c r="O408" s="7" t="str">
        <f>IF(AND(B408=800, OR(AND(E408='club records'!$B$22, F408&lt;='club records'!$C$22), AND(E408='club records'!$B$23, F408&lt;='club records'!$C$23), AND(E408='club records'!$B$24, F408&lt;='club records'!$C$24), AND(E408='club records'!$B$25, F408&lt;='club records'!$C$25), AND(E408='club records'!$B$26, F408&lt;='club records'!$C$26))), "CR", " ")</f>
        <v xml:space="preserve"> </v>
      </c>
      <c r="P408" s="7" t="str">
        <f>IF(AND(B408=1000, OR(AND(E408='club records'!$B$27, F408&lt;='club records'!$C$27), AND(E408='club records'!$B$28, F408&lt;='club records'!$C$28))), "CR", " ")</f>
        <v xml:space="preserve"> </v>
      </c>
      <c r="Q408" s="7" t="str">
        <f>IF(AND(B408=1500, OR(AND(E408='club records'!$B$29, F408&lt;='club records'!$C$29), AND(E408='club records'!$B$30, F408&lt;='club records'!$C$30), AND(E408='club records'!$B$31, F408&lt;='club records'!$C$31), AND(E408='club records'!$B$32, F408&lt;='club records'!$C$32), AND(E408='club records'!$B$33, F408&lt;='club records'!$C$33))), "CR", " ")</f>
        <v xml:space="preserve"> </v>
      </c>
      <c r="R408" s="7" t="str">
        <f>IF(AND(B408="1600 (Mile)",OR(AND(E408='club records'!$B$34,F408&lt;='club records'!$C$34),AND(E408='club records'!$B$35,F408&lt;='club records'!$C$35),AND(E408='club records'!$B$36,F408&lt;='club records'!$C$36),AND(E408='club records'!$B$37,F408&lt;='club records'!$C$37))),"CR"," ")</f>
        <v xml:space="preserve"> </v>
      </c>
      <c r="S408" s="7" t="str">
        <f>IF(AND(B408=3000, OR(AND(E408='club records'!$B$38, F408&lt;='club records'!$C$38), AND(E408='club records'!$B$39, F408&lt;='club records'!$C$39), AND(E408='club records'!$B$40, F408&lt;='club records'!$C$40), AND(E408='club records'!$B$41, F408&lt;='club records'!$C$41))), "CR", " ")</f>
        <v xml:space="preserve"> </v>
      </c>
      <c r="T408" s="7" t="str">
        <f>IF(AND(B408=5000, OR(AND(E408='club records'!$B$42, F408&lt;='club records'!$C$42), AND(E408='club records'!$B$43, F408&lt;='club records'!$C$43))), "CR", " ")</f>
        <v xml:space="preserve"> </v>
      </c>
      <c r="U408" s="6" t="str">
        <f>IF(AND(B408=10000, OR(AND(E408='club records'!$B$44, F408&lt;='club records'!$C$44), AND(E408='club records'!$B$45, F408&lt;='club records'!$C$45))), "CR", " ")</f>
        <v xml:space="preserve"> </v>
      </c>
      <c r="V408" s="6" t="str">
        <f>IF(AND(B408="high jump", OR(AND(E408='club records'!$F$1, F408&gt;='club records'!$G$1), AND(E408='club records'!$F$2, F408&gt;='club records'!$G$2), AND(E408='club records'!$F$3, F408&gt;='club records'!$G$3), AND(E408='club records'!$F$4, F408&gt;='club records'!$G$4), AND(E408='club records'!$F$5, F408&gt;='club records'!$G$5))), "CR", " ")</f>
        <v xml:space="preserve"> </v>
      </c>
      <c r="W408" s="6" t="str">
        <f>IF(AND(B408="long jump", OR(AND(E408='club records'!$F$6, F408&gt;='club records'!$G$6), AND(E408='club records'!$F$7, F408&gt;='club records'!$G$7), AND(E408='club records'!$F$8, F408&gt;='club records'!$G$8), AND(E408='club records'!$F$9, F408&gt;='club records'!$G$9), AND(E408='club records'!$F$10, F408&gt;='club records'!$G$10))), "CR", " ")</f>
        <v xml:space="preserve"> </v>
      </c>
      <c r="X408" s="6" t="str">
        <f>IF(AND(B408="triple jump", OR(AND(E408='club records'!$F$11, F408&gt;='club records'!$G$11), AND(E408='club records'!$F$12, F408&gt;='club records'!$G$12), AND(E408='club records'!$F$13, F408&gt;='club records'!$G$13), AND(E408='club records'!$F$14, F408&gt;='club records'!$G$14), AND(E408='club records'!$F$15, F408&gt;='club records'!$G$15))), "CR", " ")</f>
        <v xml:space="preserve"> </v>
      </c>
      <c r="Y408" s="6" t="str">
        <f>IF(AND(B408="pole vault", OR(AND(E408='club records'!$F$16, F408&gt;='club records'!$G$16), AND(E408='club records'!$F$17, F408&gt;='club records'!$G$17), AND(E408='club records'!$F$18, F408&gt;='club records'!$G$18), AND(E408='club records'!$F$19, F408&gt;='club records'!$G$19), AND(E408='club records'!$F$20, F408&gt;='club records'!$G$20))), "CR", " ")</f>
        <v xml:space="preserve"> </v>
      </c>
      <c r="Z408" s="6" t="str">
        <f>IF(AND(B408="shot 3", E408='club records'!$F$36, F408&gt;='club records'!$G$36), "CR", " ")</f>
        <v xml:space="preserve"> </v>
      </c>
      <c r="AA408" s="6" t="str">
        <f>IF(AND(B408="shot 4", E408='club records'!$F$37, F408&gt;='club records'!$G$37), "CR", " ")</f>
        <v xml:space="preserve"> </v>
      </c>
      <c r="AB408" s="6" t="str">
        <f>IF(AND(B408="shot 5", E408='club records'!$F$38, F408&gt;='club records'!$G$38), "CR", " ")</f>
        <v xml:space="preserve"> </v>
      </c>
      <c r="AC408" s="6" t="str">
        <f>IF(AND(B408="shot 6", E408='club records'!$F$39, F408&gt;='club records'!$G$39), "CR", " ")</f>
        <v xml:space="preserve"> </v>
      </c>
      <c r="AD408" s="6" t="str">
        <f>IF(AND(B408="shot 7.26", E408='club records'!$F$40, F408&gt;='club records'!$G$40), "CR", " ")</f>
        <v xml:space="preserve"> </v>
      </c>
      <c r="AE408" s="6" t="str">
        <f>IF(AND(B408="60H",OR(AND(E408='club records'!$J$1,F408&lt;='club records'!$K$1),AND(E408='club records'!$J$2,F408&lt;='club records'!$K$2),AND(E408='club records'!$J$3,F408&lt;='club records'!$K$3),AND(E408='club records'!$J$4,F408&lt;='club records'!$K$4),AND(E408='club records'!$J$5,F408&lt;='club records'!$K$5))),"CR"," ")</f>
        <v xml:space="preserve"> </v>
      </c>
      <c r="AF408" s="7" t="str">
        <f>IF(AND(B408="4x200", OR(AND(E408='club records'!$N$6, F408&lt;='club records'!$O$6), AND(E408='club records'!$N$7, F408&lt;='club records'!$O$7), AND(E408='club records'!$N$8, F408&lt;='club records'!$O$8), AND(E408='club records'!$N$9, F408&lt;='club records'!$O$9), AND(E408='club records'!$N$10, F408&lt;='club records'!$O$10))), "CR", " ")</f>
        <v xml:space="preserve"> </v>
      </c>
      <c r="AG408" s="7" t="str">
        <f>IF(AND(B408="4x300", AND(E408='club records'!$N$11, F408&lt;='club records'!$O$11)), "CR", " ")</f>
        <v xml:space="preserve"> </v>
      </c>
      <c r="AH408" s="7" t="str">
        <f>IF(AND(B408="4x400", OR(AND(E408='club records'!$N$12, F408&lt;='club records'!$O$12), AND(E408='club records'!$N$13, F408&lt;='club records'!$O$13), AND(E408='club records'!$N$14, F408&lt;='club records'!$O$14), AND(E408='club records'!$N$15, F408&lt;='club records'!$O$15))), "CR", " ")</f>
        <v xml:space="preserve"> </v>
      </c>
      <c r="AI408" s="7" t="str">
        <f>IF(AND(B408="pentathlon", OR(AND(E408='club records'!$N$21, F408&gt;='club records'!$O$21), AND(E408='club records'!$N$22, F408&gt;='club records'!$O$22),AND(E408='club records'!$N$23, F408&gt;='club records'!$O$23),AND(E408='club records'!$N$24, F408&gt;='club records'!$O$24))), "CR", " ")</f>
        <v xml:space="preserve"> </v>
      </c>
      <c r="AJ408" s="7" t="str">
        <f>IF(AND(B408="heptathlon", OR(AND(E408='club records'!$N$26, F408&gt;='club records'!$O$26), AND(E408='club records'!$N$27, F408&gt;='club records'!$O$27))), "CR", " ")</f>
        <v xml:space="preserve"> </v>
      </c>
    </row>
    <row r="409" spans="1:16306" ht="14.5" x14ac:dyDescent="0.35">
      <c r="A409" s="1" t="str">
        <f>E409</f>
        <v>U17</v>
      </c>
      <c r="E409" s="11" t="s">
        <v>14</v>
      </c>
      <c r="J409" s="7" t="str">
        <f>IF(OR(K409="CR", L409="CR", M409="CR", N409="CR", O409="CR", P409="CR", Q409="CR", R409="CR", S409="CR", T409="CR",U409="CR", V409="CR", W409="CR", X409="CR", Y409="CR", Z409="CR", AA409="CR", AB409="CR", AC409="CR", AD409="CR", AE409="CR", AF409="CR", AG409="CR", AH409="CR", AI409="CR", AJ409="CR"), "***CLUB RECORD***", "")</f>
        <v/>
      </c>
      <c r="K409" s="7" t="str">
        <f>IF(AND(B409=60, OR(AND(E409='club records'!$B$6, F409&lt;='club records'!$C$6), AND(E409='club records'!$B$7, F409&lt;='club records'!$C$7), AND(E409='club records'!$B$8, F409&lt;='club records'!$C$8), AND(E409='club records'!$B$9, F409&lt;='club records'!$C$9), AND(E409='club records'!$B$10, F409&lt;='club records'!$C$10))), "CR", " ")</f>
        <v xml:space="preserve"> </v>
      </c>
      <c r="L409" s="7" t="str">
        <f>IF(AND(B409=200, OR(AND(E409='club records'!$B$11, F409&lt;='club records'!$C$11), AND(E409='club records'!$B$12, F409&lt;='club records'!$C$12), AND(E409='club records'!$B$13, F409&lt;='club records'!$C$13), AND(E409='club records'!$B$14, F409&lt;='club records'!$C$14), AND(E409='club records'!$B$15, F409&lt;='club records'!$C$15))), "CR", " ")</f>
        <v xml:space="preserve"> </v>
      </c>
      <c r="M409" s="7" t="str">
        <f>IF(AND(B409=300, OR(AND(E409='club records'!$B$5, F409&lt;='club records'!$C$5), AND(E409='club records'!$B$16, F409&lt;='club records'!$C$16), AND(E409='club records'!$B$17, F409&lt;='club records'!$C$17))), "CR", " ")</f>
        <v xml:space="preserve"> </v>
      </c>
      <c r="N409" s="7" t="str">
        <f>IF(AND(B409=400, OR(AND(E409='club records'!$B$18, F409&lt;='club records'!$C$18), AND(E409='club records'!$B$19, F409&lt;='club records'!$C$19), AND(E409='club records'!$B$20, F409&lt;='club records'!$C$20), AND(E409='club records'!$B$21, F409&lt;='club records'!$C$21))), "CR", " ")</f>
        <v xml:space="preserve"> </v>
      </c>
      <c r="O409" s="7" t="str">
        <f>IF(AND(B409=800, OR(AND(E409='club records'!$B$22, F409&lt;='club records'!$C$22), AND(E409='club records'!$B$23, F409&lt;='club records'!$C$23), AND(E409='club records'!$B$24, F409&lt;='club records'!$C$24), AND(E409='club records'!$B$25, F409&lt;='club records'!$C$25), AND(E409='club records'!$B$26, F409&lt;='club records'!$C$26))), "CR", " ")</f>
        <v xml:space="preserve"> </v>
      </c>
      <c r="P409" s="7" t="str">
        <f>IF(AND(B409=1000, OR(AND(E409='club records'!$B$27, F409&lt;='club records'!$C$27), AND(E409='club records'!$B$28, F409&lt;='club records'!$C$28))), "CR", " ")</f>
        <v xml:space="preserve"> </v>
      </c>
      <c r="Q409" s="7" t="str">
        <f>IF(AND(B409=1500, OR(AND(E409='club records'!$B$29, F409&lt;='club records'!$C$29), AND(E409='club records'!$B$30, F409&lt;='club records'!$C$30), AND(E409='club records'!$B$31, F409&lt;='club records'!$C$31), AND(E409='club records'!$B$32, F409&lt;='club records'!$C$32), AND(E409='club records'!$B$33, F409&lt;='club records'!$C$33))), "CR", " ")</f>
        <v xml:space="preserve"> </v>
      </c>
      <c r="R409" s="7" t="str">
        <f>IF(AND(B409="1600 (Mile)",OR(AND(E409='club records'!$B$34,F409&lt;='club records'!$C$34),AND(E409='club records'!$B$35,F409&lt;='club records'!$C$35),AND(E409='club records'!$B$36,F409&lt;='club records'!$C$36),AND(E409='club records'!$B$37,F409&lt;='club records'!$C$37))),"CR"," ")</f>
        <v xml:space="preserve"> </v>
      </c>
      <c r="S409" s="7" t="str">
        <f>IF(AND(B409=3000, OR(AND(E409='club records'!$B$38, F409&lt;='club records'!$C$38), AND(E409='club records'!$B$39, F409&lt;='club records'!$C$39), AND(E409='club records'!$B$40, F409&lt;='club records'!$C$40), AND(E409='club records'!$B$41, F409&lt;='club records'!$C$41))), "CR", " ")</f>
        <v xml:space="preserve"> </v>
      </c>
      <c r="T409" s="7" t="str">
        <f>IF(AND(B409=5000, OR(AND(E409='club records'!$B$42, F409&lt;='club records'!$C$42), AND(E409='club records'!$B$43, F409&lt;='club records'!$C$43))), "CR", " ")</f>
        <v xml:space="preserve"> </v>
      </c>
      <c r="U409" s="6" t="str">
        <f>IF(AND(B409=10000, OR(AND(E409='club records'!$B$44, F409&lt;='club records'!$C$44), AND(E409='club records'!$B$45, F409&lt;='club records'!$C$45))), "CR", " ")</f>
        <v xml:space="preserve"> </v>
      </c>
      <c r="V409" s="6" t="str">
        <f>IF(AND(B409="high jump", OR(AND(E409='club records'!$F$1, F409&gt;='club records'!$G$1), AND(E409='club records'!$F$2, F409&gt;='club records'!$G$2), AND(E409='club records'!$F$3, F409&gt;='club records'!$G$3), AND(E409='club records'!$F$4, F409&gt;='club records'!$G$4), AND(E409='club records'!$F$5, F409&gt;='club records'!$G$5))), "CR", " ")</f>
        <v xml:space="preserve"> </v>
      </c>
      <c r="W409" s="6" t="str">
        <f>IF(AND(B409="long jump", OR(AND(E409='club records'!$F$6, F409&gt;='club records'!$G$6), AND(E409='club records'!$F$7, F409&gt;='club records'!$G$7), AND(E409='club records'!$F$8, F409&gt;='club records'!$G$8), AND(E409='club records'!$F$9, F409&gt;='club records'!$G$9), AND(E409='club records'!$F$10, F409&gt;='club records'!$G$10))), "CR", " ")</f>
        <v xml:space="preserve"> </v>
      </c>
      <c r="X409" s="6" t="str">
        <f>IF(AND(B409="triple jump", OR(AND(E409='club records'!$F$11, F409&gt;='club records'!$G$11), AND(E409='club records'!$F$12, F409&gt;='club records'!$G$12), AND(E409='club records'!$F$13, F409&gt;='club records'!$G$13), AND(E409='club records'!$F$14, F409&gt;='club records'!$G$14), AND(E409='club records'!$F$15, F409&gt;='club records'!$G$15))), "CR", " ")</f>
        <v xml:space="preserve"> </v>
      </c>
      <c r="Y409" s="6" t="str">
        <f>IF(AND(B409="pole vault", OR(AND(E409='club records'!$F$16, F409&gt;='club records'!$G$16), AND(E409='club records'!$F$17, F409&gt;='club records'!$G$17), AND(E409='club records'!$F$18, F409&gt;='club records'!$G$18), AND(E409='club records'!$F$19, F409&gt;='club records'!$G$19), AND(E409='club records'!$F$20, F409&gt;='club records'!$G$20))), "CR", " ")</f>
        <v xml:space="preserve"> </v>
      </c>
      <c r="Z409" s="6" t="str">
        <f>IF(AND(B409="shot 3", E409='club records'!$F$36, F409&gt;='club records'!$G$36), "CR", " ")</f>
        <v xml:space="preserve"> </v>
      </c>
      <c r="AA409" s="6" t="str">
        <f>IF(AND(B409="shot 4", E409='club records'!$F$37, F409&gt;='club records'!$G$37), "CR", " ")</f>
        <v xml:space="preserve"> </v>
      </c>
      <c r="AB409" s="6" t="str">
        <f>IF(AND(B409="shot 5", E409='club records'!$F$38, F409&gt;='club records'!$G$38), "CR", " ")</f>
        <v xml:space="preserve"> </v>
      </c>
      <c r="AC409" s="6" t="str">
        <f>IF(AND(B409="shot 6", E409='club records'!$F$39, F409&gt;='club records'!$G$39), "CR", " ")</f>
        <v xml:space="preserve"> </v>
      </c>
      <c r="AD409" s="6" t="str">
        <f>IF(AND(B409="shot 7.26", E409='club records'!$F$40, F409&gt;='club records'!$G$40), "CR", " ")</f>
        <v xml:space="preserve"> </v>
      </c>
      <c r="AE409" s="6" t="str">
        <f>IF(AND(B409="60H",OR(AND(E409='club records'!$J$1,F409&lt;='club records'!$K$1),AND(E409='club records'!$J$2,F409&lt;='club records'!$K$2),AND(E409='club records'!$J$3,F409&lt;='club records'!$K$3),AND(E409='club records'!$J$4,F409&lt;='club records'!$K$4),AND(E409='club records'!$J$5,F409&lt;='club records'!$K$5))),"CR"," ")</f>
        <v xml:space="preserve"> </v>
      </c>
      <c r="AF409" s="7" t="str">
        <f>IF(AND(B409="4x200", OR(AND(E409='club records'!$N$6, F409&lt;='club records'!$O$6), AND(E409='club records'!$N$7, F409&lt;='club records'!$O$7), AND(E409='club records'!$N$8, F409&lt;='club records'!$O$8), AND(E409='club records'!$N$9, F409&lt;='club records'!$O$9), AND(E409='club records'!$N$10, F409&lt;='club records'!$O$10))), "CR", " ")</f>
        <v xml:space="preserve"> </v>
      </c>
      <c r="AG409" s="7" t="str">
        <f>IF(AND(B409="4x300", AND(E409='club records'!$N$11, F409&lt;='club records'!$O$11)), "CR", " ")</f>
        <v xml:space="preserve"> </v>
      </c>
      <c r="AH409" s="7" t="str">
        <f>IF(AND(B409="4x400", OR(AND(E409='club records'!$N$12, F409&lt;='club records'!$O$12), AND(E409='club records'!$N$13, F409&lt;='club records'!$O$13), AND(E409='club records'!$N$14, F409&lt;='club records'!$O$14), AND(E409='club records'!$N$15, F409&lt;='club records'!$O$15))), "CR", " ")</f>
        <v xml:space="preserve"> </v>
      </c>
      <c r="AI409" s="7" t="str">
        <f>IF(AND(B409="pentathlon", OR(AND(E409='club records'!$N$21, F409&gt;='club records'!$O$21), AND(E409='club records'!$N$22, F409&gt;='club records'!$O$22),AND(E409='club records'!$N$23, F409&gt;='club records'!$O$23),AND(E409='club records'!$N$24, F409&gt;='club records'!$O$24))), "CR", " ")</f>
        <v xml:space="preserve"> </v>
      </c>
      <c r="AJ409" s="7" t="str">
        <f>IF(AND(B409="heptathlon", OR(AND(E409='club records'!$N$26, F409&gt;='club records'!$O$26), AND(E409='club records'!$N$27, F409&gt;='club records'!$O$27))), "CR", " ")</f>
        <v xml:space="preserve"> </v>
      </c>
    </row>
    <row r="410" spans="1:16306" s="4" customFormat="1" ht="14.5" x14ac:dyDescent="0.35">
      <c r="A410" s="1" t="str">
        <f>E410</f>
        <v>U17</v>
      </c>
      <c r="B410" s="2"/>
      <c r="C410" s="1"/>
      <c r="D410" s="1"/>
      <c r="E410" s="11" t="s">
        <v>14</v>
      </c>
      <c r="F410" s="13"/>
      <c r="G410" s="17"/>
      <c r="H410" s="1"/>
      <c r="I410" s="1"/>
      <c r="J410" s="7" t="str">
        <f>IF(OR(K410="CR", L410="CR", M410="CR", N410="CR", O410="CR", P410="CR", Q410="CR", R410="CR", S410="CR", T410="CR",U410="CR", V410="CR", W410="CR", X410="CR", Y410="CR", Z410="CR", AA410="CR", AB410="CR", AC410="CR", AD410="CR", AE410="CR", AF410="CR", AG410="CR", AH410="CR", AI410="CR", AJ410="CR"), "***CLUB RECORD***", "")</f>
        <v/>
      </c>
      <c r="K410" s="7" t="str">
        <f>IF(AND(B410=60, OR(AND(E410='club records'!$B$6, F410&lt;='club records'!$C$6), AND(E410='club records'!$B$7, F410&lt;='club records'!$C$7), AND(E410='club records'!$B$8, F410&lt;='club records'!$C$8), AND(E410='club records'!$B$9, F410&lt;='club records'!$C$9), AND(E410='club records'!$B$10, F410&lt;='club records'!$C$10))), "CR", " ")</f>
        <v xml:space="preserve"> </v>
      </c>
      <c r="L410" s="7" t="str">
        <f>IF(AND(B410=200, OR(AND(E410='club records'!$B$11, F410&lt;='club records'!$C$11), AND(E410='club records'!$B$12, F410&lt;='club records'!$C$12), AND(E410='club records'!$B$13, F410&lt;='club records'!$C$13), AND(E410='club records'!$B$14, F410&lt;='club records'!$C$14), AND(E410='club records'!$B$15, F410&lt;='club records'!$C$15))), "CR", " ")</f>
        <v xml:space="preserve"> </v>
      </c>
      <c r="M410" s="7" t="str">
        <f>IF(AND(B410=300, OR(AND(E410='club records'!$B$5, F410&lt;='club records'!$C$5), AND(E410='club records'!$B$16, F410&lt;='club records'!$C$16), AND(E410='club records'!$B$17, F410&lt;='club records'!$C$17))), "CR", " ")</f>
        <v xml:space="preserve"> </v>
      </c>
      <c r="N410" s="7" t="str">
        <f>IF(AND(B410=400, OR(AND(E410='club records'!$B$18, F410&lt;='club records'!$C$18), AND(E410='club records'!$B$19, F410&lt;='club records'!$C$19), AND(E410='club records'!$B$20, F410&lt;='club records'!$C$20), AND(E410='club records'!$B$21, F410&lt;='club records'!$C$21))), "CR", " ")</f>
        <v xml:space="preserve"> </v>
      </c>
      <c r="O410" s="7" t="str">
        <f>IF(AND(B410=800, OR(AND(E410='club records'!$B$22, F410&lt;='club records'!$C$22), AND(E410='club records'!$B$23, F410&lt;='club records'!$C$23), AND(E410='club records'!$B$24, F410&lt;='club records'!$C$24), AND(E410='club records'!$B$25, F410&lt;='club records'!$C$25), AND(E410='club records'!$B$26, F410&lt;='club records'!$C$26))), "CR", " ")</f>
        <v xml:space="preserve"> </v>
      </c>
      <c r="P410" s="7" t="str">
        <f>IF(AND(B410=1000, OR(AND(E410='club records'!$B$27, F410&lt;='club records'!$C$27), AND(E410='club records'!$B$28, F410&lt;='club records'!$C$28))), "CR", " ")</f>
        <v xml:space="preserve"> </v>
      </c>
      <c r="Q410" s="7" t="str">
        <f>IF(AND(B410=1500, OR(AND(E410='club records'!$B$29, F410&lt;='club records'!$C$29), AND(E410='club records'!$B$30, F410&lt;='club records'!$C$30), AND(E410='club records'!$B$31, F410&lt;='club records'!$C$31), AND(E410='club records'!$B$32, F410&lt;='club records'!$C$32), AND(E410='club records'!$B$33, F410&lt;='club records'!$C$33))), "CR", " ")</f>
        <v xml:space="preserve"> </v>
      </c>
      <c r="R410" s="7" t="str">
        <f>IF(AND(B410="1600 (Mile)",OR(AND(E410='club records'!$B$34,F410&lt;='club records'!$C$34),AND(E410='club records'!$B$35,F410&lt;='club records'!$C$35),AND(E410='club records'!$B$36,F410&lt;='club records'!$C$36),AND(E410='club records'!$B$37,F410&lt;='club records'!$C$37))),"CR"," ")</f>
        <v xml:space="preserve"> </v>
      </c>
      <c r="S410" s="7" t="str">
        <f>IF(AND(B410=3000, OR(AND(E410='club records'!$B$38, F410&lt;='club records'!$C$38), AND(E410='club records'!$B$39, F410&lt;='club records'!$C$39), AND(E410='club records'!$B$40, F410&lt;='club records'!$C$40), AND(E410='club records'!$B$41, F410&lt;='club records'!$C$41))), "CR", " ")</f>
        <v xml:space="preserve"> </v>
      </c>
      <c r="T410" s="7" t="str">
        <f>IF(AND(B410=5000, OR(AND(E410='club records'!$B$42, F410&lt;='club records'!$C$42), AND(E410='club records'!$B$43, F410&lt;='club records'!$C$43))), "CR", " ")</f>
        <v xml:space="preserve"> </v>
      </c>
      <c r="U410" s="6" t="str">
        <f>IF(AND(B410=10000, OR(AND(E410='club records'!$B$44, F410&lt;='club records'!$C$44), AND(E410='club records'!$B$45, F410&lt;='club records'!$C$45))), "CR", " ")</f>
        <v xml:space="preserve"> </v>
      </c>
      <c r="V410" s="6" t="str">
        <f>IF(AND(B410="high jump", OR(AND(E410='club records'!$F$1, F410&gt;='club records'!$G$1), AND(E410='club records'!$F$2, F410&gt;='club records'!$G$2), AND(E410='club records'!$F$3, F410&gt;='club records'!$G$3), AND(E410='club records'!$F$4, F410&gt;='club records'!$G$4), AND(E410='club records'!$F$5, F410&gt;='club records'!$G$5))), "CR", " ")</f>
        <v xml:space="preserve"> </v>
      </c>
      <c r="W410" s="6" t="str">
        <f>IF(AND(B410="long jump", OR(AND(E410='club records'!$F$6, F410&gt;='club records'!$G$6), AND(E410='club records'!$F$7, F410&gt;='club records'!$G$7), AND(E410='club records'!$F$8, F410&gt;='club records'!$G$8), AND(E410='club records'!$F$9, F410&gt;='club records'!$G$9), AND(E410='club records'!$F$10, F410&gt;='club records'!$G$10))), "CR", " ")</f>
        <v xml:space="preserve"> </v>
      </c>
      <c r="X410" s="6" t="str">
        <f>IF(AND(B410="triple jump", OR(AND(E410='club records'!$F$11, F410&gt;='club records'!$G$11), AND(E410='club records'!$F$12, F410&gt;='club records'!$G$12), AND(E410='club records'!$F$13, F410&gt;='club records'!$G$13), AND(E410='club records'!$F$14, F410&gt;='club records'!$G$14), AND(E410='club records'!$F$15, F410&gt;='club records'!$G$15))), "CR", " ")</f>
        <v xml:space="preserve"> </v>
      </c>
      <c r="Y410" s="6" t="str">
        <f>IF(AND(B410="pole vault", OR(AND(E410='club records'!$F$16, F410&gt;='club records'!$G$16), AND(E410='club records'!$F$17, F410&gt;='club records'!$G$17), AND(E410='club records'!$F$18, F410&gt;='club records'!$G$18), AND(E410='club records'!$F$19, F410&gt;='club records'!$G$19), AND(E410='club records'!$F$20, F410&gt;='club records'!$G$20))), "CR", " ")</f>
        <v xml:space="preserve"> </v>
      </c>
      <c r="Z410" s="6" t="str">
        <f>IF(AND(B410="shot 3", E410='club records'!$F$36, F410&gt;='club records'!$G$36), "CR", " ")</f>
        <v xml:space="preserve"> </v>
      </c>
      <c r="AA410" s="6" t="str">
        <f>IF(AND(B410="shot 4", E410='club records'!$F$37, F410&gt;='club records'!$G$37), "CR", " ")</f>
        <v xml:space="preserve"> </v>
      </c>
      <c r="AB410" s="6" t="str">
        <f>IF(AND(B410="shot 5", E410='club records'!$F$38, F410&gt;='club records'!$G$38), "CR", " ")</f>
        <v xml:space="preserve"> </v>
      </c>
      <c r="AC410" s="6" t="str">
        <f>IF(AND(B410="shot 6", E410='club records'!$F$39, F410&gt;='club records'!$G$39), "CR", " ")</f>
        <v xml:space="preserve"> </v>
      </c>
      <c r="AD410" s="6" t="str">
        <f>IF(AND(B410="shot 7.26", E410='club records'!$F$40, F410&gt;='club records'!$G$40), "CR", " ")</f>
        <v xml:space="preserve"> </v>
      </c>
      <c r="AE410" s="6" t="str">
        <f>IF(AND(B410="60H",OR(AND(E410='club records'!$J$1,F410&lt;='club records'!$K$1),AND(E410='club records'!$J$2,F410&lt;='club records'!$K$2),AND(E410='club records'!$J$3,F410&lt;='club records'!$K$3),AND(E410='club records'!$J$4,F410&lt;='club records'!$K$4),AND(E410='club records'!$J$5,F410&lt;='club records'!$K$5))),"CR"," ")</f>
        <v xml:space="preserve"> </v>
      </c>
      <c r="AF410" s="7" t="str">
        <f>IF(AND(B410="4x200", OR(AND(E410='club records'!$N$6, F410&lt;='club records'!$O$6), AND(E410='club records'!$N$7, F410&lt;='club records'!$O$7), AND(E410='club records'!$N$8, F410&lt;='club records'!$O$8), AND(E410='club records'!$N$9, F410&lt;='club records'!$O$9), AND(E410='club records'!$N$10, F410&lt;='club records'!$O$10))), "CR", " ")</f>
        <v xml:space="preserve"> </v>
      </c>
      <c r="AG410" s="7" t="str">
        <f>IF(AND(B410="4x300", AND(E410='club records'!$N$11, F410&lt;='club records'!$O$11)), "CR", " ")</f>
        <v xml:space="preserve"> </v>
      </c>
      <c r="AH410" s="7" t="str">
        <f>IF(AND(B410="4x400", OR(AND(E410='club records'!$N$12, F410&lt;='club records'!$O$12), AND(E410='club records'!$N$13, F410&lt;='club records'!$O$13), AND(E410='club records'!$N$14, F410&lt;='club records'!$O$14), AND(E410='club records'!$N$15, F410&lt;='club records'!$O$15))), "CR", " ")</f>
        <v xml:space="preserve"> </v>
      </c>
      <c r="AI410" s="7" t="str">
        <f>IF(AND(B410="pentathlon", OR(AND(E410='club records'!$N$21, F410&gt;='club records'!$O$21), AND(E410='club records'!$N$22, F410&gt;='club records'!$O$22),AND(E410='club records'!$N$23, F410&gt;='club records'!$O$23),AND(E410='club records'!$N$24, F410&gt;='club records'!$O$24))), "CR", " ")</f>
        <v xml:space="preserve"> </v>
      </c>
      <c r="AJ410" s="7" t="str">
        <f>IF(AND(B410="heptathlon", OR(AND(E410='club records'!$N$26, F410&gt;='club records'!$O$26), AND(E410='club records'!$N$27, F410&gt;='club records'!$O$27))), "CR", " ")</f>
        <v xml:space="preserve"> </v>
      </c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  <c r="KJ410" s="1"/>
      <c r="KK410" s="1"/>
      <c r="KL410" s="1"/>
      <c r="KM410" s="1"/>
      <c r="KN410" s="1"/>
      <c r="KO410" s="1"/>
      <c r="KP410" s="1"/>
      <c r="KQ410" s="1"/>
      <c r="KR410" s="1"/>
      <c r="KS410" s="1"/>
      <c r="KT410" s="1"/>
      <c r="KU410" s="1"/>
      <c r="KV410" s="1"/>
      <c r="KW410" s="1"/>
      <c r="KX410" s="1"/>
      <c r="KY410" s="1"/>
      <c r="KZ410" s="1"/>
      <c r="LA410" s="1"/>
      <c r="LB410" s="1"/>
      <c r="LC410" s="1"/>
      <c r="LD410" s="1"/>
      <c r="LE410" s="1"/>
      <c r="LF410" s="1"/>
      <c r="LG410" s="1"/>
      <c r="LH410" s="1"/>
      <c r="LI410" s="1"/>
      <c r="LJ410" s="1"/>
      <c r="LK410" s="1"/>
      <c r="LL410" s="1"/>
      <c r="LM410" s="1"/>
      <c r="LN410" s="1"/>
      <c r="LO410" s="1"/>
      <c r="LP410" s="1"/>
      <c r="LQ410" s="1"/>
      <c r="LR410" s="1"/>
      <c r="LS410" s="1"/>
      <c r="LT410" s="1"/>
      <c r="LU410" s="1"/>
      <c r="LV410" s="1"/>
      <c r="LW410" s="1"/>
      <c r="LX410" s="1"/>
      <c r="LY410" s="1"/>
      <c r="LZ410" s="1"/>
      <c r="MA410" s="1"/>
      <c r="MB410" s="1"/>
      <c r="MC410" s="1"/>
      <c r="MD410" s="1"/>
      <c r="ME410" s="1"/>
      <c r="MF410" s="1"/>
      <c r="MG410" s="1"/>
      <c r="MH410" s="1"/>
      <c r="MI410" s="1"/>
      <c r="MJ410" s="1"/>
      <c r="MK410" s="1"/>
      <c r="ML410" s="1"/>
      <c r="MM410" s="1"/>
      <c r="MN410" s="1"/>
      <c r="MO410" s="1"/>
      <c r="MP410" s="1"/>
      <c r="MQ410" s="1"/>
      <c r="MR410" s="1"/>
      <c r="MS410" s="1"/>
      <c r="MT410" s="1"/>
      <c r="MU410" s="1"/>
      <c r="MV410" s="1"/>
      <c r="MW410" s="1"/>
      <c r="MX410" s="1"/>
      <c r="MY410" s="1"/>
      <c r="MZ410" s="1"/>
      <c r="NA410" s="1"/>
      <c r="NB410" s="1"/>
      <c r="NC410" s="1"/>
      <c r="ND410" s="1"/>
      <c r="NE410" s="1"/>
      <c r="NF410" s="1"/>
      <c r="NG410" s="1"/>
      <c r="NH410" s="1"/>
      <c r="NI410" s="1"/>
      <c r="NJ410" s="1"/>
      <c r="NK410" s="1"/>
      <c r="NL410" s="1"/>
      <c r="NM410" s="1"/>
      <c r="NN410" s="1"/>
      <c r="NO410" s="1"/>
      <c r="NP410" s="1"/>
      <c r="NQ410" s="1"/>
      <c r="NR410" s="1"/>
      <c r="NS410" s="1"/>
      <c r="NT410" s="1"/>
      <c r="NU410" s="1"/>
      <c r="NV410" s="1"/>
      <c r="NW410" s="1"/>
      <c r="NX410" s="1"/>
      <c r="NY410" s="1"/>
      <c r="NZ410" s="1"/>
      <c r="OA410" s="1"/>
      <c r="OB410" s="1"/>
      <c r="OC410" s="1"/>
      <c r="OD410" s="1"/>
      <c r="OE410" s="1"/>
      <c r="OF410" s="1"/>
      <c r="OG410" s="1"/>
      <c r="OH410" s="1"/>
      <c r="OI410" s="1"/>
      <c r="OJ410" s="1"/>
      <c r="OK410" s="1"/>
      <c r="OL410" s="1"/>
      <c r="OM410" s="1"/>
      <c r="ON410" s="1"/>
      <c r="OO410" s="1"/>
      <c r="OP410" s="1"/>
      <c r="OQ410" s="1"/>
      <c r="OR410" s="1"/>
      <c r="OS410" s="1"/>
      <c r="OT410" s="1"/>
      <c r="OU410" s="1"/>
      <c r="OV410" s="1"/>
      <c r="OW410" s="1"/>
      <c r="OX410" s="1"/>
      <c r="OY410" s="1"/>
      <c r="OZ410" s="1"/>
      <c r="PA410" s="1"/>
      <c r="PB410" s="1"/>
      <c r="PC410" s="1"/>
      <c r="PD410" s="1"/>
      <c r="PE410" s="1"/>
      <c r="PF410" s="1"/>
      <c r="PG410" s="1"/>
      <c r="PH410" s="1"/>
      <c r="PI410" s="1"/>
      <c r="PJ410" s="1"/>
      <c r="PK410" s="1"/>
      <c r="PL410" s="1"/>
      <c r="PM410" s="1"/>
      <c r="PN410" s="1"/>
      <c r="PO410" s="1"/>
      <c r="PP410" s="1"/>
      <c r="PQ410" s="1"/>
      <c r="PR410" s="1"/>
      <c r="PS410" s="1"/>
      <c r="PT410" s="1"/>
      <c r="PU410" s="1"/>
      <c r="PV410" s="1"/>
      <c r="PW410" s="1"/>
      <c r="PX410" s="1"/>
      <c r="PY410" s="1"/>
      <c r="PZ410" s="1"/>
      <c r="QA410" s="1"/>
      <c r="QB410" s="1"/>
      <c r="QC410" s="1"/>
      <c r="QD410" s="1"/>
      <c r="QE410" s="1"/>
      <c r="QF410" s="1"/>
      <c r="QG410" s="1"/>
      <c r="QH410" s="1"/>
      <c r="QI410" s="1"/>
      <c r="QJ410" s="1"/>
      <c r="QK410" s="1"/>
      <c r="QL410" s="1"/>
      <c r="QM410" s="1"/>
      <c r="QN410" s="1"/>
      <c r="QO410" s="1"/>
      <c r="QP410" s="1"/>
      <c r="QQ410" s="1"/>
      <c r="QR410" s="1"/>
      <c r="QS410" s="1"/>
      <c r="QT410" s="1"/>
      <c r="QU410" s="1"/>
      <c r="QV410" s="1"/>
      <c r="QW410" s="1"/>
      <c r="QX410" s="1"/>
      <c r="QY410" s="1"/>
      <c r="QZ410" s="1"/>
      <c r="RA410" s="1"/>
      <c r="RB410" s="1"/>
      <c r="RC410" s="1"/>
      <c r="RD410" s="1"/>
      <c r="RE410" s="1"/>
      <c r="RF410" s="1"/>
      <c r="RG410" s="1"/>
      <c r="RH410" s="1"/>
      <c r="RI410" s="1"/>
      <c r="RJ410" s="1"/>
      <c r="RK410" s="1"/>
      <c r="RL410" s="1"/>
      <c r="RM410" s="1"/>
      <c r="RN410" s="1"/>
      <c r="RO410" s="1"/>
      <c r="RP410" s="1"/>
      <c r="RQ410" s="1"/>
      <c r="RR410" s="1"/>
      <c r="RS410" s="1"/>
      <c r="RT410" s="1"/>
      <c r="RU410" s="1"/>
      <c r="RV410" s="1"/>
      <c r="RW410" s="1"/>
      <c r="RX410" s="1"/>
      <c r="RY410" s="1"/>
      <c r="RZ410" s="1"/>
      <c r="SA410" s="1"/>
      <c r="SB410" s="1"/>
      <c r="SC410" s="1"/>
      <c r="SD410" s="1"/>
      <c r="SE410" s="1"/>
      <c r="SF410" s="1"/>
      <c r="SG410" s="1"/>
      <c r="SH410" s="1"/>
      <c r="SI410" s="1"/>
      <c r="SJ410" s="1"/>
      <c r="SK410" s="1"/>
      <c r="SL410" s="1"/>
      <c r="SM410" s="1"/>
      <c r="SN410" s="1"/>
      <c r="SO410" s="1"/>
      <c r="SP410" s="1"/>
      <c r="SQ410" s="1"/>
      <c r="SR410" s="1"/>
      <c r="SS410" s="1"/>
      <c r="ST410" s="1"/>
      <c r="SU410" s="1"/>
      <c r="SV410" s="1"/>
      <c r="SW410" s="1"/>
      <c r="SX410" s="1"/>
      <c r="SY410" s="1"/>
      <c r="SZ410" s="1"/>
      <c r="TA410" s="1"/>
      <c r="TB410" s="1"/>
      <c r="TC410" s="1"/>
      <c r="TD410" s="1"/>
      <c r="TE410" s="1"/>
      <c r="TF410" s="1"/>
      <c r="TG410" s="1"/>
      <c r="TH410" s="1"/>
      <c r="TI410" s="1"/>
      <c r="TJ410" s="1"/>
      <c r="TK410" s="1"/>
      <c r="TL410" s="1"/>
      <c r="TM410" s="1"/>
      <c r="TN410" s="1"/>
      <c r="TO410" s="1"/>
      <c r="TP410" s="1"/>
      <c r="TQ410" s="1"/>
      <c r="TR410" s="1"/>
      <c r="TS410" s="1"/>
      <c r="TT410" s="1"/>
      <c r="TU410" s="1"/>
      <c r="TV410" s="1"/>
      <c r="TW410" s="1"/>
      <c r="TX410" s="1"/>
      <c r="TY410" s="1"/>
      <c r="TZ410" s="1"/>
      <c r="UA410" s="1"/>
      <c r="UB410" s="1"/>
      <c r="UC410" s="1"/>
      <c r="UD410" s="1"/>
      <c r="UE410" s="1"/>
      <c r="UF410" s="1"/>
      <c r="UG410" s="1"/>
      <c r="UH410" s="1"/>
      <c r="UI410" s="1"/>
      <c r="UJ410" s="1"/>
      <c r="UK410" s="1"/>
      <c r="UL410" s="1"/>
      <c r="UM410" s="1"/>
      <c r="UN410" s="1"/>
      <c r="UO410" s="1"/>
      <c r="UP410" s="1"/>
      <c r="UQ410" s="1"/>
      <c r="UR410" s="1"/>
      <c r="US410" s="1"/>
      <c r="UT410" s="1"/>
      <c r="UU410" s="1"/>
      <c r="UV410" s="1"/>
      <c r="UW410" s="1"/>
      <c r="UX410" s="1"/>
      <c r="UY410" s="1"/>
      <c r="UZ410" s="1"/>
      <c r="VA410" s="1"/>
      <c r="VB410" s="1"/>
      <c r="VC410" s="1"/>
      <c r="VD410" s="1"/>
      <c r="VE410" s="1"/>
      <c r="VF410" s="1"/>
      <c r="VG410" s="1"/>
      <c r="VH410" s="1"/>
      <c r="VI410" s="1"/>
      <c r="VJ410" s="1"/>
      <c r="VK410" s="1"/>
      <c r="VL410" s="1"/>
      <c r="VM410" s="1"/>
      <c r="VN410" s="1"/>
      <c r="VO410" s="1"/>
      <c r="VP410" s="1"/>
      <c r="VQ410" s="1"/>
      <c r="VR410" s="1"/>
      <c r="VS410" s="1"/>
      <c r="VT410" s="1"/>
      <c r="VU410" s="1"/>
      <c r="VV410" s="1"/>
      <c r="VW410" s="1"/>
      <c r="VX410" s="1"/>
      <c r="VY410" s="1"/>
      <c r="VZ410" s="1"/>
      <c r="WA410" s="1"/>
      <c r="WB410" s="1"/>
      <c r="WC410" s="1"/>
      <c r="WD410" s="1"/>
      <c r="WE410" s="1"/>
      <c r="WF410" s="1"/>
      <c r="WG410" s="1"/>
      <c r="WH410" s="1"/>
      <c r="WI410" s="1"/>
      <c r="WJ410" s="1"/>
      <c r="WK410" s="1"/>
      <c r="WL410" s="1"/>
      <c r="WM410" s="1"/>
      <c r="WN410" s="1"/>
      <c r="WO410" s="1"/>
      <c r="WP410" s="1"/>
      <c r="WQ410" s="1"/>
      <c r="WR410" s="1"/>
      <c r="WS410" s="1"/>
      <c r="WT410" s="1"/>
      <c r="WU410" s="1"/>
      <c r="WV410" s="1"/>
      <c r="WW410" s="1"/>
      <c r="WX410" s="1"/>
      <c r="WY410" s="1"/>
      <c r="WZ410" s="1"/>
      <c r="XA410" s="1"/>
      <c r="XB410" s="1"/>
      <c r="XC410" s="1"/>
      <c r="XD410" s="1"/>
      <c r="XE410" s="1"/>
      <c r="XF410" s="1"/>
      <c r="XG410" s="1"/>
      <c r="XH410" s="1"/>
      <c r="XI410" s="1"/>
      <c r="XJ410" s="1"/>
      <c r="XK410" s="1"/>
      <c r="XL410" s="1"/>
      <c r="XM410" s="1"/>
      <c r="XN410" s="1"/>
      <c r="XO410" s="1"/>
      <c r="XP410" s="1"/>
      <c r="XQ410" s="1"/>
      <c r="XR410" s="1"/>
      <c r="XS410" s="1"/>
      <c r="XT410" s="1"/>
      <c r="XU410" s="1"/>
      <c r="XV410" s="1"/>
      <c r="XW410" s="1"/>
      <c r="XX410" s="1"/>
      <c r="XY410" s="1"/>
      <c r="XZ410" s="1"/>
      <c r="YA410" s="1"/>
      <c r="YB410" s="1"/>
      <c r="YC410" s="1"/>
      <c r="YD410" s="1"/>
      <c r="YE410" s="1"/>
      <c r="YF410" s="1"/>
      <c r="YG410" s="1"/>
      <c r="YH410" s="1"/>
      <c r="YI410" s="1"/>
      <c r="YJ410" s="1"/>
      <c r="YK410" s="1"/>
      <c r="YL410" s="1"/>
      <c r="YM410" s="1"/>
      <c r="YN410" s="1"/>
      <c r="YO410" s="1"/>
      <c r="YP410" s="1"/>
      <c r="YQ410" s="1"/>
      <c r="YR410" s="1"/>
      <c r="YS410" s="1"/>
      <c r="YT410" s="1"/>
      <c r="YU410" s="1"/>
      <c r="YV410" s="1"/>
      <c r="YW410" s="1"/>
      <c r="YX410" s="1"/>
      <c r="YY410" s="1"/>
      <c r="YZ410" s="1"/>
      <c r="ZA410" s="1"/>
      <c r="ZB410" s="1"/>
      <c r="ZC410" s="1"/>
      <c r="ZD410" s="1"/>
      <c r="ZE410" s="1"/>
      <c r="ZF410" s="1"/>
      <c r="ZG410" s="1"/>
      <c r="ZH410" s="1"/>
      <c r="ZI410" s="1"/>
      <c r="ZJ410" s="1"/>
      <c r="ZK410" s="1"/>
      <c r="ZL410" s="1"/>
      <c r="ZM410" s="1"/>
      <c r="ZN410" s="1"/>
      <c r="ZO410" s="1"/>
      <c r="ZP410" s="1"/>
      <c r="ZQ410" s="1"/>
      <c r="ZR410" s="1"/>
      <c r="ZS410" s="1"/>
      <c r="ZT410" s="1"/>
      <c r="ZU410" s="1"/>
      <c r="ZV410" s="1"/>
      <c r="ZW410" s="1"/>
      <c r="ZX410" s="1"/>
      <c r="ZY410" s="1"/>
      <c r="ZZ410" s="1"/>
      <c r="AAA410" s="1"/>
      <c r="AAB410" s="1"/>
      <c r="AAC410" s="1"/>
      <c r="AAD410" s="1"/>
      <c r="AAE410" s="1"/>
      <c r="AAF410" s="1"/>
      <c r="AAG410" s="1"/>
      <c r="AAH410" s="1"/>
      <c r="AAI410" s="1"/>
      <c r="AAJ410" s="1"/>
      <c r="AAK410" s="1"/>
      <c r="AAL410" s="1"/>
      <c r="AAM410" s="1"/>
      <c r="AAN410" s="1"/>
      <c r="AAO410" s="1"/>
      <c r="AAP410" s="1"/>
      <c r="AAQ410" s="1"/>
      <c r="AAR410" s="1"/>
      <c r="AAS410" s="1"/>
      <c r="AAT410" s="1"/>
      <c r="AAU410" s="1"/>
      <c r="AAV410" s="1"/>
      <c r="AAW410" s="1"/>
      <c r="AAX410" s="1"/>
      <c r="AAY410" s="1"/>
      <c r="AAZ410" s="1"/>
      <c r="ABA410" s="1"/>
      <c r="ABB410" s="1"/>
      <c r="ABC410" s="1"/>
      <c r="ABD410" s="1"/>
      <c r="ABE410" s="1"/>
      <c r="ABF410" s="1"/>
      <c r="ABG410" s="1"/>
      <c r="ABH410" s="1"/>
      <c r="ABI410" s="1"/>
      <c r="ABJ410" s="1"/>
      <c r="ABK410" s="1"/>
      <c r="ABL410" s="1"/>
      <c r="ABM410" s="1"/>
      <c r="ABN410" s="1"/>
      <c r="ABO410" s="1"/>
      <c r="ABP410" s="1"/>
      <c r="ABQ410" s="1"/>
      <c r="ABR410" s="1"/>
      <c r="ABS410" s="1"/>
      <c r="ABT410" s="1"/>
      <c r="ABU410" s="1"/>
      <c r="ABV410" s="1"/>
      <c r="ABW410" s="1"/>
      <c r="ABX410" s="1"/>
      <c r="ABY410" s="1"/>
      <c r="ABZ410" s="1"/>
      <c r="ACA410" s="1"/>
      <c r="ACB410" s="1"/>
      <c r="ACC410" s="1"/>
      <c r="ACD410" s="1"/>
      <c r="ACE410" s="1"/>
      <c r="ACF410" s="1"/>
      <c r="ACG410" s="1"/>
      <c r="ACH410" s="1"/>
      <c r="ACI410" s="1"/>
      <c r="ACJ410" s="1"/>
      <c r="ACK410" s="1"/>
      <c r="ACL410" s="1"/>
      <c r="ACM410" s="1"/>
      <c r="ACN410" s="1"/>
      <c r="ACO410" s="1"/>
      <c r="ACP410" s="1"/>
      <c r="ACQ410" s="1"/>
      <c r="ACR410" s="1"/>
      <c r="ACS410" s="1"/>
      <c r="ACT410" s="1"/>
      <c r="ACU410" s="1"/>
      <c r="ACV410" s="1"/>
      <c r="ACW410" s="1"/>
      <c r="ACX410" s="1"/>
      <c r="ACY410" s="1"/>
      <c r="ACZ410" s="1"/>
      <c r="ADA410" s="1"/>
      <c r="ADB410" s="1"/>
      <c r="ADC410" s="1"/>
      <c r="ADD410" s="1"/>
      <c r="ADE410" s="1"/>
      <c r="ADF410" s="1"/>
      <c r="ADG410" s="1"/>
      <c r="ADH410" s="1"/>
      <c r="ADI410" s="1"/>
      <c r="ADJ410" s="1"/>
      <c r="ADK410" s="1"/>
      <c r="ADL410" s="1"/>
      <c r="ADM410" s="1"/>
      <c r="ADN410" s="1"/>
      <c r="ADO410" s="1"/>
      <c r="ADP410" s="1"/>
      <c r="ADQ410" s="1"/>
      <c r="ADR410" s="1"/>
      <c r="ADS410" s="1"/>
      <c r="ADT410" s="1"/>
      <c r="ADU410" s="1"/>
      <c r="ADV410" s="1"/>
      <c r="ADW410" s="1"/>
      <c r="ADX410" s="1"/>
      <c r="ADY410" s="1"/>
      <c r="ADZ410" s="1"/>
      <c r="AEA410" s="1"/>
      <c r="AEB410" s="1"/>
      <c r="AEC410" s="1"/>
      <c r="AED410" s="1"/>
      <c r="AEE410" s="1"/>
      <c r="AEF410" s="1"/>
      <c r="AEG410" s="1"/>
      <c r="AEH410" s="1"/>
      <c r="AEI410" s="1"/>
      <c r="AEJ410" s="1"/>
      <c r="AEK410" s="1"/>
      <c r="AEL410" s="1"/>
      <c r="AEM410" s="1"/>
      <c r="AEN410" s="1"/>
      <c r="AEO410" s="1"/>
      <c r="AEP410" s="1"/>
      <c r="AEQ410" s="1"/>
      <c r="AER410" s="1"/>
      <c r="AES410" s="1"/>
      <c r="AET410" s="1"/>
      <c r="AEU410" s="1"/>
      <c r="AEV410" s="1"/>
      <c r="AEW410" s="1"/>
      <c r="AEX410" s="1"/>
      <c r="AEY410" s="1"/>
      <c r="AEZ410" s="1"/>
      <c r="AFA410" s="1"/>
      <c r="AFB410" s="1"/>
      <c r="AFC410" s="1"/>
      <c r="AFD410" s="1"/>
      <c r="AFE410" s="1"/>
      <c r="AFF410" s="1"/>
      <c r="AFG410" s="1"/>
      <c r="AFH410" s="1"/>
      <c r="AFI410" s="1"/>
      <c r="AFJ410" s="1"/>
      <c r="AFK410" s="1"/>
      <c r="AFL410" s="1"/>
      <c r="AFM410" s="1"/>
      <c r="AFN410" s="1"/>
      <c r="AFO410" s="1"/>
      <c r="AFP410" s="1"/>
      <c r="AFQ410" s="1"/>
      <c r="AFR410" s="1"/>
      <c r="AFS410" s="1"/>
      <c r="AFT410" s="1"/>
      <c r="AFU410" s="1"/>
      <c r="AFV410" s="1"/>
      <c r="AFW410" s="1"/>
      <c r="AFX410" s="1"/>
      <c r="AFY410" s="1"/>
      <c r="AFZ410" s="1"/>
      <c r="AGA410" s="1"/>
      <c r="AGB410" s="1"/>
      <c r="AGC410" s="1"/>
      <c r="AGD410" s="1"/>
      <c r="AGE410" s="1"/>
      <c r="AGF410" s="1"/>
      <c r="AGG410" s="1"/>
      <c r="AGH410" s="1"/>
      <c r="AGI410" s="1"/>
      <c r="AGJ410" s="1"/>
      <c r="AGK410" s="1"/>
      <c r="AGL410" s="1"/>
      <c r="AGM410" s="1"/>
      <c r="AGN410" s="1"/>
      <c r="AGO410" s="1"/>
      <c r="AGP410" s="1"/>
      <c r="AGQ410" s="1"/>
      <c r="AGR410" s="1"/>
      <c r="AGS410" s="1"/>
      <c r="AGT410" s="1"/>
      <c r="AGU410" s="1"/>
      <c r="AGV410" s="1"/>
      <c r="AGW410" s="1"/>
      <c r="AGX410" s="1"/>
      <c r="AGY410" s="1"/>
      <c r="AGZ410" s="1"/>
      <c r="AHA410" s="1"/>
      <c r="AHB410" s="1"/>
      <c r="AHC410" s="1"/>
      <c r="AHD410" s="1"/>
      <c r="AHE410" s="1"/>
      <c r="AHF410" s="1"/>
      <c r="AHG410" s="1"/>
      <c r="AHH410" s="1"/>
      <c r="AHI410" s="1"/>
      <c r="AHJ410" s="1"/>
      <c r="AHK410" s="1"/>
      <c r="AHL410" s="1"/>
      <c r="AHM410" s="1"/>
      <c r="AHN410" s="1"/>
      <c r="AHO410" s="1"/>
      <c r="AHP410" s="1"/>
      <c r="AHQ410" s="1"/>
      <c r="AHR410" s="1"/>
      <c r="AHS410" s="1"/>
      <c r="AHT410" s="1"/>
      <c r="AHU410" s="1"/>
      <c r="AHV410" s="1"/>
      <c r="AHW410" s="1"/>
      <c r="AHX410" s="1"/>
      <c r="AHY410" s="1"/>
      <c r="AHZ410" s="1"/>
      <c r="AIA410" s="1"/>
      <c r="AIB410" s="1"/>
      <c r="AIC410" s="1"/>
      <c r="AID410" s="1"/>
      <c r="AIE410" s="1"/>
      <c r="AIF410" s="1"/>
      <c r="AIG410" s="1"/>
      <c r="AIH410" s="1"/>
      <c r="AII410" s="1"/>
      <c r="AIJ410" s="1"/>
      <c r="AIK410" s="1"/>
      <c r="AIL410" s="1"/>
      <c r="AIM410" s="1"/>
      <c r="AIN410" s="1"/>
      <c r="AIO410" s="1"/>
      <c r="AIP410" s="1"/>
      <c r="AIQ410" s="1"/>
      <c r="AIR410" s="1"/>
      <c r="AIS410" s="1"/>
      <c r="AIT410" s="1"/>
      <c r="AIU410" s="1"/>
      <c r="AIV410" s="1"/>
      <c r="AIW410" s="1"/>
      <c r="AIX410" s="1"/>
      <c r="AIY410" s="1"/>
      <c r="AIZ410" s="1"/>
      <c r="AJA410" s="1"/>
      <c r="AJB410" s="1"/>
      <c r="AJC410" s="1"/>
      <c r="AJD410" s="1"/>
      <c r="AJE410" s="1"/>
      <c r="AJF410" s="1"/>
      <c r="AJG410" s="1"/>
      <c r="AJH410" s="1"/>
      <c r="AJI410" s="1"/>
      <c r="AJJ410" s="1"/>
      <c r="AJK410" s="1"/>
      <c r="AJL410" s="1"/>
      <c r="AJM410" s="1"/>
      <c r="AJN410" s="1"/>
      <c r="AJO410" s="1"/>
      <c r="AJP410" s="1"/>
      <c r="AJQ410" s="1"/>
      <c r="AJR410" s="1"/>
      <c r="AJS410" s="1"/>
      <c r="AJT410" s="1"/>
      <c r="AJU410" s="1"/>
      <c r="AJV410" s="1"/>
      <c r="AJW410" s="1"/>
      <c r="AJX410" s="1"/>
      <c r="AJY410" s="1"/>
      <c r="AJZ410" s="1"/>
      <c r="AKA410" s="1"/>
      <c r="AKB410" s="1"/>
      <c r="AKC410" s="1"/>
      <c r="AKD410" s="1"/>
      <c r="AKE410" s="1"/>
      <c r="AKF410" s="1"/>
      <c r="AKG410" s="1"/>
      <c r="AKH410" s="1"/>
      <c r="AKI410" s="1"/>
      <c r="AKJ410" s="1"/>
      <c r="AKK410" s="1"/>
      <c r="AKL410" s="1"/>
      <c r="AKM410" s="1"/>
      <c r="AKN410" s="1"/>
      <c r="AKO410" s="1"/>
      <c r="AKP410" s="1"/>
      <c r="AKQ410" s="1"/>
      <c r="AKR410" s="1"/>
      <c r="AKS410" s="1"/>
      <c r="AKT410" s="1"/>
      <c r="AKU410" s="1"/>
      <c r="AKV410" s="1"/>
      <c r="AKW410" s="1"/>
      <c r="AKX410" s="1"/>
      <c r="AKY410" s="1"/>
      <c r="AKZ410" s="1"/>
      <c r="ALA410" s="1"/>
      <c r="ALB410" s="1"/>
      <c r="ALC410" s="1"/>
      <c r="ALD410" s="1"/>
      <c r="ALE410" s="1"/>
      <c r="ALF410" s="1"/>
      <c r="ALG410" s="1"/>
      <c r="ALH410" s="1"/>
      <c r="ALI410" s="1"/>
      <c r="ALJ410" s="1"/>
      <c r="ALK410" s="1"/>
      <c r="ALL410" s="1"/>
      <c r="ALM410" s="1"/>
      <c r="ALN410" s="1"/>
      <c r="ALO410" s="1"/>
      <c r="ALP410" s="1"/>
      <c r="ALQ410" s="1"/>
      <c r="ALR410" s="1"/>
      <c r="ALS410" s="1"/>
      <c r="ALT410" s="1"/>
      <c r="ALU410" s="1"/>
      <c r="ALV410" s="1"/>
      <c r="ALW410" s="1"/>
      <c r="ALX410" s="1"/>
      <c r="ALY410" s="1"/>
      <c r="ALZ410" s="1"/>
      <c r="AMA410" s="1"/>
      <c r="AMB410" s="1"/>
      <c r="AMC410" s="1"/>
      <c r="AMD410" s="1"/>
      <c r="AME410" s="1"/>
      <c r="AMF410" s="1"/>
      <c r="AMG410" s="1"/>
      <c r="AMH410" s="1"/>
      <c r="AMI410" s="1"/>
      <c r="AMJ410" s="1"/>
      <c r="AMK410" s="1"/>
      <c r="AML410" s="1"/>
      <c r="AMM410" s="1"/>
      <c r="AMN410" s="1"/>
      <c r="AMO410" s="1"/>
      <c r="AMP410" s="1"/>
      <c r="AMQ410" s="1"/>
      <c r="AMR410" s="1"/>
      <c r="AMS410" s="1"/>
      <c r="AMT410" s="1"/>
      <c r="AMU410" s="1"/>
      <c r="AMV410" s="1"/>
      <c r="AMW410" s="1"/>
      <c r="AMX410" s="1"/>
      <c r="AMY410" s="1"/>
      <c r="AMZ410" s="1"/>
      <c r="ANA410" s="1"/>
      <c r="ANB410" s="1"/>
      <c r="ANC410" s="1"/>
      <c r="AND410" s="1"/>
      <c r="ANE410" s="1"/>
      <c r="ANF410" s="1"/>
      <c r="ANG410" s="1"/>
      <c r="ANH410" s="1"/>
      <c r="ANI410" s="1"/>
      <c r="ANJ410" s="1"/>
      <c r="ANK410" s="1"/>
      <c r="ANL410" s="1"/>
      <c r="ANM410" s="1"/>
      <c r="ANN410" s="1"/>
      <c r="ANO410" s="1"/>
      <c r="ANP410" s="1"/>
      <c r="ANQ410" s="1"/>
      <c r="ANR410" s="1"/>
      <c r="ANS410" s="1"/>
      <c r="ANT410" s="1"/>
      <c r="ANU410" s="1"/>
      <c r="ANV410" s="1"/>
      <c r="ANW410" s="1"/>
      <c r="ANX410" s="1"/>
      <c r="ANY410" s="1"/>
      <c r="ANZ410" s="1"/>
      <c r="AOA410" s="1"/>
      <c r="AOB410" s="1"/>
      <c r="AOC410" s="1"/>
      <c r="AOD410" s="1"/>
      <c r="AOE410" s="1"/>
      <c r="AOF410" s="1"/>
      <c r="AOG410" s="1"/>
      <c r="AOH410" s="1"/>
      <c r="AOI410" s="1"/>
      <c r="AOJ410" s="1"/>
      <c r="AOK410" s="1"/>
      <c r="AOL410" s="1"/>
      <c r="AOM410" s="1"/>
      <c r="AON410" s="1"/>
      <c r="AOO410" s="1"/>
      <c r="AOP410" s="1"/>
      <c r="AOQ410" s="1"/>
      <c r="AOR410" s="1"/>
      <c r="AOS410" s="1"/>
      <c r="AOT410" s="1"/>
      <c r="AOU410" s="1"/>
      <c r="AOV410" s="1"/>
      <c r="AOW410" s="1"/>
      <c r="AOX410" s="1"/>
      <c r="AOY410" s="1"/>
      <c r="AOZ410" s="1"/>
      <c r="APA410" s="1"/>
      <c r="APB410" s="1"/>
      <c r="APC410" s="1"/>
      <c r="APD410" s="1"/>
      <c r="APE410" s="1"/>
      <c r="APF410" s="1"/>
      <c r="APG410" s="1"/>
      <c r="APH410" s="1"/>
      <c r="API410" s="1"/>
      <c r="APJ410" s="1"/>
      <c r="APK410" s="1"/>
      <c r="APL410" s="1"/>
      <c r="APM410" s="1"/>
      <c r="APN410" s="1"/>
      <c r="APO410" s="1"/>
      <c r="APP410" s="1"/>
      <c r="APQ410" s="1"/>
      <c r="APR410" s="1"/>
      <c r="APS410" s="1"/>
      <c r="APT410" s="1"/>
      <c r="APU410" s="1"/>
      <c r="APV410" s="1"/>
      <c r="APW410" s="1"/>
      <c r="APX410" s="1"/>
      <c r="APY410" s="1"/>
      <c r="APZ410" s="1"/>
      <c r="AQA410" s="1"/>
      <c r="AQB410" s="1"/>
      <c r="AQC410" s="1"/>
      <c r="AQD410" s="1"/>
      <c r="AQE410" s="1"/>
      <c r="AQF410" s="1"/>
      <c r="AQG410" s="1"/>
      <c r="AQH410" s="1"/>
      <c r="AQI410" s="1"/>
      <c r="AQJ410" s="1"/>
      <c r="AQK410" s="1"/>
      <c r="AQL410" s="1"/>
      <c r="AQM410" s="1"/>
      <c r="AQN410" s="1"/>
      <c r="AQO410" s="1"/>
      <c r="AQP410" s="1"/>
      <c r="AQQ410" s="1"/>
      <c r="AQR410" s="1"/>
      <c r="AQS410" s="1"/>
      <c r="AQT410" s="1"/>
      <c r="AQU410" s="1"/>
      <c r="AQV410" s="1"/>
      <c r="AQW410" s="1"/>
      <c r="AQX410" s="1"/>
      <c r="AQY410" s="1"/>
      <c r="AQZ410" s="1"/>
      <c r="ARA410" s="1"/>
      <c r="ARB410" s="1"/>
      <c r="ARC410" s="1"/>
      <c r="ARD410" s="1"/>
      <c r="ARE410" s="1"/>
      <c r="ARF410" s="1"/>
      <c r="ARG410" s="1"/>
      <c r="ARH410" s="1"/>
      <c r="ARI410" s="1"/>
      <c r="ARJ410" s="1"/>
      <c r="ARK410" s="1"/>
      <c r="ARL410" s="1"/>
      <c r="ARM410" s="1"/>
      <c r="ARN410" s="1"/>
      <c r="ARO410" s="1"/>
      <c r="ARP410" s="1"/>
      <c r="ARQ410" s="1"/>
      <c r="ARR410" s="1"/>
      <c r="ARS410" s="1"/>
      <c r="ART410" s="1"/>
      <c r="ARU410" s="1"/>
      <c r="ARV410" s="1"/>
      <c r="ARW410" s="1"/>
      <c r="ARX410" s="1"/>
      <c r="ARY410" s="1"/>
      <c r="ARZ410" s="1"/>
      <c r="ASA410" s="1"/>
      <c r="ASB410" s="1"/>
      <c r="ASC410" s="1"/>
      <c r="ASD410" s="1"/>
      <c r="ASE410" s="1"/>
      <c r="ASF410" s="1"/>
      <c r="ASG410" s="1"/>
      <c r="ASH410" s="1"/>
      <c r="ASI410" s="1"/>
      <c r="ASJ410" s="1"/>
      <c r="ASK410" s="1"/>
      <c r="ASL410" s="1"/>
      <c r="ASM410" s="1"/>
      <c r="ASN410" s="1"/>
      <c r="ASO410" s="1"/>
      <c r="ASP410" s="1"/>
      <c r="ASQ410" s="1"/>
      <c r="ASR410" s="1"/>
      <c r="ASS410" s="1"/>
      <c r="AST410" s="1"/>
      <c r="ASU410" s="1"/>
      <c r="ASV410" s="1"/>
      <c r="ASW410" s="1"/>
      <c r="ASX410" s="1"/>
      <c r="ASY410" s="1"/>
      <c r="ASZ410" s="1"/>
      <c r="ATA410" s="1"/>
      <c r="ATB410" s="1"/>
      <c r="ATC410" s="1"/>
      <c r="ATD410" s="1"/>
      <c r="ATE410" s="1"/>
      <c r="ATF410" s="1"/>
      <c r="ATG410" s="1"/>
      <c r="ATH410" s="1"/>
      <c r="ATI410" s="1"/>
      <c r="ATJ410" s="1"/>
      <c r="ATK410" s="1"/>
      <c r="ATL410" s="1"/>
      <c r="ATM410" s="1"/>
      <c r="ATN410" s="1"/>
      <c r="ATO410" s="1"/>
      <c r="ATP410" s="1"/>
      <c r="ATQ410" s="1"/>
      <c r="ATR410" s="1"/>
      <c r="ATS410" s="1"/>
      <c r="ATT410" s="1"/>
      <c r="ATU410" s="1"/>
      <c r="ATV410" s="1"/>
      <c r="ATW410" s="1"/>
      <c r="ATX410" s="1"/>
      <c r="ATY410" s="1"/>
      <c r="ATZ410" s="1"/>
      <c r="AUA410" s="1"/>
      <c r="AUB410" s="1"/>
      <c r="AUC410" s="1"/>
      <c r="AUD410" s="1"/>
      <c r="AUE410" s="1"/>
      <c r="AUF410" s="1"/>
      <c r="AUG410" s="1"/>
      <c r="AUH410" s="1"/>
      <c r="AUI410" s="1"/>
      <c r="AUJ410" s="1"/>
      <c r="AUK410" s="1"/>
      <c r="AUL410" s="1"/>
      <c r="AUM410" s="1"/>
      <c r="AUN410" s="1"/>
      <c r="AUO410" s="1"/>
      <c r="AUP410" s="1"/>
      <c r="AUQ410" s="1"/>
      <c r="AUR410" s="1"/>
      <c r="AUS410" s="1"/>
      <c r="AUT410" s="1"/>
      <c r="AUU410" s="1"/>
      <c r="AUV410" s="1"/>
      <c r="AUW410" s="1"/>
      <c r="AUX410" s="1"/>
      <c r="AUY410" s="1"/>
      <c r="AUZ410" s="1"/>
      <c r="AVA410" s="1"/>
      <c r="AVB410" s="1"/>
      <c r="AVC410" s="1"/>
      <c r="AVD410" s="1"/>
      <c r="AVE410" s="1"/>
      <c r="AVF410" s="1"/>
      <c r="AVG410" s="1"/>
      <c r="AVH410" s="1"/>
      <c r="AVI410" s="1"/>
      <c r="AVJ410" s="1"/>
      <c r="AVK410" s="1"/>
      <c r="AVL410" s="1"/>
      <c r="AVM410" s="1"/>
      <c r="AVN410" s="1"/>
      <c r="AVO410" s="1"/>
      <c r="AVP410" s="1"/>
      <c r="AVQ410" s="1"/>
      <c r="AVR410" s="1"/>
      <c r="AVS410" s="1"/>
      <c r="AVT410" s="1"/>
      <c r="AVU410" s="1"/>
      <c r="AVV410" s="1"/>
      <c r="AVW410" s="1"/>
      <c r="AVX410" s="1"/>
      <c r="AVY410" s="1"/>
      <c r="AVZ410" s="1"/>
      <c r="AWA410" s="1"/>
      <c r="AWB410" s="1"/>
      <c r="AWC410" s="1"/>
      <c r="AWD410" s="1"/>
      <c r="AWE410" s="1"/>
      <c r="AWF410" s="1"/>
      <c r="AWG410" s="1"/>
      <c r="AWH410" s="1"/>
      <c r="AWI410" s="1"/>
      <c r="AWJ410" s="1"/>
      <c r="AWK410" s="1"/>
      <c r="AWL410" s="1"/>
      <c r="AWM410" s="1"/>
      <c r="AWN410" s="1"/>
      <c r="AWO410" s="1"/>
      <c r="AWP410" s="1"/>
      <c r="AWQ410" s="1"/>
      <c r="AWR410" s="1"/>
      <c r="AWS410" s="1"/>
      <c r="AWT410" s="1"/>
      <c r="AWU410" s="1"/>
      <c r="AWV410" s="1"/>
      <c r="AWW410" s="1"/>
      <c r="AWX410" s="1"/>
      <c r="AWY410" s="1"/>
      <c r="AWZ410" s="1"/>
      <c r="AXA410" s="1"/>
      <c r="AXB410" s="1"/>
      <c r="AXC410" s="1"/>
      <c r="AXD410" s="1"/>
      <c r="AXE410" s="1"/>
      <c r="AXF410" s="1"/>
      <c r="AXG410" s="1"/>
      <c r="AXH410" s="1"/>
      <c r="AXI410" s="1"/>
      <c r="AXJ410" s="1"/>
      <c r="AXK410" s="1"/>
      <c r="AXL410" s="1"/>
      <c r="AXM410" s="1"/>
      <c r="AXN410" s="1"/>
      <c r="AXO410" s="1"/>
      <c r="AXP410" s="1"/>
      <c r="AXQ410" s="1"/>
      <c r="AXR410" s="1"/>
      <c r="AXS410" s="1"/>
      <c r="AXT410" s="1"/>
      <c r="AXU410" s="1"/>
      <c r="AXV410" s="1"/>
      <c r="AXW410" s="1"/>
      <c r="AXX410" s="1"/>
      <c r="AXY410" s="1"/>
      <c r="AXZ410" s="1"/>
      <c r="AYA410" s="1"/>
      <c r="AYB410" s="1"/>
      <c r="AYC410" s="1"/>
      <c r="AYD410" s="1"/>
      <c r="AYE410" s="1"/>
      <c r="AYF410" s="1"/>
      <c r="AYG410" s="1"/>
      <c r="AYH410" s="1"/>
      <c r="AYI410" s="1"/>
      <c r="AYJ410" s="1"/>
      <c r="AYK410" s="1"/>
      <c r="AYL410" s="1"/>
      <c r="AYM410" s="1"/>
      <c r="AYN410" s="1"/>
      <c r="AYO410" s="1"/>
      <c r="AYP410" s="1"/>
      <c r="AYQ410" s="1"/>
      <c r="AYR410" s="1"/>
      <c r="AYS410" s="1"/>
      <c r="AYT410" s="1"/>
      <c r="AYU410" s="1"/>
      <c r="AYV410" s="1"/>
      <c r="AYW410" s="1"/>
      <c r="AYX410" s="1"/>
      <c r="AYY410" s="1"/>
      <c r="AYZ410" s="1"/>
      <c r="AZA410" s="1"/>
      <c r="AZB410" s="1"/>
      <c r="AZC410" s="1"/>
      <c r="AZD410" s="1"/>
      <c r="AZE410" s="1"/>
      <c r="AZF410" s="1"/>
      <c r="AZG410" s="1"/>
      <c r="AZH410" s="1"/>
      <c r="AZI410" s="1"/>
      <c r="AZJ410" s="1"/>
      <c r="AZK410" s="1"/>
      <c r="AZL410" s="1"/>
      <c r="AZM410" s="1"/>
      <c r="AZN410" s="1"/>
      <c r="AZO410" s="1"/>
      <c r="AZP410" s="1"/>
      <c r="AZQ410" s="1"/>
      <c r="AZR410" s="1"/>
      <c r="AZS410" s="1"/>
      <c r="AZT410" s="1"/>
      <c r="AZU410" s="1"/>
      <c r="AZV410" s="1"/>
      <c r="AZW410" s="1"/>
      <c r="AZX410" s="1"/>
      <c r="AZY410" s="1"/>
      <c r="AZZ410" s="1"/>
      <c r="BAA410" s="1"/>
      <c r="BAB410" s="1"/>
      <c r="BAC410" s="1"/>
      <c r="BAD410" s="1"/>
      <c r="BAE410" s="1"/>
      <c r="BAF410" s="1"/>
      <c r="BAG410" s="1"/>
      <c r="BAH410" s="1"/>
      <c r="BAI410" s="1"/>
      <c r="BAJ410" s="1"/>
      <c r="BAK410" s="1"/>
      <c r="BAL410" s="1"/>
      <c r="BAM410" s="1"/>
      <c r="BAN410" s="1"/>
      <c r="BAO410" s="1"/>
      <c r="BAP410" s="1"/>
      <c r="BAQ410" s="1"/>
      <c r="BAR410" s="1"/>
      <c r="BAS410" s="1"/>
      <c r="BAT410" s="1"/>
      <c r="BAU410" s="1"/>
      <c r="BAV410" s="1"/>
      <c r="BAW410" s="1"/>
      <c r="BAX410" s="1"/>
      <c r="BAY410" s="1"/>
      <c r="BAZ410" s="1"/>
      <c r="BBA410" s="1"/>
      <c r="BBB410" s="1"/>
      <c r="BBC410" s="1"/>
      <c r="BBD410" s="1"/>
      <c r="BBE410" s="1"/>
      <c r="BBF410" s="1"/>
      <c r="BBG410" s="1"/>
      <c r="BBH410" s="1"/>
      <c r="BBI410" s="1"/>
      <c r="BBJ410" s="1"/>
      <c r="BBK410" s="1"/>
      <c r="BBL410" s="1"/>
      <c r="BBM410" s="1"/>
      <c r="BBN410" s="1"/>
      <c r="BBO410" s="1"/>
      <c r="BBP410" s="1"/>
      <c r="BBQ410" s="1"/>
      <c r="BBR410" s="1"/>
      <c r="BBS410" s="1"/>
      <c r="BBT410" s="1"/>
      <c r="BBU410" s="1"/>
      <c r="BBV410" s="1"/>
      <c r="BBW410" s="1"/>
      <c r="BBX410" s="1"/>
      <c r="BBY410" s="1"/>
      <c r="BBZ410" s="1"/>
      <c r="BCA410" s="1"/>
      <c r="BCB410" s="1"/>
      <c r="BCC410" s="1"/>
      <c r="BCD410" s="1"/>
      <c r="BCE410" s="1"/>
      <c r="BCF410" s="1"/>
      <c r="BCG410" s="1"/>
      <c r="BCH410" s="1"/>
      <c r="BCI410" s="1"/>
      <c r="BCJ410" s="1"/>
      <c r="BCK410" s="1"/>
      <c r="BCL410" s="1"/>
      <c r="BCM410" s="1"/>
      <c r="BCN410" s="1"/>
      <c r="BCO410" s="1"/>
      <c r="BCP410" s="1"/>
      <c r="BCQ410" s="1"/>
      <c r="BCR410" s="1"/>
      <c r="BCS410" s="1"/>
      <c r="BCT410" s="1"/>
      <c r="BCU410" s="1"/>
      <c r="BCV410" s="1"/>
      <c r="BCW410" s="1"/>
      <c r="BCX410" s="1"/>
      <c r="BCY410" s="1"/>
      <c r="BCZ410" s="1"/>
      <c r="BDA410" s="1"/>
      <c r="BDB410" s="1"/>
      <c r="BDC410" s="1"/>
      <c r="BDD410" s="1"/>
      <c r="BDE410" s="1"/>
      <c r="BDF410" s="1"/>
      <c r="BDG410" s="1"/>
      <c r="BDH410" s="1"/>
      <c r="BDI410" s="1"/>
      <c r="BDJ410" s="1"/>
      <c r="BDK410" s="1"/>
      <c r="BDL410" s="1"/>
      <c r="BDM410" s="1"/>
      <c r="BDN410" s="1"/>
      <c r="BDO410" s="1"/>
      <c r="BDP410" s="1"/>
      <c r="BDQ410" s="1"/>
      <c r="BDR410" s="1"/>
      <c r="BDS410" s="1"/>
      <c r="BDT410" s="1"/>
      <c r="BDU410" s="1"/>
      <c r="BDV410" s="1"/>
      <c r="BDW410" s="1"/>
      <c r="BDX410" s="1"/>
      <c r="BDY410" s="1"/>
      <c r="BDZ410" s="1"/>
      <c r="BEA410" s="1"/>
      <c r="BEB410" s="1"/>
      <c r="BEC410" s="1"/>
      <c r="BED410" s="1"/>
      <c r="BEE410" s="1"/>
      <c r="BEF410" s="1"/>
      <c r="BEG410" s="1"/>
      <c r="BEH410" s="1"/>
      <c r="BEI410" s="1"/>
      <c r="BEJ410" s="1"/>
      <c r="BEK410" s="1"/>
      <c r="BEL410" s="1"/>
      <c r="BEM410" s="1"/>
      <c r="BEN410" s="1"/>
      <c r="BEO410" s="1"/>
      <c r="BEP410" s="1"/>
      <c r="BEQ410" s="1"/>
      <c r="BER410" s="1"/>
      <c r="BES410" s="1"/>
      <c r="BET410" s="1"/>
      <c r="BEU410" s="1"/>
      <c r="BEV410" s="1"/>
      <c r="BEW410" s="1"/>
      <c r="BEX410" s="1"/>
      <c r="BEY410" s="1"/>
      <c r="BEZ410" s="1"/>
      <c r="BFA410" s="1"/>
      <c r="BFB410" s="1"/>
      <c r="BFC410" s="1"/>
      <c r="BFD410" s="1"/>
      <c r="BFE410" s="1"/>
      <c r="BFF410" s="1"/>
      <c r="BFG410" s="1"/>
      <c r="BFH410" s="1"/>
      <c r="BFI410" s="1"/>
      <c r="BFJ410" s="1"/>
      <c r="BFK410" s="1"/>
      <c r="BFL410" s="1"/>
      <c r="BFM410" s="1"/>
      <c r="BFN410" s="1"/>
      <c r="BFO410" s="1"/>
      <c r="BFP410" s="1"/>
      <c r="BFQ410" s="1"/>
      <c r="BFR410" s="1"/>
      <c r="BFS410" s="1"/>
      <c r="BFT410" s="1"/>
      <c r="BFU410" s="1"/>
      <c r="BFV410" s="1"/>
      <c r="BFW410" s="1"/>
      <c r="BFX410" s="1"/>
      <c r="BFY410" s="1"/>
      <c r="BFZ410" s="1"/>
      <c r="BGA410" s="1"/>
      <c r="BGB410" s="1"/>
      <c r="BGC410" s="1"/>
      <c r="BGD410" s="1"/>
      <c r="BGE410" s="1"/>
      <c r="BGF410" s="1"/>
      <c r="BGG410" s="1"/>
      <c r="BGH410" s="1"/>
      <c r="BGI410" s="1"/>
      <c r="BGJ410" s="1"/>
      <c r="BGK410" s="1"/>
      <c r="BGL410" s="1"/>
      <c r="BGM410" s="1"/>
      <c r="BGN410" s="1"/>
      <c r="BGO410" s="1"/>
      <c r="BGP410" s="1"/>
      <c r="BGQ410" s="1"/>
      <c r="BGR410" s="1"/>
      <c r="BGS410" s="1"/>
      <c r="BGT410" s="1"/>
      <c r="BGU410" s="1"/>
      <c r="BGV410" s="1"/>
      <c r="BGW410" s="1"/>
      <c r="BGX410" s="1"/>
      <c r="BGY410" s="1"/>
      <c r="BGZ410" s="1"/>
      <c r="BHA410" s="1"/>
      <c r="BHB410" s="1"/>
      <c r="BHC410" s="1"/>
      <c r="BHD410" s="1"/>
      <c r="BHE410" s="1"/>
      <c r="BHF410" s="1"/>
      <c r="BHG410" s="1"/>
      <c r="BHH410" s="1"/>
      <c r="BHI410" s="1"/>
      <c r="BHJ410" s="1"/>
      <c r="BHK410" s="1"/>
      <c r="BHL410" s="1"/>
      <c r="BHM410" s="1"/>
      <c r="BHN410" s="1"/>
      <c r="BHO410" s="1"/>
      <c r="BHP410" s="1"/>
      <c r="BHQ410" s="1"/>
      <c r="BHR410" s="1"/>
      <c r="BHS410" s="1"/>
      <c r="BHT410" s="1"/>
      <c r="BHU410" s="1"/>
      <c r="BHV410" s="1"/>
      <c r="BHW410" s="1"/>
      <c r="BHX410" s="1"/>
      <c r="BHY410" s="1"/>
      <c r="BHZ410" s="1"/>
      <c r="BIA410" s="1"/>
      <c r="BIB410" s="1"/>
      <c r="BIC410" s="1"/>
      <c r="BID410" s="1"/>
      <c r="BIE410" s="1"/>
      <c r="BIF410" s="1"/>
      <c r="BIG410" s="1"/>
      <c r="BIH410" s="1"/>
      <c r="BII410" s="1"/>
      <c r="BIJ410" s="1"/>
      <c r="BIK410" s="1"/>
      <c r="BIL410" s="1"/>
      <c r="BIM410" s="1"/>
      <c r="BIN410" s="1"/>
      <c r="BIO410" s="1"/>
      <c r="BIP410" s="1"/>
      <c r="BIQ410" s="1"/>
      <c r="BIR410" s="1"/>
      <c r="BIS410" s="1"/>
      <c r="BIT410" s="1"/>
      <c r="BIU410" s="1"/>
      <c r="BIV410" s="1"/>
      <c r="BIW410" s="1"/>
      <c r="BIX410" s="1"/>
      <c r="BIY410" s="1"/>
      <c r="BIZ410" s="1"/>
      <c r="BJA410" s="1"/>
      <c r="BJB410" s="1"/>
      <c r="BJC410" s="1"/>
      <c r="BJD410" s="1"/>
      <c r="BJE410" s="1"/>
      <c r="BJF410" s="1"/>
      <c r="BJG410" s="1"/>
      <c r="BJH410" s="1"/>
      <c r="BJI410" s="1"/>
      <c r="BJJ410" s="1"/>
      <c r="BJK410" s="1"/>
      <c r="BJL410" s="1"/>
      <c r="BJM410" s="1"/>
      <c r="BJN410" s="1"/>
      <c r="BJO410" s="1"/>
      <c r="BJP410" s="1"/>
      <c r="BJQ410" s="1"/>
      <c r="BJR410" s="1"/>
      <c r="BJS410" s="1"/>
      <c r="BJT410" s="1"/>
      <c r="BJU410" s="1"/>
      <c r="BJV410" s="1"/>
      <c r="BJW410" s="1"/>
      <c r="BJX410" s="1"/>
      <c r="BJY410" s="1"/>
      <c r="BJZ410" s="1"/>
      <c r="BKA410" s="1"/>
      <c r="BKB410" s="1"/>
      <c r="BKC410" s="1"/>
      <c r="BKD410" s="1"/>
      <c r="BKE410" s="1"/>
      <c r="BKF410" s="1"/>
      <c r="BKG410" s="1"/>
      <c r="BKH410" s="1"/>
      <c r="BKI410" s="1"/>
      <c r="BKJ410" s="1"/>
      <c r="BKK410" s="1"/>
      <c r="BKL410" s="1"/>
      <c r="BKM410" s="1"/>
      <c r="BKN410" s="1"/>
      <c r="BKO410" s="1"/>
      <c r="BKP410" s="1"/>
      <c r="BKQ410" s="1"/>
      <c r="BKR410" s="1"/>
      <c r="BKS410" s="1"/>
      <c r="BKT410" s="1"/>
      <c r="BKU410" s="1"/>
      <c r="BKV410" s="1"/>
      <c r="BKW410" s="1"/>
      <c r="BKX410" s="1"/>
      <c r="BKY410" s="1"/>
      <c r="BKZ410" s="1"/>
      <c r="BLA410" s="1"/>
      <c r="BLB410" s="1"/>
      <c r="BLC410" s="1"/>
      <c r="BLD410" s="1"/>
      <c r="BLE410" s="1"/>
      <c r="BLF410" s="1"/>
      <c r="BLG410" s="1"/>
      <c r="BLH410" s="1"/>
      <c r="BLI410" s="1"/>
      <c r="BLJ410" s="1"/>
      <c r="BLK410" s="1"/>
      <c r="BLL410" s="1"/>
      <c r="BLM410" s="1"/>
      <c r="BLN410" s="1"/>
      <c r="BLO410" s="1"/>
      <c r="BLP410" s="1"/>
      <c r="BLQ410" s="1"/>
      <c r="BLR410" s="1"/>
      <c r="BLS410" s="1"/>
      <c r="BLT410" s="1"/>
      <c r="BLU410" s="1"/>
      <c r="BLV410" s="1"/>
      <c r="BLW410" s="1"/>
      <c r="BLX410" s="1"/>
      <c r="BLY410" s="1"/>
      <c r="BLZ410" s="1"/>
      <c r="BMA410" s="1"/>
      <c r="BMB410" s="1"/>
      <c r="BMC410" s="1"/>
      <c r="BMD410" s="1"/>
      <c r="BME410" s="1"/>
      <c r="BMF410" s="1"/>
      <c r="BMG410" s="1"/>
      <c r="BMH410" s="1"/>
      <c r="BMI410" s="1"/>
      <c r="BMJ410" s="1"/>
      <c r="BMK410" s="1"/>
      <c r="BML410" s="1"/>
      <c r="BMM410" s="1"/>
      <c r="BMN410" s="1"/>
      <c r="BMO410" s="1"/>
      <c r="BMP410" s="1"/>
      <c r="BMQ410" s="1"/>
      <c r="BMR410" s="1"/>
      <c r="BMS410" s="1"/>
      <c r="BMT410" s="1"/>
      <c r="BMU410" s="1"/>
      <c r="BMV410" s="1"/>
      <c r="BMW410" s="1"/>
      <c r="BMX410" s="1"/>
      <c r="BMY410" s="1"/>
      <c r="BMZ410" s="1"/>
      <c r="BNA410" s="1"/>
      <c r="BNB410" s="1"/>
      <c r="BNC410" s="1"/>
      <c r="BND410" s="1"/>
      <c r="BNE410" s="1"/>
      <c r="BNF410" s="1"/>
      <c r="BNG410" s="1"/>
      <c r="BNH410" s="1"/>
      <c r="BNI410" s="1"/>
      <c r="BNJ410" s="1"/>
      <c r="BNK410" s="1"/>
      <c r="BNL410" s="1"/>
      <c r="BNM410" s="1"/>
      <c r="BNN410" s="1"/>
      <c r="BNO410" s="1"/>
      <c r="BNP410" s="1"/>
      <c r="BNQ410" s="1"/>
      <c r="BNR410" s="1"/>
      <c r="BNS410" s="1"/>
      <c r="BNT410" s="1"/>
      <c r="BNU410" s="1"/>
      <c r="BNV410" s="1"/>
      <c r="BNW410" s="1"/>
      <c r="BNX410" s="1"/>
      <c r="BNY410" s="1"/>
      <c r="BNZ410" s="1"/>
      <c r="BOA410" s="1"/>
      <c r="BOB410" s="1"/>
      <c r="BOC410" s="1"/>
      <c r="BOD410" s="1"/>
      <c r="BOE410" s="1"/>
      <c r="BOF410" s="1"/>
      <c r="BOG410" s="1"/>
      <c r="BOH410" s="1"/>
      <c r="BOI410" s="1"/>
      <c r="BOJ410" s="1"/>
      <c r="BOK410" s="1"/>
      <c r="BOL410" s="1"/>
      <c r="BOM410" s="1"/>
      <c r="BON410" s="1"/>
      <c r="BOO410" s="1"/>
      <c r="BOP410" s="1"/>
      <c r="BOQ410" s="1"/>
      <c r="BOR410" s="1"/>
      <c r="BOS410" s="1"/>
      <c r="BOT410" s="1"/>
      <c r="BOU410" s="1"/>
      <c r="BOV410" s="1"/>
      <c r="BOW410" s="1"/>
      <c r="BOX410" s="1"/>
      <c r="BOY410" s="1"/>
      <c r="BOZ410" s="1"/>
      <c r="BPA410" s="1"/>
      <c r="BPB410" s="1"/>
      <c r="BPC410" s="1"/>
      <c r="BPD410" s="1"/>
      <c r="BPE410" s="1"/>
      <c r="BPF410" s="1"/>
      <c r="BPG410" s="1"/>
      <c r="BPH410" s="1"/>
      <c r="BPI410" s="1"/>
      <c r="BPJ410" s="1"/>
      <c r="BPK410" s="1"/>
      <c r="BPL410" s="1"/>
      <c r="BPM410" s="1"/>
      <c r="BPN410" s="1"/>
      <c r="BPO410" s="1"/>
      <c r="BPP410" s="1"/>
      <c r="BPQ410" s="1"/>
      <c r="BPR410" s="1"/>
      <c r="BPS410" s="1"/>
      <c r="BPT410" s="1"/>
      <c r="BPU410" s="1"/>
      <c r="BPV410" s="1"/>
      <c r="BPW410" s="1"/>
      <c r="BPX410" s="1"/>
      <c r="BPY410" s="1"/>
      <c r="BPZ410" s="1"/>
      <c r="BQA410" s="1"/>
      <c r="BQB410" s="1"/>
      <c r="BQC410" s="1"/>
      <c r="BQD410" s="1"/>
      <c r="BQE410" s="1"/>
      <c r="BQF410" s="1"/>
      <c r="BQG410" s="1"/>
      <c r="BQH410" s="1"/>
      <c r="BQI410" s="1"/>
      <c r="BQJ410" s="1"/>
      <c r="BQK410" s="1"/>
      <c r="BQL410" s="1"/>
      <c r="BQM410" s="1"/>
      <c r="BQN410" s="1"/>
      <c r="BQO410" s="1"/>
      <c r="BQP410" s="1"/>
      <c r="BQQ410" s="1"/>
      <c r="BQR410" s="1"/>
      <c r="BQS410" s="1"/>
      <c r="BQT410" s="1"/>
      <c r="BQU410" s="1"/>
      <c r="BQV410" s="1"/>
      <c r="BQW410" s="1"/>
      <c r="BQX410" s="1"/>
      <c r="BQY410" s="1"/>
      <c r="BQZ410" s="1"/>
      <c r="BRA410" s="1"/>
      <c r="BRB410" s="1"/>
      <c r="BRC410" s="1"/>
      <c r="BRD410" s="1"/>
      <c r="BRE410" s="1"/>
      <c r="BRF410" s="1"/>
      <c r="BRG410" s="1"/>
      <c r="BRH410" s="1"/>
      <c r="BRI410" s="1"/>
      <c r="BRJ410" s="1"/>
      <c r="BRK410" s="1"/>
      <c r="BRL410" s="1"/>
      <c r="BRM410" s="1"/>
      <c r="BRN410" s="1"/>
      <c r="BRO410" s="1"/>
      <c r="BRP410" s="1"/>
      <c r="BRQ410" s="1"/>
      <c r="BRR410" s="1"/>
      <c r="BRS410" s="1"/>
      <c r="BRT410" s="1"/>
      <c r="BRU410" s="1"/>
      <c r="BRV410" s="1"/>
      <c r="BRW410" s="1"/>
      <c r="BRX410" s="1"/>
      <c r="BRY410" s="1"/>
      <c r="BRZ410" s="1"/>
      <c r="BSA410" s="1"/>
      <c r="BSB410" s="1"/>
      <c r="BSC410" s="1"/>
      <c r="BSD410" s="1"/>
      <c r="BSE410" s="1"/>
      <c r="BSF410" s="1"/>
      <c r="BSG410" s="1"/>
      <c r="BSH410" s="1"/>
      <c r="BSI410" s="1"/>
      <c r="BSJ410" s="1"/>
      <c r="BSK410" s="1"/>
      <c r="BSL410" s="1"/>
      <c r="BSM410" s="1"/>
      <c r="BSN410" s="1"/>
      <c r="BSO410" s="1"/>
      <c r="BSP410" s="1"/>
      <c r="BSQ410" s="1"/>
      <c r="BSR410" s="1"/>
      <c r="BSS410" s="1"/>
      <c r="BST410" s="1"/>
      <c r="BSU410" s="1"/>
      <c r="BSV410" s="1"/>
      <c r="BSW410" s="1"/>
      <c r="BSX410" s="1"/>
      <c r="BSY410" s="1"/>
      <c r="BSZ410" s="1"/>
      <c r="BTA410" s="1"/>
      <c r="BTB410" s="1"/>
      <c r="BTC410" s="1"/>
      <c r="BTD410" s="1"/>
      <c r="BTE410" s="1"/>
      <c r="BTF410" s="1"/>
      <c r="BTG410" s="1"/>
      <c r="BTH410" s="1"/>
      <c r="BTI410" s="1"/>
      <c r="BTJ410" s="1"/>
      <c r="BTK410" s="1"/>
      <c r="BTL410" s="1"/>
      <c r="BTM410" s="1"/>
      <c r="BTN410" s="1"/>
      <c r="BTO410" s="1"/>
      <c r="BTP410" s="1"/>
      <c r="BTQ410" s="1"/>
      <c r="BTR410" s="1"/>
      <c r="BTS410" s="1"/>
      <c r="BTT410" s="1"/>
      <c r="BTU410" s="1"/>
      <c r="BTV410" s="1"/>
      <c r="BTW410" s="1"/>
      <c r="BTX410" s="1"/>
      <c r="BTY410" s="1"/>
      <c r="BTZ410" s="1"/>
      <c r="BUA410" s="1"/>
      <c r="BUB410" s="1"/>
      <c r="BUC410" s="1"/>
      <c r="BUD410" s="1"/>
      <c r="BUE410" s="1"/>
      <c r="BUF410" s="1"/>
      <c r="BUG410" s="1"/>
      <c r="BUH410" s="1"/>
      <c r="BUI410" s="1"/>
      <c r="BUJ410" s="1"/>
      <c r="BUK410" s="1"/>
      <c r="BUL410" s="1"/>
      <c r="BUM410" s="1"/>
      <c r="BUN410" s="1"/>
      <c r="BUO410" s="1"/>
      <c r="BUP410" s="1"/>
      <c r="BUQ410" s="1"/>
      <c r="BUR410" s="1"/>
      <c r="BUS410" s="1"/>
      <c r="BUT410" s="1"/>
      <c r="BUU410" s="1"/>
      <c r="BUV410" s="1"/>
      <c r="BUW410" s="1"/>
      <c r="BUX410" s="1"/>
      <c r="BUY410" s="1"/>
      <c r="BUZ410" s="1"/>
      <c r="BVA410" s="1"/>
      <c r="BVB410" s="1"/>
      <c r="BVC410" s="1"/>
      <c r="BVD410" s="1"/>
      <c r="BVE410" s="1"/>
      <c r="BVF410" s="1"/>
      <c r="BVG410" s="1"/>
      <c r="BVH410" s="1"/>
      <c r="BVI410" s="1"/>
      <c r="BVJ410" s="1"/>
      <c r="BVK410" s="1"/>
      <c r="BVL410" s="1"/>
      <c r="BVM410" s="1"/>
      <c r="BVN410" s="1"/>
      <c r="BVO410" s="1"/>
      <c r="BVP410" s="1"/>
      <c r="BVQ410" s="1"/>
      <c r="BVR410" s="1"/>
      <c r="BVS410" s="1"/>
      <c r="BVT410" s="1"/>
      <c r="BVU410" s="1"/>
      <c r="BVV410" s="1"/>
      <c r="BVW410" s="1"/>
      <c r="BVX410" s="1"/>
      <c r="BVY410" s="1"/>
      <c r="BVZ410" s="1"/>
      <c r="BWA410" s="1"/>
      <c r="BWB410" s="1"/>
      <c r="BWC410" s="1"/>
      <c r="BWD410" s="1"/>
      <c r="BWE410" s="1"/>
      <c r="BWF410" s="1"/>
      <c r="BWG410" s="1"/>
      <c r="BWH410" s="1"/>
      <c r="BWI410" s="1"/>
      <c r="BWJ410" s="1"/>
      <c r="BWK410" s="1"/>
      <c r="BWL410" s="1"/>
      <c r="BWM410" s="1"/>
      <c r="BWN410" s="1"/>
      <c r="BWO410" s="1"/>
      <c r="BWP410" s="1"/>
      <c r="BWQ410" s="1"/>
      <c r="BWR410" s="1"/>
      <c r="BWS410" s="1"/>
      <c r="BWT410" s="1"/>
      <c r="BWU410" s="1"/>
      <c r="BWV410" s="1"/>
      <c r="BWW410" s="1"/>
      <c r="BWX410" s="1"/>
      <c r="BWY410" s="1"/>
      <c r="BWZ410" s="1"/>
      <c r="BXA410" s="1"/>
      <c r="BXB410" s="1"/>
      <c r="BXC410" s="1"/>
      <c r="BXD410" s="1"/>
      <c r="BXE410" s="1"/>
      <c r="BXF410" s="1"/>
      <c r="BXG410" s="1"/>
      <c r="BXH410" s="1"/>
      <c r="BXI410" s="1"/>
      <c r="BXJ410" s="1"/>
      <c r="BXK410" s="1"/>
      <c r="BXL410" s="1"/>
      <c r="BXM410" s="1"/>
      <c r="BXN410" s="1"/>
      <c r="BXO410" s="1"/>
      <c r="BXP410" s="1"/>
      <c r="BXQ410" s="1"/>
      <c r="BXR410" s="1"/>
      <c r="BXS410" s="1"/>
      <c r="BXT410" s="1"/>
      <c r="BXU410" s="1"/>
      <c r="BXV410" s="1"/>
      <c r="BXW410" s="1"/>
      <c r="BXX410" s="1"/>
      <c r="BXY410" s="1"/>
      <c r="BXZ410" s="1"/>
      <c r="BYA410" s="1"/>
      <c r="BYB410" s="1"/>
      <c r="BYC410" s="1"/>
      <c r="BYD410" s="1"/>
      <c r="BYE410" s="1"/>
      <c r="BYF410" s="1"/>
      <c r="BYG410" s="1"/>
      <c r="BYH410" s="1"/>
      <c r="BYI410" s="1"/>
      <c r="BYJ410" s="1"/>
      <c r="BYK410" s="1"/>
      <c r="BYL410" s="1"/>
      <c r="BYM410" s="1"/>
      <c r="BYN410" s="1"/>
      <c r="BYO410" s="1"/>
      <c r="BYP410" s="1"/>
      <c r="BYQ410" s="1"/>
      <c r="BYR410" s="1"/>
      <c r="BYS410" s="1"/>
      <c r="BYT410" s="1"/>
      <c r="BYU410" s="1"/>
      <c r="BYV410" s="1"/>
      <c r="BYW410" s="1"/>
      <c r="BYX410" s="1"/>
      <c r="BYY410" s="1"/>
      <c r="BYZ410" s="1"/>
      <c r="BZA410" s="1"/>
      <c r="BZB410" s="1"/>
      <c r="BZC410" s="1"/>
      <c r="BZD410" s="1"/>
      <c r="BZE410" s="1"/>
      <c r="BZF410" s="1"/>
      <c r="BZG410" s="1"/>
      <c r="BZH410" s="1"/>
      <c r="BZI410" s="1"/>
      <c r="BZJ410" s="1"/>
      <c r="BZK410" s="1"/>
      <c r="BZL410" s="1"/>
      <c r="BZM410" s="1"/>
      <c r="BZN410" s="1"/>
      <c r="BZO410" s="1"/>
      <c r="BZP410" s="1"/>
      <c r="BZQ410" s="1"/>
      <c r="BZR410" s="1"/>
      <c r="BZS410" s="1"/>
      <c r="BZT410" s="1"/>
      <c r="BZU410" s="1"/>
      <c r="BZV410" s="1"/>
      <c r="BZW410" s="1"/>
      <c r="BZX410" s="1"/>
      <c r="BZY410" s="1"/>
      <c r="BZZ410" s="1"/>
      <c r="CAA410" s="1"/>
      <c r="CAB410" s="1"/>
      <c r="CAC410" s="1"/>
      <c r="CAD410" s="1"/>
      <c r="CAE410" s="1"/>
      <c r="CAF410" s="1"/>
      <c r="CAG410" s="1"/>
      <c r="CAH410" s="1"/>
      <c r="CAI410" s="1"/>
      <c r="CAJ410" s="1"/>
      <c r="CAK410" s="1"/>
      <c r="CAL410" s="1"/>
      <c r="CAM410" s="1"/>
      <c r="CAN410" s="1"/>
      <c r="CAO410" s="1"/>
      <c r="CAP410" s="1"/>
      <c r="CAQ410" s="1"/>
      <c r="CAR410" s="1"/>
      <c r="CAS410" s="1"/>
      <c r="CAT410" s="1"/>
      <c r="CAU410" s="1"/>
      <c r="CAV410" s="1"/>
      <c r="CAW410" s="1"/>
      <c r="CAX410" s="1"/>
      <c r="CAY410" s="1"/>
      <c r="CAZ410" s="1"/>
      <c r="CBA410" s="1"/>
      <c r="CBB410" s="1"/>
      <c r="CBC410" s="1"/>
      <c r="CBD410" s="1"/>
      <c r="CBE410" s="1"/>
      <c r="CBF410" s="1"/>
      <c r="CBG410" s="1"/>
      <c r="CBH410" s="1"/>
      <c r="CBI410" s="1"/>
      <c r="CBJ410" s="1"/>
      <c r="CBK410" s="1"/>
      <c r="CBL410" s="1"/>
      <c r="CBM410" s="1"/>
      <c r="CBN410" s="1"/>
      <c r="CBO410" s="1"/>
      <c r="CBP410" s="1"/>
      <c r="CBQ410" s="1"/>
      <c r="CBR410" s="1"/>
      <c r="CBS410" s="1"/>
      <c r="CBT410" s="1"/>
      <c r="CBU410" s="1"/>
      <c r="CBV410" s="1"/>
      <c r="CBW410" s="1"/>
      <c r="CBX410" s="1"/>
      <c r="CBY410" s="1"/>
      <c r="CBZ410" s="1"/>
      <c r="CCA410" s="1"/>
      <c r="CCB410" s="1"/>
      <c r="CCC410" s="1"/>
      <c r="CCD410" s="1"/>
      <c r="CCE410" s="1"/>
      <c r="CCF410" s="1"/>
      <c r="CCG410" s="1"/>
      <c r="CCH410" s="1"/>
      <c r="CCI410" s="1"/>
      <c r="CCJ410" s="1"/>
      <c r="CCK410" s="1"/>
      <c r="CCL410" s="1"/>
      <c r="CCM410" s="1"/>
      <c r="CCN410" s="1"/>
      <c r="CCO410" s="1"/>
      <c r="CCP410" s="1"/>
      <c r="CCQ410" s="1"/>
      <c r="CCR410" s="1"/>
      <c r="CCS410" s="1"/>
      <c r="CCT410" s="1"/>
      <c r="CCU410" s="1"/>
      <c r="CCV410" s="1"/>
      <c r="CCW410" s="1"/>
      <c r="CCX410" s="1"/>
      <c r="CCY410" s="1"/>
      <c r="CCZ410" s="1"/>
      <c r="CDA410" s="1"/>
      <c r="CDB410" s="1"/>
      <c r="CDC410" s="1"/>
      <c r="CDD410" s="1"/>
      <c r="CDE410" s="1"/>
      <c r="CDF410" s="1"/>
      <c r="CDG410" s="1"/>
      <c r="CDH410" s="1"/>
      <c r="CDI410" s="1"/>
      <c r="CDJ410" s="1"/>
      <c r="CDK410" s="1"/>
      <c r="CDL410" s="1"/>
      <c r="CDM410" s="1"/>
      <c r="CDN410" s="1"/>
      <c r="CDO410" s="1"/>
      <c r="CDP410" s="1"/>
      <c r="CDQ410" s="1"/>
      <c r="CDR410" s="1"/>
      <c r="CDS410" s="1"/>
      <c r="CDT410" s="1"/>
      <c r="CDU410" s="1"/>
      <c r="CDV410" s="1"/>
      <c r="CDW410" s="1"/>
      <c r="CDX410" s="1"/>
      <c r="CDY410" s="1"/>
      <c r="CDZ410" s="1"/>
      <c r="CEA410" s="1"/>
      <c r="CEB410" s="1"/>
      <c r="CEC410" s="1"/>
      <c r="CED410" s="1"/>
      <c r="CEE410" s="1"/>
      <c r="CEF410" s="1"/>
      <c r="CEG410" s="1"/>
      <c r="CEH410" s="1"/>
      <c r="CEI410" s="1"/>
      <c r="CEJ410" s="1"/>
      <c r="CEK410" s="1"/>
      <c r="CEL410" s="1"/>
      <c r="CEM410" s="1"/>
      <c r="CEN410" s="1"/>
      <c r="CEO410" s="1"/>
      <c r="CEP410" s="1"/>
      <c r="CEQ410" s="1"/>
      <c r="CER410" s="1"/>
      <c r="CES410" s="1"/>
      <c r="CET410" s="1"/>
      <c r="CEU410" s="1"/>
      <c r="CEV410" s="1"/>
      <c r="CEW410" s="1"/>
      <c r="CEX410" s="1"/>
      <c r="CEY410" s="1"/>
      <c r="CEZ410" s="1"/>
      <c r="CFA410" s="1"/>
      <c r="CFB410" s="1"/>
      <c r="CFC410" s="1"/>
      <c r="CFD410" s="1"/>
      <c r="CFE410" s="1"/>
      <c r="CFF410" s="1"/>
      <c r="CFG410" s="1"/>
      <c r="CFH410" s="1"/>
      <c r="CFI410" s="1"/>
      <c r="CFJ410" s="1"/>
      <c r="CFK410" s="1"/>
      <c r="CFL410" s="1"/>
      <c r="CFM410" s="1"/>
      <c r="CFN410" s="1"/>
      <c r="CFO410" s="1"/>
      <c r="CFP410" s="1"/>
      <c r="CFQ410" s="1"/>
      <c r="CFR410" s="1"/>
      <c r="CFS410" s="1"/>
      <c r="CFT410" s="1"/>
      <c r="CFU410" s="1"/>
      <c r="CFV410" s="1"/>
      <c r="CFW410" s="1"/>
      <c r="CFX410" s="1"/>
      <c r="CFY410" s="1"/>
      <c r="CFZ410" s="1"/>
      <c r="CGA410" s="1"/>
      <c r="CGB410" s="1"/>
      <c r="CGC410" s="1"/>
      <c r="CGD410" s="1"/>
      <c r="CGE410" s="1"/>
      <c r="CGF410" s="1"/>
      <c r="CGG410" s="1"/>
      <c r="CGH410" s="1"/>
      <c r="CGI410" s="1"/>
      <c r="CGJ410" s="1"/>
      <c r="CGK410" s="1"/>
      <c r="CGL410" s="1"/>
      <c r="CGM410" s="1"/>
      <c r="CGN410" s="1"/>
      <c r="CGO410" s="1"/>
      <c r="CGP410" s="1"/>
      <c r="CGQ410" s="1"/>
      <c r="CGR410" s="1"/>
      <c r="CGS410" s="1"/>
      <c r="CGT410" s="1"/>
      <c r="CGU410" s="1"/>
      <c r="CGV410" s="1"/>
      <c r="CGW410" s="1"/>
      <c r="CGX410" s="1"/>
      <c r="CGY410" s="1"/>
      <c r="CGZ410" s="1"/>
      <c r="CHA410" s="1"/>
      <c r="CHB410" s="1"/>
      <c r="CHC410" s="1"/>
      <c r="CHD410" s="1"/>
      <c r="CHE410" s="1"/>
      <c r="CHF410" s="1"/>
      <c r="CHG410" s="1"/>
      <c r="CHH410" s="1"/>
      <c r="CHI410" s="1"/>
      <c r="CHJ410" s="1"/>
      <c r="CHK410" s="1"/>
      <c r="CHL410" s="1"/>
      <c r="CHM410" s="1"/>
      <c r="CHN410" s="1"/>
      <c r="CHO410" s="1"/>
      <c r="CHP410" s="1"/>
      <c r="CHQ410" s="1"/>
      <c r="CHR410" s="1"/>
      <c r="CHS410" s="1"/>
      <c r="CHT410" s="1"/>
      <c r="CHU410" s="1"/>
      <c r="CHV410" s="1"/>
      <c r="CHW410" s="1"/>
      <c r="CHX410" s="1"/>
      <c r="CHY410" s="1"/>
      <c r="CHZ410" s="1"/>
      <c r="CIA410" s="1"/>
      <c r="CIB410" s="1"/>
      <c r="CIC410" s="1"/>
      <c r="CID410" s="1"/>
      <c r="CIE410" s="1"/>
      <c r="CIF410" s="1"/>
      <c r="CIG410" s="1"/>
      <c r="CIH410" s="1"/>
      <c r="CII410" s="1"/>
      <c r="CIJ410" s="1"/>
      <c r="CIK410" s="1"/>
      <c r="CIL410" s="1"/>
      <c r="CIM410" s="1"/>
      <c r="CIN410" s="1"/>
      <c r="CIO410" s="1"/>
      <c r="CIP410" s="1"/>
      <c r="CIQ410" s="1"/>
      <c r="CIR410" s="1"/>
      <c r="CIS410" s="1"/>
      <c r="CIT410" s="1"/>
      <c r="CIU410" s="1"/>
      <c r="CIV410" s="1"/>
      <c r="CIW410" s="1"/>
      <c r="CIX410" s="1"/>
      <c r="CIY410" s="1"/>
      <c r="CIZ410" s="1"/>
      <c r="CJA410" s="1"/>
      <c r="CJB410" s="1"/>
      <c r="CJC410" s="1"/>
      <c r="CJD410" s="1"/>
      <c r="CJE410" s="1"/>
      <c r="CJF410" s="1"/>
      <c r="CJG410" s="1"/>
      <c r="CJH410" s="1"/>
      <c r="CJI410" s="1"/>
      <c r="CJJ410" s="1"/>
      <c r="CJK410" s="1"/>
      <c r="CJL410" s="1"/>
      <c r="CJM410" s="1"/>
      <c r="CJN410" s="1"/>
      <c r="CJO410" s="1"/>
      <c r="CJP410" s="1"/>
      <c r="CJQ410" s="1"/>
      <c r="CJR410" s="1"/>
      <c r="CJS410" s="1"/>
      <c r="CJT410" s="1"/>
      <c r="CJU410" s="1"/>
      <c r="CJV410" s="1"/>
      <c r="CJW410" s="1"/>
      <c r="CJX410" s="1"/>
      <c r="CJY410" s="1"/>
      <c r="CJZ410" s="1"/>
      <c r="CKA410" s="1"/>
      <c r="CKB410" s="1"/>
      <c r="CKC410" s="1"/>
      <c r="CKD410" s="1"/>
      <c r="CKE410" s="1"/>
      <c r="CKF410" s="1"/>
      <c r="CKG410" s="1"/>
      <c r="CKH410" s="1"/>
      <c r="CKI410" s="1"/>
      <c r="CKJ410" s="1"/>
      <c r="CKK410" s="1"/>
      <c r="CKL410" s="1"/>
      <c r="CKM410" s="1"/>
      <c r="CKN410" s="1"/>
      <c r="CKO410" s="1"/>
      <c r="CKP410" s="1"/>
      <c r="CKQ410" s="1"/>
      <c r="CKR410" s="1"/>
      <c r="CKS410" s="1"/>
      <c r="CKT410" s="1"/>
      <c r="CKU410" s="1"/>
      <c r="CKV410" s="1"/>
      <c r="CKW410" s="1"/>
      <c r="CKX410" s="1"/>
      <c r="CKY410" s="1"/>
      <c r="CKZ410" s="1"/>
      <c r="CLA410" s="1"/>
      <c r="CLB410" s="1"/>
      <c r="CLC410" s="1"/>
      <c r="CLD410" s="1"/>
      <c r="CLE410" s="1"/>
      <c r="CLF410" s="1"/>
      <c r="CLG410" s="1"/>
      <c r="CLH410" s="1"/>
      <c r="CLI410" s="1"/>
      <c r="CLJ410" s="1"/>
      <c r="CLK410" s="1"/>
      <c r="CLL410" s="1"/>
      <c r="CLM410" s="1"/>
      <c r="CLN410" s="1"/>
      <c r="CLO410" s="1"/>
      <c r="CLP410" s="1"/>
      <c r="CLQ410" s="1"/>
      <c r="CLR410" s="1"/>
      <c r="CLS410" s="1"/>
      <c r="CLT410" s="1"/>
      <c r="CLU410" s="1"/>
      <c r="CLV410" s="1"/>
      <c r="CLW410" s="1"/>
      <c r="CLX410" s="1"/>
      <c r="CLY410" s="1"/>
      <c r="CLZ410" s="1"/>
      <c r="CMA410" s="1"/>
      <c r="CMB410" s="1"/>
      <c r="CMC410" s="1"/>
      <c r="CMD410" s="1"/>
      <c r="CME410" s="1"/>
      <c r="CMF410" s="1"/>
      <c r="CMG410" s="1"/>
      <c r="CMH410" s="1"/>
      <c r="CMI410" s="1"/>
      <c r="CMJ410" s="1"/>
      <c r="CMK410" s="1"/>
      <c r="CML410" s="1"/>
      <c r="CMM410" s="1"/>
      <c r="CMN410" s="1"/>
      <c r="CMO410" s="1"/>
      <c r="CMP410" s="1"/>
      <c r="CMQ410" s="1"/>
      <c r="CMR410" s="1"/>
      <c r="CMS410" s="1"/>
      <c r="CMT410" s="1"/>
      <c r="CMU410" s="1"/>
      <c r="CMV410" s="1"/>
      <c r="CMW410" s="1"/>
      <c r="CMX410" s="1"/>
      <c r="CMY410" s="1"/>
      <c r="CMZ410" s="1"/>
      <c r="CNA410" s="1"/>
      <c r="CNB410" s="1"/>
      <c r="CNC410" s="1"/>
      <c r="CND410" s="1"/>
      <c r="CNE410" s="1"/>
      <c r="CNF410" s="1"/>
      <c r="CNG410" s="1"/>
      <c r="CNH410" s="1"/>
      <c r="CNI410" s="1"/>
      <c r="CNJ410" s="1"/>
      <c r="CNK410" s="1"/>
      <c r="CNL410" s="1"/>
      <c r="CNM410" s="1"/>
      <c r="CNN410" s="1"/>
      <c r="CNO410" s="1"/>
      <c r="CNP410" s="1"/>
      <c r="CNQ410" s="1"/>
      <c r="CNR410" s="1"/>
      <c r="CNS410" s="1"/>
      <c r="CNT410" s="1"/>
      <c r="CNU410" s="1"/>
      <c r="CNV410" s="1"/>
      <c r="CNW410" s="1"/>
      <c r="CNX410" s="1"/>
      <c r="CNY410" s="1"/>
      <c r="CNZ410" s="1"/>
      <c r="COA410" s="1"/>
      <c r="COB410" s="1"/>
      <c r="COC410" s="1"/>
      <c r="COD410" s="1"/>
      <c r="COE410" s="1"/>
      <c r="COF410" s="1"/>
      <c r="COG410" s="1"/>
      <c r="COH410" s="1"/>
      <c r="COI410" s="1"/>
      <c r="COJ410" s="1"/>
      <c r="COK410" s="1"/>
      <c r="COL410" s="1"/>
      <c r="COM410" s="1"/>
      <c r="CON410" s="1"/>
      <c r="COO410" s="1"/>
      <c r="COP410" s="1"/>
      <c r="COQ410" s="1"/>
      <c r="COR410" s="1"/>
      <c r="COS410" s="1"/>
      <c r="COT410" s="1"/>
      <c r="COU410" s="1"/>
      <c r="COV410" s="1"/>
      <c r="COW410" s="1"/>
      <c r="COX410" s="1"/>
      <c r="COY410" s="1"/>
      <c r="COZ410" s="1"/>
      <c r="CPA410" s="1"/>
      <c r="CPB410" s="1"/>
      <c r="CPC410" s="1"/>
      <c r="CPD410" s="1"/>
      <c r="CPE410" s="1"/>
      <c r="CPF410" s="1"/>
      <c r="CPG410" s="1"/>
      <c r="CPH410" s="1"/>
      <c r="CPI410" s="1"/>
      <c r="CPJ410" s="1"/>
      <c r="CPK410" s="1"/>
      <c r="CPL410" s="1"/>
      <c r="CPM410" s="1"/>
      <c r="CPN410" s="1"/>
      <c r="CPO410" s="1"/>
      <c r="CPP410" s="1"/>
      <c r="CPQ410" s="1"/>
      <c r="CPR410" s="1"/>
      <c r="CPS410" s="1"/>
      <c r="CPT410" s="1"/>
      <c r="CPU410" s="1"/>
      <c r="CPV410" s="1"/>
      <c r="CPW410" s="1"/>
      <c r="CPX410" s="1"/>
      <c r="CPY410" s="1"/>
      <c r="CPZ410" s="1"/>
      <c r="CQA410" s="1"/>
      <c r="CQB410" s="1"/>
      <c r="CQC410" s="1"/>
      <c r="CQD410" s="1"/>
      <c r="CQE410" s="1"/>
      <c r="CQF410" s="1"/>
      <c r="CQG410" s="1"/>
      <c r="CQH410" s="1"/>
      <c r="CQI410" s="1"/>
      <c r="CQJ410" s="1"/>
      <c r="CQK410" s="1"/>
      <c r="CQL410" s="1"/>
      <c r="CQM410" s="1"/>
      <c r="CQN410" s="1"/>
      <c r="CQO410" s="1"/>
      <c r="CQP410" s="1"/>
      <c r="CQQ410" s="1"/>
      <c r="CQR410" s="1"/>
      <c r="CQS410" s="1"/>
      <c r="CQT410" s="1"/>
      <c r="CQU410" s="1"/>
      <c r="CQV410" s="1"/>
      <c r="CQW410" s="1"/>
      <c r="CQX410" s="1"/>
      <c r="CQY410" s="1"/>
      <c r="CQZ410" s="1"/>
      <c r="CRA410" s="1"/>
      <c r="CRB410" s="1"/>
      <c r="CRC410" s="1"/>
      <c r="CRD410" s="1"/>
      <c r="CRE410" s="1"/>
      <c r="CRF410" s="1"/>
      <c r="CRG410" s="1"/>
      <c r="CRH410" s="1"/>
      <c r="CRI410" s="1"/>
      <c r="CRJ410" s="1"/>
      <c r="CRK410" s="1"/>
      <c r="CRL410" s="1"/>
      <c r="CRM410" s="1"/>
      <c r="CRN410" s="1"/>
      <c r="CRO410" s="1"/>
      <c r="CRP410" s="1"/>
      <c r="CRQ410" s="1"/>
      <c r="CRR410" s="1"/>
      <c r="CRS410" s="1"/>
      <c r="CRT410" s="1"/>
      <c r="CRU410" s="1"/>
      <c r="CRV410" s="1"/>
      <c r="CRW410" s="1"/>
      <c r="CRX410" s="1"/>
      <c r="CRY410" s="1"/>
      <c r="CRZ410" s="1"/>
      <c r="CSA410" s="1"/>
      <c r="CSB410" s="1"/>
      <c r="CSC410" s="1"/>
      <c r="CSD410" s="1"/>
      <c r="CSE410" s="1"/>
      <c r="CSF410" s="1"/>
      <c r="CSG410" s="1"/>
      <c r="CSH410" s="1"/>
      <c r="CSI410" s="1"/>
      <c r="CSJ410" s="1"/>
      <c r="CSK410" s="1"/>
      <c r="CSL410" s="1"/>
      <c r="CSM410" s="1"/>
      <c r="CSN410" s="1"/>
      <c r="CSO410" s="1"/>
      <c r="CSP410" s="1"/>
      <c r="CSQ410" s="1"/>
      <c r="CSR410" s="1"/>
      <c r="CSS410" s="1"/>
      <c r="CST410" s="1"/>
      <c r="CSU410" s="1"/>
      <c r="CSV410" s="1"/>
      <c r="CSW410" s="1"/>
      <c r="CSX410" s="1"/>
      <c r="CSY410" s="1"/>
      <c r="CSZ410" s="1"/>
      <c r="CTA410" s="1"/>
      <c r="CTB410" s="1"/>
      <c r="CTC410" s="1"/>
      <c r="CTD410" s="1"/>
      <c r="CTE410" s="1"/>
      <c r="CTF410" s="1"/>
      <c r="CTG410" s="1"/>
      <c r="CTH410" s="1"/>
      <c r="CTI410" s="1"/>
      <c r="CTJ410" s="1"/>
      <c r="CTK410" s="1"/>
      <c r="CTL410" s="1"/>
      <c r="CTM410" s="1"/>
      <c r="CTN410" s="1"/>
      <c r="CTO410" s="1"/>
      <c r="CTP410" s="1"/>
      <c r="CTQ410" s="1"/>
      <c r="CTR410" s="1"/>
      <c r="CTS410" s="1"/>
      <c r="CTT410" s="1"/>
      <c r="CTU410" s="1"/>
      <c r="CTV410" s="1"/>
      <c r="CTW410" s="1"/>
      <c r="CTX410" s="1"/>
      <c r="CTY410" s="1"/>
      <c r="CTZ410" s="1"/>
      <c r="CUA410" s="1"/>
      <c r="CUB410" s="1"/>
      <c r="CUC410" s="1"/>
      <c r="CUD410" s="1"/>
      <c r="CUE410" s="1"/>
      <c r="CUF410" s="1"/>
      <c r="CUG410" s="1"/>
      <c r="CUH410" s="1"/>
      <c r="CUI410" s="1"/>
      <c r="CUJ410" s="1"/>
      <c r="CUK410" s="1"/>
      <c r="CUL410" s="1"/>
      <c r="CUM410" s="1"/>
      <c r="CUN410" s="1"/>
      <c r="CUO410" s="1"/>
      <c r="CUP410" s="1"/>
      <c r="CUQ410" s="1"/>
      <c r="CUR410" s="1"/>
      <c r="CUS410" s="1"/>
      <c r="CUT410" s="1"/>
      <c r="CUU410" s="1"/>
      <c r="CUV410" s="1"/>
      <c r="CUW410" s="1"/>
      <c r="CUX410" s="1"/>
      <c r="CUY410" s="1"/>
      <c r="CUZ410" s="1"/>
      <c r="CVA410" s="1"/>
      <c r="CVB410" s="1"/>
      <c r="CVC410" s="1"/>
      <c r="CVD410" s="1"/>
      <c r="CVE410" s="1"/>
      <c r="CVF410" s="1"/>
      <c r="CVG410" s="1"/>
      <c r="CVH410" s="1"/>
      <c r="CVI410" s="1"/>
      <c r="CVJ410" s="1"/>
      <c r="CVK410" s="1"/>
      <c r="CVL410" s="1"/>
      <c r="CVM410" s="1"/>
      <c r="CVN410" s="1"/>
      <c r="CVO410" s="1"/>
      <c r="CVP410" s="1"/>
      <c r="CVQ410" s="1"/>
      <c r="CVR410" s="1"/>
      <c r="CVS410" s="1"/>
      <c r="CVT410" s="1"/>
      <c r="CVU410" s="1"/>
      <c r="CVV410" s="1"/>
      <c r="CVW410" s="1"/>
      <c r="CVX410" s="1"/>
      <c r="CVY410" s="1"/>
      <c r="CVZ410" s="1"/>
      <c r="CWA410" s="1"/>
      <c r="CWB410" s="1"/>
      <c r="CWC410" s="1"/>
      <c r="CWD410" s="1"/>
      <c r="CWE410" s="1"/>
      <c r="CWF410" s="1"/>
      <c r="CWG410" s="1"/>
      <c r="CWH410" s="1"/>
      <c r="CWI410" s="1"/>
      <c r="CWJ410" s="1"/>
      <c r="CWK410" s="1"/>
      <c r="CWL410" s="1"/>
      <c r="CWM410" s="1"/>
      <c r="CWN410" s="1"/>
      <c r="CWO410" s="1"/>
      <c r="CWP410" s="1"/>
      <c r="CWQ410" s="1"/>
      <c r="CWR410" s="1"/>
      <c r="CWS410" s="1"/>
      <c r="CWT410" s="1"/>
      <c r="CWU410" s="1"/>
      <c r="CWV410" s="1"/>
      <c r="CWW410" s="1"/>
      <c r="CWX410" s="1"/>
      <c r="CWY410" s="1"/>
      <c r="CWZ410" s="1"/>
      <c r="CXA410" s="1"/>
      <c r="CXB410" s="1"/>
      <c r="CXC410" s="1"/>
      <c r="CXD410" s="1"/>
      <c r="CXE410" s="1"/>
      <c r="CXF410" s="1"/>
      <c r="CXG410" s="1"/>
      <c r="CXH410" s="1"/>
      <c r="CXI410" s="1"/>
      <c r="CXJ410" s="1"/>
      <c r="CXK410" s="1"/>
      <c r="CXL410" s="1"/>
      <c r="CXM410" s="1"/>
      <c r="CXN410" s="1"/>
      <c r="CXO410" s="1"/>
      <c r="CXP410" s="1"/>
      <c r="CXQ410" s="1"/>
      <c r="CXR410" s="1"/>
      <c r="CXS410" s="1"/>
      <c r="CXT410" s="1"/>
      <c r="CXU410" s="1"/>
      <c r="CXV410" s="1"/>
      <c r="CXW410" s="1"/>
      <c r="CXX410" s="1"/>
      <c r="CXY410" s="1"/>
      <c r="CXZ410" s="1"/>
      <c r="CYA410" s="1"/>
      <c r="CYB410" s="1"/>
      <c r="CYC410" s="1"/>
      <c r="CYD410" s="1"/>
      <c r="CYE410" s="1"/>
      <c r="CYF410" s="1"/>
      <c r="CYG410" s="1"/>
      <c r="CYH410" s="1"/>
      <c r="CYI410" s="1"/>
      <c r="CYJ410" s="1"/>
      <c r="CYK410" s="1"/>
      <c r="CYL410" s="1"/>
      <c r="CYM410" s="1"/>
      <c r="CYN410" s="1"/>
      <c r="CYO410" s="1"/>
      <c r="CYP410" s="1"/>
      <c r="CYQ410" s="1"/>
      <c r="CYR410" s="1"/>
      <c r="CYS410" s="1"/>
      <c r="CYT410" s="1"/>
      <c r="CYU410" s="1"/>
      <c r="CYV410" s="1"/>
      <c r="CYW410" s="1"/>
      <c r="CYX410" s="1"/>
      <c r="CYY410" s="1"/>
      <c r="CYZ410" s="1"/>
      <c r="CZA410" s="1"/>
      <c r="CZB410" s="1"/>
      <c r="CZC410" s="1"/>
      <c r="CZD410" s="1"/>
      <c r="CZE410" s="1"/>
      <c r="CZF410" s="1"/>
      <c r="CZG410" s="1"/>
      <c r="CZH410" s="1"/>
      <c r="CZI410" s="1"/>
      <c r="CZJ410" s="1"/>
      <c r="CZK410" s="1"/>
      <c r="CZL410" s="1"/>
      <c r="CZM410" s="1"/>
      <c r="CZN410" s="1"/>
      <c r="CZO410" s="1"/>
      <c r="CZP410" s="1"/>
      <c r="CZQ410" s="1"/>
      <c r="CZR410" s="1"/>
      <c r="CZS410" s="1"/>
      <c r="CZT410" s="1"/>
      <c r="CZU410" s="1"/>
      <c r="CZV410" s="1"/>
      <c r="CZW410" s="1"/>
      <c r="CZX410" s="1"/>
      <c r="CZY410" s="1"/>
      <c r="CZZ410" s="1"/>
      <c r="DAA410" s="1"/>
      <c r="DAB410" s="1"/>
      <c r="DAC410" s="1"/>
      <c r="DAD410" s="1"/>
      <c r="DAE410" s="1"/>
      <c r="DAF410" s="1"/>
      <c r="DAG410" s="1"/>
      <c r="DAH410" s="1"/>
      <c r="DAI410" s="1"/>
      <c r="DAJ410" s="1"/>
      <c r="DAK410" s="1"/>
      <c r="DAL410" s="1"/>
      <c r="DAM410" s="1"/>
      <c r="DAN410" s="1"/>
      <c r="DAO410" s="1"/>
      <c r="DAP410" s="1"/>
      <c r="DAQ410" s="1"/>
      <c r="DAR410" s="1"/>
      <c r="DAS410" s="1"/>
      <c r="DAT410" s="1"/>
      <c r="DAU410" s="1"/>
      <c r="DAV410" s="1"/>
      <c r="DAW410" s="1"/>
      <c r="DAX410" s="1"/>
      <c r="DAY410" s="1"/>
      <c r="DAZ410" s="1"/>
      <c r="DBA410" s="1"/>
      <c r="DBB410" s="1"/>
      <c r="DBC410" s="1"/>
      <c r="DBD410" s="1"/>
      <c r="DBE410" s="1"/>
      <c r="DBF410" s="1"/>
      <c r="DBG410" s="1"/>
      <c r="DBH410" s="1"/>
      <c r="DBI410" s="1"/>
      <c r="DBJ410" s="1"/>
      <c r="DBK410" s="1"/>
      <c r="DBL410" s="1"/>
      <c r="DBM410" s="1"/>
      <c r="DBN410" s="1"/>
      <c r="DBO410" s="1"/>
      <c r="DBP410" s="1"/>
      <c r="DBQ410" s="1"/>
      <c r="DBR410" s="1"/>
      <c r="DBS410" s="1"/>
      <c r="DBT410" s="1"/>
      <c r="DBU410" s="1"/>
      <c r="DBV410" s="1"/>
      <c r="DBW410" s="1"/>
      <c r="DBX410" s="1"/>
      <c r="DBY410" s="1"/>
      <c r="DBZ410" s="1"/>
      <c r="DCA410" s="1"/>
      <c r="DCB410" s="1"/>
      <c r="DCC410" s="1"/>
      <c r="DCD410" s="1"/>
      <c r="DCE410" s="1"/>
      <c r="DCF410" s="1"/>
      <c r="DCG410" s="1"/>
      <c r="DCH410" s="1"/>
      <c r="DCI410" s="1"/>
      <c r="DCJ410" s="1"/>
      <c r="DCK410" s="1"/>
      <c r="DCL410" s="1"/>
      <c r="DCM410" s="1"/>
      <c r="DCN410" s="1"/>
      <c r="DCO410" s="1"/>
      <c r="DCP410" s="1"/>
      <c r="DCQ410" s="1"/>
      <c r="DCR410" s="1"/>
      <c r="DCS410" s="1"/>
      <c r="DCT410" s="1"/>
      <c r="DCU410" s="1"/>
      <c r="DCV410" s="1"/>
      <c r="DCW410" s="1"/>
      <c r="DCX410" s="1"/>
      <c r="DCY410" s="1"/>
      <c r="DCZ410" s="1"/>
      <c r="DDA410" s="1"/>
      <c r="DDB410" s="1"/>
      <c r="DDC410" s="1"/>
      <c r="DDD410" s="1"/>
      <c r="DDE410" s="1"/>
      <c r="DDF410" s="1"/>
      <c r="DDG410" s="1"/>
      <c r="DDH410" s="1"/>
      <c r="DDI410" s="1"/>
      <c r="DDJ410" s="1"/>
      <c r="DDK410" s="1"/>
      <c r="DDL410" s="1"/>
      <c r="DDM410" s="1"/>
      <c r="DDN410" s="1"/>
      <c r="DDO410" s="1"/>
      <c r="DDP410" s="1"/>
      <c r="DDQ410" s="1"/>
      <c r="DDR410" s="1"/>
      <c r="DDS410" s="1"/>
      <c r="DDT410" s="1"/>
      <c r="DDU410" s="1"/>
      <c r="DDV410" s="1"/>
      <c r="DDW410" s="1"/>
      <c r="DDX410" s="1"/>
      <c r="DDY410" s="1"/>
      <c r="DDZ410" s="1"/>
      <c r="DEA410" s="1"/>
      <c r="DEB410" s="1"/>
      <c r="DEC410" s="1"/>
      <c r="DED410" s="1"/>
      <c r="DEE410" s="1"/>
      <c r="DEF410" s="1"/>
      <c r="DEG410" s="1"/>
      <c r="DEH410" s="1"/>
      <c r="DEI410" s="1"/>
      <c r="DEJ410" s="1"/>
      <c r="DEK410" s="1"/>
      <c r="DEL410" s="1"/>
      <c r="DEM410" s="1"/>
      <c r="DEN410" s="1"/>
      <c r="DEO410" s="1"/>
      <c r="DEP410" s="1"/>
      <c r="DEQ410" s="1"/>
      <c r="DER410" s="1"/>
      <c r="DES410" s="1"/>
      <c r="DET410" s="1"/>
      <c r="DEU410" s="1"/>
      <c r="DEV410" s="1"/>
      <c r="DEW410" s="1"/>
      <c r="DEX410" s="1"/>
      <c r="DEY410" s="1"/>
      <c r="DEZ410" s="1"/>
      <c r="DFA410" s="1"/>
      <c r="DFB410" s="1"/>
      <c r="DFC410" s="1"/>
      <c r="DFD410" s="1"/>
      <c r="DFE410" s="1"/>
      <c r="DFF410" s="1"/>
      <c r="DFG410" s="1"/>
      <c r="DFH410" s="1"/>
      <c r="DFI410" s="1"/>
      <c r="DFJ410" s="1"/>
      <c r="DFK410" s="1"/>
      <c r="DFL410" s="1"/>
      <c r="DFM410" s="1"/>
      <c r="DFN410" s="1"/>
      <c r="DFO410" s="1"/>
      <c r="DFP410" s="1"/>
      <c r="DFQ410" s="1"/>
      <c r="DFR410" s="1"/>
      <c r="DFS410" s="1"/>
      <c r="DFT410" s="1"/>
      <c r="DFU410" s="1"/>
      <c r="DFV410" s="1"/>
      <c r="DFW410" s="1"/>
      <c r="DFX410" s="1"/>
      <c r="DFY410" s="1"/>
      <c r="DFZ410" s="1"/>
      <c r="DGA410" s="1"/>
      <c r="DGB410" s="1"/>
      <c r="DGC410" s="1"/>
      <c r="DGD410" s="1"/>
      <c r="DGE410" s="1"/>
      <c r="DGF410" s="1"/>
      <c r="DGG410" s="1"/>
      <c r="DGH410" s="1"/>
      <c r="DGI410" s="1"/>
      <c r="DGJ410" s="1"/>
      <c r="DGK410" s="1"/>
      <c r="DGL410" s="1"/>
      <c r="DGM410" s="1"/>
      <c r="DGN410" s="1"/>
      <c r="DGO410" s="1"/>
      <c r="DGP410" s="1"/>
      <c r="DGQ410" s="1"/>
      <c r="DGR410" s="1"/>
      <c r="DGS410" s="1"/>
      <c r="DGT410" s="1"/>
      <c r="DGU410" s="1"/>
      <c r="DGV410" s="1"/>
      <c r="DGW410" s="1"/>
      <c r="DGX410" s="1"/>
      <c r="DGY410" s="1"/>
      <c r="DGZ410" s="1"/>
      <c r="DHA410" s="1"/>
      <c r="DHB410" s="1"/>
      <c r="DHC410" s="1"/>
      <c r="DHD410" s="1"/>
      <c r="DHE410" s="1"/>
      <c r="DHF410" s="1"/>
      <c r="DHG410" s="1"/>
      <c r="DHH410" s="1"/>
      <c r="DHI410" s="1"/>
      <c r="DHJ410" s="1"/>
      <c r="DHK410" s="1"/>
      <c r="DHL410" s="1"/>
      <c r="DHM410" s="1"/>
      <c r="DHN410" s="1"/>
      <c r="DHO410" s="1"/>
      <c r="DHP410" s="1"/>
      <c r="DHQ410" s="1"/>
      <c r="DHR410" s="1"/>
      <c r="DHS410" s="1"/>
      <c r="DHT410" s="1"/>
      <c r="DHU410" s="1"/>
      <c r="DHV410" s="1"/>
      <c r="DHW410" s="1"/>
      <c r="DHX410" s="1"/>
      <c r="DHY410" s="1"/>
      <c r="DHZ410" s="1"/>
      <c r="DIA410" s="1"/>
      <c r="DIB410" s="1"/>
      <c r="DIC410" s="1"/>
      <c r="DID410" s="1"/>
      <c r="DIE410" s="1"/>
      <c r="DIF410" s="1"/>
      <c r="DIG410" s="1"/>
      <c r="DIH410" s="1"/>
      <c r="DII410" s="1"/>
      <c r="DIJ410" s="1"/>
      <c r="DIK410" s="1"/>
      <c r="DIL410" s="1"/>
      <c r="DIM410" s="1"/>
      <c r="DIN410" s="1"/>
      <c r="DIO410" s="1"/>
      <c r="DIP410" s="1"/>
      <c r="DIQ410" s="1"/>
      <c r="DIR410" s="1"/>
      <c r="DIS410" s="1"/>
      <c r="DIT410" s="1"/>
      <c r="DIU410" s="1"/>
      <c r="DIV410" s="1"/>
      <c r="DIW410" s="1"/>
      <c r="DIX410" s="1"/>
      <c r="DIY410" s="1"/>
      <c r="DIZ410" s="1"/>
      <c r="DJA410" s="1"/>
      <c r="DJB410" s="1"/>
      <c r="DJC410" s="1"/>
      <c r="DJD410" s="1"/>
      <c r="DJE410" s="1"/>
      <c r="DJF410" s="1"/>
      <c r="DJG410" s="1"/>
      <c r="DJH410" s="1"/>
      <c r="DJI410" s="1"/>
      <c r="DJJ410" s="1"/>
      <c r="DJK410" s="1"/>
      <c r="DJL410" s="1"/>
      <c r="DJM410" s="1"/>
      <c r="DJN410" s="1"/>
      <c r="DJO410" s="1"/>
      <c r="DJP410" s="1"/>
      <c r="DJQ410" s="1"/>
      <c r="DJR410" s="1"/>
      <c r="DJS410" s="1"/>
      <c r="DJT410" s="1"/>
      <c r="DJU410" s="1"/>
      <c r="DJV410" s="1"/>
      <c r="DJW410" s="1"/>
      <c r="DJX410" s="1"/>
      <c r="DJY410" s="1"/>
      <c r="DJZ410" s="1"/>
      <c r="DKA410" s="1"/>
      <c r="DKB410" s="1"/>
      <c r="DKC410" s="1"/>
      <c r="DKD410" s="1"/>
      <c r="DKE410" s="1"/>
      <c r="DKF410" s="1"/>
      <c r="DKG410" s="1"/>
      <c r="DKH410" s="1"/>
      <c r="DKI410" s="1"/>
      <c r="DKJ410" s="1"/>
      <c r="DKK410" s="1"/>
      <c r="DKL410" s="1"/>
      <c r="DKM410" s="1"/>
      <c r="DKN410" s="1"/>
      <c r="DKO410" s="1"/>
      <c r="DKP410" s="1"/>
      <c r="DKQ410" s="1"/>
      <c r="DKR410" s="1"/>
      <c r="DKS410" s="1"/>
      <c r="DKT410" s="1"/>
      <c r="DKU410" s="1"/>
      <c r="DKV410" s="1"/>
      <c r="DKW410" s="1"/>
      <c r="DKX410" s="1"/>
      <c r="DKY410" s="1"/>
      <c r="DKZ410" s="1"/>
      <c r="DLA410" s="1"/>
      <c r="DLB410" s="1"/>
      <c r="DLC410" s="1"/>
      <c r="DLD410" s="1"/>
      <c r="DLE410" s="1"/>
      <c r="DLF410" s="1"/>
      <c r="DLG410" s="1"/>
      <c r="DLH410" s="1"/>
      <c r="DLI410" s="1"/>
      <c r="DLJ410" s="1"/>
      <c r="DLK410" s="1"/>
      <c r="DLL410" s="1"/>
      <c r="DLM410" s="1"/>
      <c r="DLN410" s="1"/>
      <c r="DLO410" s="1"/>
      <c r="DLP410" s="1"/>
      <c r="DLQ410" s="1"/>
      <c r="DLR410" s="1"/>
      <c r="DLS410" s="1"/>
      <c r="DLT410" s="1"/>
      <c r="DLU410" s="1"/>
      <c r="DLV410" s="1"/>
      <c r="DLW410" s="1"/>
      <c r="DLX410" s="1"/>
      <c r="DLY410" s="1"/>
      <c r="DLZ410" s="1"/>
      <c r="DMA410" s="1"/>
      <c r="DMB410" s="1"/>
      <c r="DMC410" s="1"/>
      <c r="DMD410" s="1"/>
      <c r="DME410" s="1"/>
      <c r="DMF410" s="1"/>
      <c r="DMG410" s="1"/>
      <c r="DMH410" s="1"/>
      <c r="DMI410" s="1"/>
      <c r="DMJ410" s="1"/>
      <c r="DMK410" s="1"/>
      <c r="DML410" s="1"/>
      <c r="DMM410" s="1"/>
      <c r="DMN410" s="1"/>
      <c r="DMO410" s="1"/>
      <c r="DMP410" s="1"/>
      <c r="DMQ410" s="1"/>
      <c r="DMR410" s="1"/>
      <c r="DMS410" s="1"/>
      <c r="DMT410" s="1"/>
      <c r="DMU410" s="1"/>
      <c r="DMV410" s="1"/>
      <c r="DMW410" s="1"/>
      <c r="DMX410" s="1"/>
      <c r="DMY410" s="1"/>
      <c r="DMZ410" s="1"/>
      <c r="DNA410" s="1"/>
      <c r="DNB410" s="1"/>
      <c r="DNC410" s="1"/>
      <c r="DND410" s="1"/>
      <c r="DNE410" s="1"/>
      <c r="DNF410" s="1"/>
      <c r="DNG410" s="1"/>
      <c r="DNH410" s="1"/>
      <c r="DNI410" s="1"/>
      <c r="DNJ410" s="1"/>
      <c r="DNK410" s="1"/>
      <c r="DNL410" s="1"/>
      <c r="DNM410" s="1"/>
      <c r="DNN410" s="1"/>
      <c r="DNO410" s="1"/>
      <c r="DNP410" s="1"/>
      <c r="DNQ410" s="1"/>
      <c r="DNR410" s="1"/>
      <c r="DNS410" s="1"/>
      <c r="DNT410" s="1"/>
      <c r="DNU410" s="1"/>
      <c r="DNV410" s="1"/>
      <c r="DNW410" s="1"/>
      <c r="DNX410" s="1"/>
      <c r="DNY410" s="1"/>
      <c r="DNZ410" s="1"/>
      <c r="DOA410" s="1"/>
      <c r="DOB410" s="1"/>
      <c r="DOC410" s="1"/>
      <c r="DOD410" s="1"/>
      <c r="DOE410" s="1"/>
      <c r="DOF410" s="1"/>
      <c r="DOG410" s="1"/>
      <c r="DOH410" s="1"/>
      <c r="DOI410" s="1"/>
      <c r="DOJ410" s="1"/>
      <c r="DOK410" s="1"/>
      <c r="DOL410" s="1"/>
      <c r="DOM410" s="1"/>
      <c r="DON410" s="1"/>
      <c r="DOO410" s="1"/>
      <c r="DOP410" s="1"/>
      <c r="DOQ410" s="1"/>
      <c r="DOR410" s="1"/>
      <c r="DOS410" s="1"/>
      <c r="DOT410" s="1"/>
      <c r="DOU410" s="1"/>
      <c r="DOV410" s="1"/>
      <c r="DOW410" s="1"/>
      <c r="DOX410" s="1"/>
      <c r="DOY410" s="1"/>
      <c r="DOZ410" s="1"/>
      <c r="DPA410" s="1"/>
      <c r="DPB410" s="1"/>
      <c r="DPC410" s="1"/>
      <c r="DPD410" s="1"/>
      <c r="DPE410" s="1"/>
      <c r="DPF410" s="1"/>
      <c r="DPG410" s="1"/>
      <c r="DPH410" s="1"/>
      <c r="DPI410" s="1"/>
      <c r="DPJ410" s="1"/>
      <c r="DPK410" s="1"/>
      <c r="DPL410" s="1"/>
      <c r="DPM410" s="1"/>
      <c r="DPN410" s="1"/>
      <c r="DPO410" s="1"/>
      <c r="DPP410" s="1"/>
      <c r="DPQ410" s="1"/>
      <c r="DPR410" s="1"/>
      <c r="DPS410" s="1"/>
      <c r="DPT410" s="1"/>
      <c r="DPU410" s="1"/>
      <c r="DPV410" s="1"/>
      <c r="DPW410" s="1"/>
      <c r="DPX410" s="1"/>
      <c r="DPY410" s="1"/>
      <c r="DPZ410" s="1"/>
      <c r="DQA410" s="1"/>
      <c r="DQB410" s="1"/>
      <c r="DQC410" s="1"/>
      <c r="DQD410" s="1"/>
      <c r="DQE410" s="1"/>
      <c r="DQF410" s="1"/>
      <c r="DQG410" s="1"/>
      <c r="DQH410" s="1"/>
      <c r="DQI410" s="1"/>
      <c r="DQJ410" s="1"/>
      <c r="DQK410" s="1"/>
      <c r="DQL410" s="1"/>
      <c r="DQM410" s="1"/>
      <c r="DQN410" s="1"/>
      <c r="DQO410" s="1"/>
      <c r="DQP410" s="1"/>
      <c r="DQQ410" s="1"/>
      <c r="DQR410" s="1"/>
      <c r="DQS410" s="1"/>
      <c r="DQT410" s="1"/>
      <c r="DQU410" s="1"/>
      <c r="DQV410" s="1"/>
      <c r="DQW410" s="1"/>
      <c r="DQX410" s="1"/>
      <c r="DQY410" s="1"/>
      <c r="DQZ410" s="1"/>
      <c r="DRA410" s="1"/>
      <c r="DRB410" s="1"/>
      <c r="DRC410" s="1"/>
      <c r="DRD410" s="1"/>
      <c r="DRE410" s="1"/>
      <c r="DRF410" s="1"/>
      <c r="DRG410" s="1"/>
      <c r="DRH410" s="1"/>
      <c r="DRI410" s="1"/>
      <c r="DRJ410" s="1"/>
      <c r="DRK410" s="1"/>
      <c r="DRL410" s="1"/>
      <c r="DRM410" s="1"/>
      <c r="DRN410" s="1"/>
      <c r="DRO410" s="1"/>
      <c r="DRP410" s="1"/>
      <c r="DRQ410" s="1"/>
      <c r="DRR410" s="1"/>
      <c r="DRS410" s="1"/>
      <c r="DRT410" s="1"/>
      <c r="DRU410" s="1"/>
      <c r="DRV410" s="1"/>
      <c r="DRW410" s="1"/>
      <c r="DRX410" s="1"/>
      <c r="DRY410" s="1"/>
      <c r="DRZ410" s="1"/>
      <c r="DSA410" s="1"/>
      <c r="DSB410" s="1"/>
      <c r="DSC410" s="1"/>
      <c r="DSD410" s="1"/>
      <c r="DSE410" s="1"/>
      <c r="DSF410" s="1"/>
      <c r="DSG410" s="1"/>
      <c r="DSH410" s="1"/>
      <c r="DSI410" s="1"/>
      <c r="DSJ410" s="1"/>
      <c r="DSK410" s="1"/>
      <c r="DSL410" s="1"/>
      <c r="DSM410" s="1"/>
      <c r="DSN410" s="1"/>
      <c r="DSO410" s="1"/>
      <c r="DSP410" s="1"/>
      <c r="DSQ410" s="1"/>
      <c r="DSR410" s="1"/>
      <c r="DSS410" s="1"/>
      <c r="DST410" s="1"/>
      <c r="DSU410" s="1"/>
      <c r="DSV410" s="1"/>
      <c r="DSW410" s="1"/>
      <c r="DSX410" s="1"/>
      <c r="DSY410" s="1"/>
      <c r="DSZ410" s="1"/>
      <c r="DTA410" s="1"/>
      <c r="DTB410" s="1"/>
      <c r="DTC410" s="1"/>
      <c r="DTD410" s="1"/>
      <c r="DTE410" s="1"/>
      <c r="DTF410" s="1"/>
      <c r="DTG410" s="1"/>
      <c r="DTH410" s="1"/>
      <c r="DTI410" s="1"/>
      <c r="DTJ410" s="1"/>
      <c r="DTK410" s="1"/>
      <c r="DTL410" s="1"/>
      <c r="DTM410" s="1"/>
      <c r="DTN410" s="1"/>
      <c r="DTO410" s="1"/>
      <c r="DTP410" s="1"/>
      <c r="DTQ410" s="1"/>
      <c r="DTR410" s="1"/>
      <c r="DTS410" s="1"/>
      <c r="DTT410" s="1"/>
      <c r="DTU410" s="1"/>
      <c r="DTV410" s="1"/>
      <c r="DTW410" s="1"/>
      <c r="DTX410" s="1"/>
      <c r="DTY410" s="1"/>
      <c r="DTZ410" s="1"/>
      <c r="DUA410" s="1"/>
      <c r="DUB410" s="1"/>
      <c r="DUC410" s="1"/>
      <c r="DUD410" s="1"/>
      <c r="DUE410" s="1"/>
      <c r="DUF410" s="1"/>
      <c r="DUG410" s="1"/>
      <c r="DUH410" s="1"/>
      <c r="DUI410" s="1"/>
      <c r="DUJ410" s="1"/>
      <c r="DUK410" s="1"/>
      <c r="DUL410" s="1"/>
      <c r="DUM410" s="1"/>
      <c r="DUN410" s="1"/>
      <c r="DUO410" s="1"/>
      <c r="DUP410" s="1"/>
      <c r="DUQ410" s="1"/>
      <c r="DUR410" s="1"/>
      <c r="DUS410" s="1"/>
      <c r="DUT410" s="1"/>
      <c r="DUU410" s="1"/>
      <c r="DUV410" s="1"/>
      <c r="DUW410" s="1"/>
      <c r="DUX410" s="1"/>
      <c r="DUY410" s="1"/>
      <c r="DUZ410" s="1"/>
      <c r="DVA410" s="1"/>
      <c r="DVB410" s="1"/>
      <c r="DVC410" s="1"/>
      <c r="DVD410" s="1"/>
      <c r="DVE410" s="1"/>
      <c r="DVF410" s="1"/>
      <c r="DVG410" s="1"/>
      <c r="DVH410" s="1"/>
      <c r="DVI410" s="1"/>
      <c r="DVJ410" s="1"/>
      <c r="DVK410" s="1"/>
      <c r="DVL410" s="1"/>
      <c r="DVM410" s="1"/>
      <c r="DVN410" s="1"/>
      <c r="DVO410" s="1"/>
      <c r="DVP410" s="1"/>
      <c r="DVQ410" s="1"/>
      <c r="DVR410" s="1"/>
      <c r="DVS410" s="1"/>
      <c r="DVT410" s="1"/>
      <c r="DVU410" s="1"/>
      <c r="DVV410" s="1"/>
      <c r="DVW410" s="1"/>
      <c r="DVX410" s="1"/>
      <c r="DVY410" s="1"/>
      <c r="DVZ410" s="1"/>
      <c r="DWA410" s="1"/>
      <c r="DWB410" s="1"/>
      <c r="DWC410" s="1"/>
      <c r="DWD410" s="1"/>
      <c r="DWE410" s="1"/>
      <c r="DWF410" s="1"/>
      <c r="DWG410" s="1"/>
      <c r="DWH410" s="1"/>
      <c r="DWI410" s="1"/>
      <c r="DWJ410" s="1"/>
      <c r="DWK410" s="1"/>
      <c r="DWL410" s="1"/>
      <c r="DWM410" s="1"/>
      <c r="DWN410" s="1"/>
      <c r="DWO410" s="1"/>
      <c r="DWP410" s="1"/>
      <c r="DWQ410" s="1"/>
      <c r="DWR410" s="1"/>
      <c r="DWS410" s="1"/>
      <c r="DWT410" s="1"/>
      <c r="DWU410" s="1"/>
      <c r="DWV410" s="1"/>
      <c r="DWW410" s="1"/>
      <c r="DWX410" s="1"/>
      <c r="DWY410" s="1"/>
      <c r="DWZ410" s="1"/>
      <c r="DXA410" s="1"/>
      <c r="DXB410" s="1"/>
      <c r="DXC410" s="1"/>
      <c r="DXD410" s="1"/>
      <c r="DXE410" s="1"/>
      <c r="DXF410" s="1"/>
      <c r="DXG410" s="1"/>
      <c r="DXH410" s="1"/>
      <c r="DXI410" s="1"/>
      <c r="DXJ410" s="1"/>
      <c r="DXK410" s="1"/>
      <c r="DXL410" s="1"/>
      <c r="DXM410" s="1"/>
      <c r="DXN410" s="1"/>
      <c r="DXO410" s="1"/>
      <c r="DXP410" s="1"/>
      <c r="DXQ410" s="1"/>
      <c r="DXR410" s="1"/>
      <c r="DXS410" s="1"/>
      <c r="DXT410" s="1"/>
      <c r="DXU410" s="1"/>
      <c r="DXV410" s="1"/>
      <c r="DXW410" s="1"/>
      <c r="DXX410" s="1"/>
      <c r="DXY410" s="1"/>
      <c r="DXZ410" s="1"/>
      <c r="DYA410" s="1"/>
      <c r="DYB410" s="1"/>
      <c r="DYC410" s="1"/>
      <c r="DYD410" s="1"/>
      <c r="DYE410" s="1"/>
      <c r="DYF410" s="1"/>
      <c r="DYG410" s="1"/>
      <c r="DYH410" s="1"/>
      <c r="DYI410" s="1"/>
      <c r="DYJ410" s="1"/>
      <c r="DYK410" s="1"/>
      <c r="DYL410" s="1"/>
      <c r="DYM410" s="1"/>
      <c r="DYN410" s="1"/>
      <c r="DYO410" s="1"/>
      <c r="DYP410" s="1"/>
      <c r="DYQ410" s="1"/>
      <c r="DYR410" s="1"/>
      <c r="DYS410" s="1"/>
      <c r="DYT410" s="1"/>
      <c r="DYU410" s="1"/>
      <c r="DYV410" s="1"/>
      <c r="DYW410" s="1"/>
      <c r="DYX410" s="1"/>
      <c r="DYY410" s="1"/>
      <c r="DYZ410" s="1"/>
      <c r="DZA410" s="1"/>
      <c r="DZB410" s="1"/>
      <c r="DZC410" s="1"/>
      <c r="DZD410" s="1"/>
      <c r="DZE410" s="1"/>
      <c r="DZF410" s="1"/>
      <c r="DZG410" s="1"/>
      <c r="DZH410" s="1"/>
      <c r="DZI410" s="1"/>
      <c r="DZJ410" s="1"/>
      <c r="DZK410" s="1"/>
      <c r="DZL410" s="1"/>
      <c r="DZM410" s="1"/>
      <c r="DZN410" s="1"/>
      <c r="DZO410" s="1"/>
      <c r="DZP410" s="1"/>
      <c r="DZQ410" s="1"/>
      <c r="DZR410" s="1"/>
      <c r="DZS410" s="1"/>
      <c r="DZT410" s="1"/>
      <c r="DZU410" s="1"/>
      <c r="DZV410" s="1"/>
      <c r="DZW410" s="1"/>
      <c r="DZX410" s="1"/>
      <c r="DZY410" s="1"/>
      <c r="DZZ410" s="1"/>
      <c r="EAA410" s="1"/>
      <c r="EAB410" s="1"/>
      <c r="EAC410" s="1"/>
      <c r="EAD410" s="1"/>
      <c r="EAE410" s="1"/>
      <c r="EAF410" s="1"/>
      <c r="EAG410" s="1"/>
      <c r="EAH410" s="1"/>
      <c r="EAI410" s="1"/>
      <c r="EAJ410" s="1"/>
      <c r="EAK410" s="1"/>
      <c r="EAL410" s="1"/>
      <c r="EAM410" s="1"/>
      <c r="EAN410" s="1"/>
      <c r="EAO410" s="1"/>
      <c r="EAP410" s="1"/>
      <c r="EAQ410" s="1"/>
      <c r="EAR410" s="1"/>
      <c r="EAS410" s="1"/>
      <c r="EAT410" s="1"/>
      <c r="EAU410" s="1"/>
      <c r="EAV410" s="1"/>
      <c r="EAW410" s="1"/>
      <c r="EAX410" s="1"/>
      <c r="EAY410" s="1"/>
      <c r="EAZ410" s="1"/>
      <c r="EBA410" s="1"/>
      <c r="EBB410" s="1"/>
      <c r="EBC410" s="1"/>
      <c r="EBD410" s="1"/>
      <c r="EBE410" s="1"/>
      <c r="EBF410" s="1"/>
      <c r="EBG410" s="1"/>
      <c r="EBH410" s="1"/>
      <c r="EBI410" s="1"/>
      <c r="EBJ410" s="1"/>
      <c r="EBK410" s="1"/>
      <c r="EBL410" s="1"/>
      <c r="EBM410" s="1"/>
      <c r="EBN410" s="1"/>
      <c r="EBO410" s="1"/>
      <c r="EBP410" s="1"/>
      <c r="EBQ410" s="1"/>
      <c r="EBR410" s="1"/>
      <c r="EBS410" s="1"/>
      <c r="EBT410" s="1"/>
      <c r="EBU410" s="1"/>
      <c r="EBV410" s="1"/>
      <c r="EBW410" s="1"/>
      <c r="EBX410" s="1"/>
      <c r="EBY410" s="1"/>
      <c r="EBZ410" s="1"/>
      <c r="ECA410" s="1"/>
      <c r="ECB410" s="1"/>
      <c r="ECC410" s="1"/>
      <c r="ECD410" s="1"/>
      <c r="ECE410" s="1"/>
      <c r="ECF410" s="1"/>
      <c r="ECG410" s="1"/>
      <c r="ECH410" s="1"/>
      <c r="ECI410" s="1"/>
      <c r="ECJ410" s="1"/>
      <c r="ECK410" s="1"/>
      <c r="ECL410" s="1"/>
      <c r="ECM410" s="1"/>
      <c r="ECN410" s="1"/>
      <c r="ECO410" s="1"/>
      <c r="ECP410" s="1"/>
      <c r="ECQ410" s="1"/>
      <c r="ECR410" s="1"/>
      <c r="ECS410" s="1"/>
      <c r="ECT410" s="1"/>
      <c r="ECU410" s="1"/>
      <c r="ECV410" s="1"/>
      <c r="ECW410" s="1"/>
      <c r="ECX410" s="1"/>
      <c r="ECY410" s="1"/>
      <c r="ECZ410" s="1"/>
      <c r="EDA410" s="1"/>
      <c r="EDB410" s="1"/>
      <c r="EDC410" s="1"/>
      <c r="EDD410" s="1"/>
      <c r="EDE410" s="1"/>
      <c r="EDF410" s="1"/>
      <c r="EDG410" s="1"/>
      <c r="EDH410" s="1"/>
      <c r="EDI410" s="1"/>
      <c r="EDJ410" s="1"/>
      <c r="EDK410" s="1"/>
      <c r="EDL410" s="1"/>
      <c r="EDM410" s="1"/>
      <c r="EDN410" s="1"/>
      <c r="EDO410" s="1"/>
      <c r="EDP410" s="1"/>
      <c r="EDQ410" s="1"/>
      <c r="EDR410" s="1"/>
      <c r="EDS410" s="1"/>
      <c r="EDT410" s="1"/>
      <c r="EDU410" s="1"/>
      <c r="EDV410" s="1"/>
      <c r="EDW410" s="1"/>
      <c r="EDX410" s="1"/>
      <c r="EDY410" s="1"/>
      <c r="EDZ410" s="1"/>
      <c r="EEA410" s="1"/>
      <c r="EEB410" s="1"/>
      <c r="EEC410" s="1"/>
      <c r="EED410" s="1"/>
      <c r="EEE410" s="1"/>
      <c r="EEF410" s="1"/>
      <c r="EEG410" s="1"/>
      <c r="EEH410" s="1"/>
      <c r="EEI410" s="1"/>
      <c r="EEJ410" s="1"/>
      <c r="EEK410" s="1"/>
      <c r="EEL410" s="1"/>
      <c r="EEM410" s="1"/>
      <c r="EEN410" s="1"/>
      <c r="EEO410" s="1"/>
      <c r="EEP410" s="1"/>
      <c r="EEQ410" s="1"/>
      <c r="EER410" s="1"/>
      <c r="EES410" s="1"/>
      <c r="EET410" s="1"/>
      <c r="EEU410" s="1"/>
      <c r="EEV410" s="1"/>
      <c r="EEW410" s="1"/>
      <c r="EEX410" s="1"/>
      <c r="EEY410" s="1"/>
      <c r="EEZ410" s="1"/>
      <c r="EFA410" s="1"/>
      <c r="EFB410" s="1"/>
      <c r="EFC410" s="1"/>
      <c r="EFD410" s="1"/>
      <c r="EFE410" s="1"/>
      <c r="EFF410" s="1"/>
      <c r="EFG410" s="1"/>
      <c r="EFH410" s="1"/>
      <c r="EFI410" s="1"/>
      <c r="EFJ410" s="1"/>
      <c r="EFK410" s="1"/>
      <c r="EFL410" s="1"/>
      <c r="EFM410" s="1"/>
      <c r="EFN410" s="1"/>
      <c r="EFO410" s="1"/>
      <c r="EFP410" s="1"/>
      <c r="EFQ410" s="1"/>
      <c r="EFR410" s="1"/>
      <c r="EFS410" s="1"/>
      <c r="EFT410" s="1"/>
      <c r="EFU410" s="1"/>
      <c r="EFV410" s="1"/>
      <c r="EFW410" s="1"/>
      <c r="EFX410" s="1"/>
      <c r="EFY410" s="1"/>
      <c r="EFZ410" s="1"/>
      <c r="EGA410" s="1"/>
      <c r="EGB410" s="1"/>
      <c r="EGC410" s="1"/>
      <c r="EGD410" s="1"/>
      <c r="EGE410" s="1"/>
      <c r="EGF410" s="1"/>
      <c r="EGG410" s="1"/>
      <c r="EGH410" s="1"/>
      <c r="EGI410" s="1"/>
      <c r="EGJ410" s="1"/>
      <c r="EGK410" s="1"/>
      <c r="EGL410" s="1"/>
      <c r="EGM410" s="1"/>
      <c r="EGN410" s="1"/>
      <c r="EGO410" s="1"/>
      <c r="EGP410" s="1"/>
      <c r="EGQ410" s="1"/>
      <c r="EGR410" s="1"/>
      <c r="EGS410" s="1"/>
      <c r="EGT410" s="1"/>
      <c r="EGU410" s="1"/>
      <c r="EGV410" s="1"/>
      <c r="EGW410" s="1"/>
      <c r="EGX410" s="1"/>
      <c r="EGY410" s="1"/>
      <c r="EGZ410" s="1"/>
      <c r="EHA410" s="1"/>
      <c r="EHB410" s="1"/>
      <c r="EHC410" s="1"/>
      <c r="EHD410" s="1"/>
      <c r="EHE410" s="1"/>
      <c r="EHF410" s="1"/>
      <c r="EHG410" s="1"/>
      <c r="EHH410" s="1"/>
      <c r="EHI410" s="1"/>
      <c r="EHJ410" s="1"/>
      <c r="EHK410" s="1"/>
      <c r="EHL410" s="1"/>
      <c r="EHM410" s="1"/>
      <c r="EHN410" s="1"/>
      <c r="EHO410" s="1"/>
      <c r="EHP410" s="1"/>
      <c r="EHQ410" s="1"/>
      <c r="EHR410" s="1"/>
      <c r="EHS410" s="1"/>
      <c r="EHT410" s="1"/>
      <c r="EHU410" s="1"/>
      <c r="EHV410" s="1"/>
      <c r="EHW410" s="1"/>
      <c r="EHX410" s="1"/>
      <c r="EHY410" s="1"/>
      <c r="EHZ410" s="1"/>
      <c r="EIA410" s="1"/>
      <c r="EIB410" s="1"/>
      <c r="EIC410" s="1"/>
      <c r="EID410" s="1"/>
      <c r="EIE410" s="1"/>
      <c r="EIF410" s="1"/>
      <c r="EIG410" s="1"/>
      <c r="EIH410" s="1"/>
      <c r="EII410" s="1"/>
      <c r="EIJ410" s="1"/>
      <c r="EIK410" s="1"/>
      <c r="EIL410" s="1"/>
      <c r="EIM410" s="1"/>
      <c r="EIN410" s="1"/>
      <c r="EIO410" s="1"/>
      <c r="EIP410" s="1"/>
      <c r="EIQ410" s="1"/>
      <c r="EIR410" s="1"/>
      <c r="EIS410" s="1"/>
      <c r="EIT410" s="1"/>
      <c r="EIU410" s="1"/>
      <c r="EIV410" s="1"/>
      <c r="EIW410" s="1"/>
      <c r="EIX410" s="1"/>
      <c r="EIY410" s="1"/>
      <c r="EIZ410" s="1"/>
      <c r="EJA410" s="1"/>
      <c r="EJB410" s="1"/>
      <c r="EJC410" s="1"/>
      <c r="EJD410" s="1"/>
      <c r="EJE410" s="1"/>
      <c r="EJF410" s="1"/>
      <c r="EJG410" s="1"/>
      <c r="EJH410" s="1"/>
      <c r="EJI410" s="1"/>
      <c r="EJJ410" s="1"/>
      <c r="EJK410" s="1"/>
      <c r="EJL410" s="1"/>
      <c r="EJM410" s="1"/>
      <c r="EJN410" s="1"/>
      <c r="EJO410" s="1"/>
      <c r="EJP410" s="1"/>
      <c r="EJQ410" s="1"/>
      <c r="EJR410" s="1"/>
      <c r="EJS410" s="1"/>
      <c r="EJT410" s="1"/>
      <c r="EJU410" s="1"/>
      <c r="EJV410" s="1"/>
      <c r="EJW410" s="1"/>
      <c r="EJX410" s="1"/>
      <c r="EJY410" s="1"/>
      <c r="EJZ410" s="1"/>
      <c r="EKA410" s="1"/>
      <c r="EKB410" s="1"/>
      <c r="EKC410" s="1"/>
      <c r="EKD410" s="1"/>
      <c r="EKE410" s="1"/>
      <c r="EKF410" s="1"/>
      <c r="EKG410" s="1"/>
      <c r="EKH410" s="1"/>
      <c r="EKI410" s="1"/>
      <c r="EKJ410" s="1"/>
      <c r="EKK410" s="1"/>
      <c r="EKL410" s="1"/>
      <c r="EKM410" s="1"/>
      <c r="EKN410" s="1"/>
      <c r="EKO410" s="1"/>
      <c r="EKP410" s="1"/>
      <c r="EKQ410" s="1"/>
      <c r="EKR410" s="1"/>
      <c r="EKS410" s="1"/>
      <c r="EKT410" s="1"/>
      <c r="EKU410" s="1"/>
      <c r="EKV410" s="1"/>
      <c r="EKW410" s="1"/>
      <c r="EKX410" s="1"/>
      <c r="EKY410" s="1"/>
      <c r="EKZ410" s="1"/>
      <c r="ELA410" s="1"/>
      <c r="ELB410" s="1"/>
      <c r="ELC410" s="1"/>
      <c r="ELD410" s="1"/>
      <c r="ELE410" s="1"/>
      <c r="ELF410" s="1"/>
      <c r="ELG410" s="1"/>
      <c r="ELH410" s="1"/>
      <c r="ELI410" s="1"/>
      <c r="ELJ410" s="1"/>
      <c r="ELK410" s="1"/>
      <c r="ELL410" s="1"/>
      <c r="ELM410" s="1"/>
      <c r="ELN410" s="1"/>
      <c r="ELO410" s="1"/>
      <c r="ELP410" s="1"/>
      <c r="ELQ410" s="1"/>
      <c r="ELR410" s="1"/>
      <c r="ELS410" s="1"/>
      <c r="ELT410" s="1"/>
      <c r="ELU410" s="1"/>
      <c r="ELV410" s="1"/>
      <c r="ELW410" s="1"/>
      <c r="ELX410" s="1"/>
      <c r="ELY410" s="1"/>
      <c r="ELZ410" s="1"/>
      <c r="EMA410" s="1"/>
      <c r="EMB410" s="1"/>
      <c r="EMC410" s="1"/>
      <c r="EMD410" s="1"/>
      <c r="EME410" s="1"/>
      <c r="EMF410" s="1"/>
      <c r="EMG410" s="1"/>
      <c r="EMH410" s="1"/>
      <c r="EMI410" s="1"/>
      <c r="EMJ410" s="1"/>
      <c r="EMK410" s="1"/>
      <c r="EML410" s="1"/>
      <c r="EMM410" s="1"/>
      <c r="EMN410" s="1"/>
      <c r="EMO410" s="1"/>
      <c r="EMP410" s="1"/>
      <c r="EMQ410" s="1"/>
      <c r="EMR410" s="1"/>
      <c r="EMS410" s="1"/>
      <c r="EMT410" s="1"/>
      <c r="EMU410" s="1"/>
      <c r="EMV410" s="1"/>
      <c r="EMW410" s="1"/>
      <c r="EMX410" s="1"/>
      <c r="EMY410" s="1"/>
      <c r="EMZ410" s="1"/>
      <c r="ENA410" s="1"/>
      <c r="ENB410" s="1"/>
      <c r="ENC410" s="1"/>
      <c r="END410" s="1"/>
      <c r="ENE410" s="1"/>
      <c r="ENF410" s="1"/>
      <c r="ENG410" s="1"/>
      <c r="ENH410" s="1"/>
      <c r="ENI410" s="1"/>
      <c r="ENJ410" s="1"/>
      <c r="ENK410" s="1"/>
      <c r="ENL410" s="1"/>
      <c r="ENM410" s="1"/>
      <c r="ENN410" s="1"/>
      <c r="ENO410" s="1"/>
      <c r="ENP410" s="1"/>
      <c r="ENQ410" s="1"/>
      <c r="ENR410" s="1"/>
      <c r="ENS410" s="1"/>
      <c r="ENT410" s="1"/>
      <c r="ENU410" s="1"/>
      <c r="ENV410" s="1"/>
      <c r="ENW410" s="1"/>
      <c r="ENX410" s="1"/>
      <c r="ENY410" s="1"/>
      <c r="ENZ410" s="1"/>
      <c r="EOA410" s="1"/>
      <c r="EOB410" s="1"/>
      <c r="EOC410" s="1"/>
      <c r="EOD410" s="1"/>
      <c r="EOE410" s="1"/>
      <c r="EOF410" s="1"/>
      <c r="EOG410" s="1"/>
      <c r="EOH410" s="1"/>
      <c r="EOI410" s="1"/>
      <c r="EOJ410" s="1"/>
      <c r="EOK410" s="1"/>
      <c r="EOL410" s="1"/>
      <c r="EOM410" s="1"/>
      <c r="EON410" s="1"/>
      <c r="EOO410" s="1"/>
      <c r="EOP410" s="1"/>
      <c r="EOQ410" s="1"/>
      <c r="EOR410" s="1"/>
      <c r="EOS410" s="1"/>
      <c r="EOT410" s="1"/>
      <c r="EOU410" s="1"/>
      <c r="EOV410" s="1"/>
      <c r="EOW410" s="1"/>
      <c r="EOX410" s="1"/>
      <c r="EOY410" s="1"/>
      <c r="EOZ410" s="1"/>
      <c r="EPA410" s="1"/>
      <c r="EPB410" s="1"/>
      <c r="EPC410" s="1"/>
      <c r="EPD410" s="1"/>
      <c r="EPE410" s="1"/>
      <c r="EPF410" s="1"/>
      <c r="EPG410" s="1"/>
      <c r="EPH410" s="1"/>
      <c r="EPI410" s="1"/>
      <c r="EPJ410" s="1"/>
      <c r="EPK410" s="1"/>
      <c r="EPL410" s="1"/>
      <c r="EPM410" s="1"/>
      <c r="EPN410" s="1"/>
      <c r="EPO410" s="1"/>
      <c r="EPP410" s="1"/>
      <c r="EPQ410" s="1"/>
      <c r="EPR410" s="1"/>
      <c r="EPS410" s="1"/>
      <c r="EPT410" s="1"/>
      <c r="EPU410" s="1"/>
      <c r="EPV410" s="1"/>
      <c r="EPW410" s="1"/>
      <c r="EPX410" s="1"/>
      <c r="EPY410" s="1"/>
      <c r="EPZ410" s="1"/>
      <c r="EQA410" s="1"/>
      <c r="EQB410" s="1"/>
      <c r="EQC410" s="1"/>
      <c r="EQD410" s="1"/>
      <c r="EQE410" s="1"/>
      <c r="EQF410" s="1"/>
      <c r="EQG410" s="1"/>
      <c r="EQH410" s="1"/>
      <c r="EQI410" s="1"/>
      <c r="EQJ410" s="1"/>
      <c r="EQK410" s="1"/>
      <c r="EQL410" s="1"/>
      <c r="EQM410" s="1"/>
      <c r="EQN410" s="1"/>
      <c r="EQO410" s="1"/>
      <c r="EQP410" s="1"/>
      <c r="EQQ410" s="1"/>
      <c r="EQR410" s="1"/>
      <c r="EQS410" s="1"/>
      <c r="EQT410" s="1"/>
      <c r="EQU410" s="1"/>
      <c r="EQV410" s="1"/>
      <c r="EQW410" s="1"/>
      <c r="EQX410" s="1"/>
      <c r="EQY410" s="1"/>
      <c r="EQZ410" s="1"/>
      <c r="ERA410" s="1"/>
      <c r="ERB410" s="1"/>
      <c r="ERC410" s="1"/>
      <c r="ERD410" s="1"/>
      <c r="ERE410" s="1"/>
      <c r="ERF410" s="1"/>
      <c r="ERG410" s="1"/>
      <c r="ERH410" s="1"/>
      <c r="ERI410" s="1"/>
      <c r="ERJ410" s="1"/>
      <c r="ERK410" s="1"/>
      <c r="ERL410" s="1"/>
      <c r="ERM410" s="1"/>
      <c r="ERN410" s="1"/>
      <c r="ERO410" s="1"/>
      <c r="ERP410" s="1"/>
      <c r="ERQ410" s="1"/>
      <c r="ERR410" s="1"/>
      <c r="ERS410" s="1"/>
      <c r="ERT410" s="1"/>
      <c r="ERU410" s="1"/>
      <c r="ERV410" s="1"/>
      <c r="ERW410" s="1"/>
      <c r="ERX410" s="1"/>
      <c r="ERY410" s="1"/>
      <c r="ERZ410" s="1"/>
      <c r="ESA410" s="1"/>
      <c r="ESB410" s="1"/>
      <c r="ESC410" s="1"/>
      <c r="ESD410" s="1"/>
      <c r="ESE410" s="1"/>
      <c r="ESF410" s="1"/>
      <c r="ESG410" s="1"/>
      <c r="ESH410" s="1"/>
      <c r="ESI410" s="1"/>
      <c r="ESJ410" s="1"/>
      <c r="ESK410" s="1"/>
      <c r="ESL410" s="1"/>
      <c r="ESM410" s="1"/>
      <c r="ESN410" s="1"/>
      <c r="ESO410" s="1"/>
      <c r="ESP410" s="1"/>
      <c r="ESQ410" s="1"/>
      <c r="ESR410" s="1"/>
      <c r="ESS410" s="1"/>
      <c r="EST410" s="1"/>
      <c r="ESU410" s="1"/>
      <c r="ESV410" s="1"/>
      <c r="ESW410" s="1"/>
      <c r="ESX410" s="1"/>
      <c r="ESY410" s="1"/>
      <c r="ESZ410" s="1"/>
      <c r="ETA410" s="1"/>
      <c r="ETB410" s="1"/>
      <c r="ETC410" s="1"/>
      <c r="ETD410" s="1"/>
      <c r="ETE410" s="1"/>
      <c r="ETF410" s="1"/>
      <c r="ETG410" s="1"/>
      <c r="ETH410" s="1"/>
      <c r="ETI410" s="1"/>
      <c r="ETJ410" s="1"/>
      <c r="ETK410" s="1"/>
      <c r="ETL410" s="1"/>
      <c r="ETM410" s="1"/>
      <c r="ETN410" s="1"/>
      <c r="ETO410" s="1"/>
      <c r="ETP410" s="1"/>
      <c r="ETQ410" s="1"/>
      <c r="ETR410" s="1"/>
      <c r="ETS410" s="1"/>
      <c r="ETT410" s="1"/>
      <c r="ETU410" s="1"/>
      <c r="ETV410" s="1"/>
      <c r="ETW410" s="1"/>
      <c r="ETX410" s="1"/>
      <c r="ETY410" s="1"/>
      <c r="ETZ410" s="1"/>
      <c r="EUA410" s="1"/>
      <c r="EUB410" s="1"/>
      <c r="EUC410" s="1"/>
      <c r="EUD410" s="1"/>
      <c r="EUE410" s="1"/>
      <c r="EUF410" s="1"/>
      <c r="EUG410" s="1"/>
      <c r="EUH410" s="1"/>
      <c r="EUI410" s="1"/>
      <c r="EUJ410" s="1"/>
      <c r="EUK410" s="1"/>
      <c r="EUL410" s="1"/>
      <c r="EUM410" s="1"/>
      <c r="EUN410" s="1"/>
      <c r="EUO410" s="1"/>
      <c r="EUP410" s="1"/>
      <c r="EUQ410" s="1"/>
      <c r="EUR410" s="1"/>
      <c r="EUS410" s="1"/>
      <c r="EUT410" s="1"/>
      <c r="EUU410" s="1"/>
      <c r="EUV410" s="1"/>
      <c r="EUW410" s="1"/>
      <c r="EUX410" s="1"/>
      <c r="EUY410" s="1"/>
      <c r="EUZ410" s="1"/>
      <c r="EVA410" s="1"/>
      <c r="EVB410" s="1"/>
      <c r="EVC410" s="1"/>
      <c r="EVD410" s="1"/>
      <c r="EVE410" s="1"/>
      <c r="EVF410" s="1"/>
      <c r="EVG410" s="1"/>
      <c r="EVH410" s="1"/>
      <c r="EVI410" s="1"/>
      <c r="EVJ410" s="1"/>
      <c r="EVK410" s="1"/>
      <c r="EVL410" s="1"/>
      <c r="EVM410" s="1"/>
      <c r="EVN410" s="1"/>
      <c r="EVO410" s="1"/>
      <c r="EVP410" s="1"/>
      <c r="EVQ410" s="1"/>
      <c r="EVR410" s="1"/>
      <c r="EVS410" s="1"/>
      <c r="EVT410" s="1"/>
      <c r="EVU410" s="1"/>
      <c r="EVV410" s="1"/>
      <c r="EVW410" s="1"/>
      <c r="EVX410" s="1"/>
      <c r="EVY410" s="1"/>
      <c r="EVZ410" s="1"/>
      <c r="EWA410" s="1"/>
      <c r="EWB410" s="1"/>
      <c r="EWC410" s="1"/>
      <c r="EWD410" s="1"/>
      <c r="EWE410" s="1"/>
      <c r="EWF410" s="1"/>
      <c r="EWG410" s="1"/>
      <c r="EWH410" s="1"/>
      <c r="EWI410" s="1"/>
      <c r="EWJ410" s="1"/>
      <c r="EWK410" s="1"/>
      <c r="EWL410" s="1"/>
      <c r="EWM410" s="1"/>
      <c r="EWN410" s="1"/>
      <c r="EWO410" s="1"/>
      <c r="EWP410" s="1"/>
      <c r="EWQ410" s="1"/>
      <c r="EWR410" s="1"/>
      <c r="EWS410" s="1"/>
      <c r="EWT410" s="1"/>
      <c r="EWU410" s="1"/>
      <c r="EWV410" s="1"/>
      <c r="EWW410" s="1"/>
      <c r="EWX410" s="1"/>
      <c r="EWY410" s="1"/>
      <c r="EWZ410" s="1"/>
      <c r="EXA410" s="1"/>
      <c r="EXB410" s="1"/>
      <c r="EXC410" s="1"/>
      <c r="EXD410" s="1"/>
      <c r="EXE410" s="1"/>
      <c r="EXF410" s="1"/>
      <c r="EXG410" s="1"/>
      <c r="EXH410" s="1"/>
      <c r="EXI410" s="1"/>
      <c r="EXJ410" s="1"/>
      <c r="EXK410" s="1"/>
      <c r="EXL410" s="1"/>
      <c r="EXM410" s="1"/>
      <c r="EXN410" s="1"/>
      <c r="EXO410" s="1"/>
      <c r="EXP410" s="1"/>
      <c r="EXQ410" s="1"/>
      <c r="EXR410" s="1"/>
      <c r="EXS410" s="1"/>
      <c r="EXT410" s="1"/>
      <c r="EXU410" s="1"/>
      <c r="EXV410" s="1"/>
      <c r="EXW410" s="1"/>
      <c r="EXX410" s="1"/>
      <c r="EXY410" s="1"/>
      <c r="EXZ410" s="1"/>
      <c r="EYA410" s="1"/>
      <c r="EYB410" s="1"/>
      <c r="EYC410" s="1"/>
      <c r="EYD410" s="1"/>
      <c r="EYE410" s="1"/>
      <c r="EYF410" s="1"/>
      <c r="EYG410" s="1"/>
      <c r="EYH410" s="1"/>
      <c r="EYI410" s="1"/>
      <c r="EYJ410" s="1"/>
      <c r="EYK410" s="1"/>
      <c r="EYL410" s="1"/>
      <c r="EYM410" s="1"/>
      <c r="EYN410" s="1"/>
      <c r="EYO410" s="1"/>
      <c r="EYP410" s="1"/>
      <c r="EYQ410" s="1"/>
      <c r="EYR410" s="1"/>
      <c r="EYS410" s="1"/>
      <c r="EYT410" s="1"/>
      <c r="EYU410" s="1"/>
      <c r="EYV410" s="1"/>
      <c r="EYW410" s="1"/>
      <c r="EYX410" s="1"/>
      <c r="EYY410" s="1"/>
      <c r="EYZ410" s="1"/>
      <c r="EZA410" s="1"/>
      <c r="EZB410" s="1"/>
      <c r="EZC410" s="1"/>
      <c r="EZD410" s="1"/>
      <c r="EZE410" s="1"/>
      <c r="EZF410" s="1"/>
      <c r="EZG410" s="1"/>
      <c r="EZH410" s="1"/>
      <c r="EZI410" s="1"/>
      <c r="EZJ410" s="1"/>
      <c r="EZK410" s="1"/>
      <c r="EZL410" s="1"/>
      <c r="EZM410" s="1"/>
      <c r="EZN410" s="1"/>
      <c r="EZO410" s="1"/>
      <c r="EZP410" s="1"/>
      <c r="EZQ410" s="1"/>
      <c r="EZR410" s="1"/>
      <c r="EZS410" s="1"/>
      <c r="EZT410" s="1"/>
      <c r="EZU410" s="1"/>
      <c r="EZV410" s="1"/>
      <c r="EZW410" s="1"/>
      <c r="EZX410" s="1"/>
      <c r="EZY410" s="1"/>
      <c r="EZZ410" s="1"/>
      <c r="FAA410" s="1"/>
      <c r="FAB410" s="1"/>
      <c r="FAC410" s="1"/>
      <c r="FAD410" s="1"/>
      <c r="FAE410" s="1"/>
      <c r="FAF410" s="1"/>
      <c r="FAG410" s="1"/>
      <c r="FAH410" s="1"/>
      <c r="FAI410" s="1"/>
      <c r="FAJ410" s="1"/>
      <c r="FAK410" s="1"/>
      <c r="FAL410" s="1"/>
      <c r="FAM410" s="1"/>
      <c r="FAN410" s="1"/>
      <c r="FAO410" s="1"/>
      <c r="FAP410" s="1"/>
      <c r="FAQ410" s="1"/>
      <c r="FAR410" s="1"/>
      <c r="FAS410" s="1"/>
      <c r="FAT410" s="1"/>
      <c r="FAU410" s="1"/>
      <c r="FAV410" s="1"/>
      <c r="FAW410" s="1"/>
      <c r="FAX410" s="1"/>
      <c r="FAY410" s="1"/>
      <c r="FAZ410" s="1"/>
      <c r="FBA410" s="1"/>
      <c r="FBB410" s="1"/>
      <c r="FBC410" s="1"/>
      <c r="FBD410" s="1"/>
      <c r="FBE410" s="1"/>
      <c r="FBF410" s="1"/>
      <c r="FBG410" s="1"/>
      <c r="FBH410" s="1"/>
      <c r="FBI410" s="1"/>
      <c r="FBJ410" s="1"/>
      <c r="FBK410" s="1"/>
      <c r="FBL410" s="1"/>
      <c r="FBM410" s="1"/>
      <c r="FBN410" s="1"/>
      <c r="FBO410" s="1"/>
      <c r="FBP410" s="1"/>
      <c r="FBQ410" s="1"/>
      <c r="FBR410" s="1"/>
      <c r="FBS410" s="1"/>
      <c r="FBT410" s="1"/>
      <c r="FBU410" s="1"/>
      <c r="FBV410" s="1"/>
      <c r="FBW410" s="1"/>
      <c r="FBX410" s="1"/>
      <c r="FBY410" s="1"/>
      <c r="FBZ410" s="1"/>
      <c r="FCA410" s="1"/>
      <c r="FCB410" s="1"/>
      <c r="FCC410" s="1"/>
      <c r="FCD410" s="1"/>
      <c r="FCE410" s="1"/>
      <c r="FCF410" s="1"/>
      <c r="FCG410" s="1"/>
      <c r="FCH410" s="1"/>
      <c r="FCI410" s="1"/>
      <c r="FCJ410" s="1"/>
      <c r="FCK410" s="1"/>
      <c r="FCL410" s="1"/>
      <c r="FCM410" s="1"/>
      <c r="FCN410" s="1"/>
      <c r="FCO410" s="1"/>
      <c r="FCP410" s="1"/>
      <c r="FCQ410" s="1"/>
      <c r="FCR410" s="1"/>
      <c r="FCS410" s="1"/>
      <c r="FCT410" s="1"/>
      <c r="FCU410" s="1"/>
      <c r="FCV410" s="1"/>
      <c r="FCW410" s="1"/>
      <c r="FCX410" s="1"/>
      <c r="FCY410" s="1"/>
      <c r="FCZ410" s="1"/>
      <c r="FDA410" s="1"/>
      <c r="FDB410" s="1"/>
      <c r="FDC410" s="1"/>
      <c r="FDD410" s="1"/>
      <c r="FDE410" s="1"/>
      <c r="FDF410" s="1"/>
      <c r="FDG410" s="1"/>
      <c r="FDH410" s="1"/>
      <c r="FDI410" s="1"/>
      <c r="FDJ410" s="1"/>
      <c r="FDK410" s="1"/>
      <c r="FDL410" s="1"/>
      <c r="FDM410" s="1"/>
      <c r="FDN410" s="1"/>
      <c r="FDO410" s="1"/>
      <c r="FDP410" s="1"/>
      <c r="FDQ410" s="1"/>
      <c r="FDR410" s="1"/>
      <c r="FDS410" s="1"/>
      <c r="FDT410" s="1"/>
      <c r="FDU410" s="1"/>
      <c r="FDV410" s="1"/>
      <c r="FDW410" s="1"/>
      <c r="FDX410" s="1"/>
      <c r="FDY410" s="1"/>
      <c r="FDZ410" s="1"/>
      <c r="FEA410" s="1"/>
      <c r="FEB410" s="1"/>
      <c r="FEC410" s="1"/>
      <c r="FED410" s="1"/>
      <c r="FEE410" s="1"/>
      <c r="FEF410" s="1"/>
      <c r="FEG410" s="1"/>
      <c r="FEH410" s="1"/>
      <c r="FEI410" s="1"/>
      <c r="FEJ410" s="1"/>
      <c r="FEK410" s="1"/>
      <c r="FEL410" s="1"/>
      <c r="FEM410" s="1"/>
      <c r="FEN410" s="1"/>
      <c r="FEO410" s="1"/>
      <c r="FEP410" s="1"/>
      <c r="FEQ410" s="1"/>
      <c r="FER410" s="1"/>
      <c r="FES410" s="1"/>
      <c r="FET410" s="1"/>
      <c r="FEU410" s="1"/>
      <c r="FEV410" s="1"/>
      <c r="FEW410" s="1"/>
      <c r="FEX410" s="1"/>
      <c r="FEY410" s="1"/>
      <c r="FEZ410" s="1"/>
      <c r="FFA410" s="1"/>
      <c r="FFB410" s="1"/>
      <c r="FFC410" s="1"/>
      <c r="FFD410" s="1"/>
      <c r="FFE410" s="1"/>
      <c r="FFF410" s="1"/>
      <c r="FFG410" s="1"/>
      <c r="FFH410" s="1"/>
      <c r="FFI410" s="1"/>
      <c r="FFJ410" s="1"/>
      <c r="FFK410" s="1"/>
      <c r="FFL410" s="1"/>
      <c r="FFM410" s="1"/>
      <c r="FFN410" s="1"/>
      <c r="FFO410" s="1"/>
      <c r="FFP410" s="1"/>
      <c r="FFQ410" s="1"/>
      <c r="FFR410" s="1"/>
      <c r="FFS410" s="1"/>
      <c r="FFT410" s="1"/>
      <c r="FFU410" s="1"/>
      <c r="FFV410" s="1"/>
      <c r="FFW410" s="1"/>
      <c r="FFX410" s="1"/>
      <c r="FFY410" s="1"/>
      <c r="FFZ410" s="1"/>
      <c r="FGA410" s="1"/>
      <c r="FGB410" s="1"/>
      <c r="FGC410" s="1"/>
      <c r="FGD410" s="1"/>
      <c r="FGE410" s="1"/>
      <c r="FGF410" s="1"/>
      <c r="FGG410" s="1"/>
      <c r="FGH410" s="1"/>
      <c r="FGI410" s="1"/>
      <c r="FGJ410" s="1"/>
      <c r="FGK410" s="1"/>
      <c r="FGL410" s="1"/>
      <c r="FGM410" s="1"/>
      <c r="FGN410" s="1"/>
      <c r="FGO410" s="1"/>
      <c r="FGP410" s="1"/>
      <c r="FGQ410" s="1"/>
      <c r="FGR410" s="1"/>
      <c r="FGS410" s="1"/>
      <c r="FGT410" s="1"/>
      <c r="FGU410" s="1"/>
      <c r="FGV410" s="1"/>
      <c r="FGW410" s="1"/>
      <c r="FGX410" s="1"/>
      <c r="FGY410" s="1"/>
      <c r="FGZ410" s="1"/>
      <c r="FHA410" s="1"/>
      <c r="FHB410" s="1"/>
      <c r="FHC410" s="1"/>
      <c r="FHD410" s="1"/>
      <c r="FHE410" s="1"/>
      <c r="FHF410" s="1"/>
      <c r="FHG410" s="1"/>
      <c r="FHH410" s="1"/>
      <c r="FHI410" s="1"/>
      <c r="FHJ410" s="1"/>
      <c r="FHK410" s="1"/>
      <c r="FHL410" s="1"/>
      <c r="FHM410" s="1"/>
      <c r="FHN410" s="1"/>
      <c r="FHO410" s="1"/>
      <c r="FHP410" s="1"/>
      <c r="FHQ410" s="1"/>
      <c r="FHR410" s="1"/>
      <c r="FHS410" s="1"/>
      <c r="FHT410" s="1"/>
      <c r="FHU410" s="1"/>
      <c r="FHV410" s="1"/>
      <c r="FHW410" s="1"/>
      <c r="FHX410" s="1"/>
      <c r="FHY410" s="1"/>
      <c r="FHZ410" s="1"/>
      <c r="FIA410" s="1"/>
      <c r="FIB410" s="1"/>
      <c r="FIC410" s="1"/>
      <c r="FID410" s="1"/>
      <c r="FIE410" s="1"/>
      <c r="FIF410" s="1"/>
      <c r="FIG410" s="1"/>
      <c r="FIH410" s="1"/>
      <c r="FII410" s="1"/>
      <c r="FIJ410" s="1"/>
      <c r="FIK410" s="1"/>
      <c r="FIL410" s="1"/>
      <c r="FIM410" s="1"/>
      <c r="FIN410" s="1"/>
      <c r="FIO410" s="1"/>
      <c r="FIP410" s="1"/>
      <c r="FIQ410" s="1"/>
      <c r="FIR410" s="1"/>
      <c r="FIS410" s="1"/>
      <c r="FIT410" s="1"/>
      <c r="FIU410" s="1"/>
      <c r="FIV410" s="1"/>
      <c r="FIW410" s="1"/>
      <c r="FIX410" s="1"/>
      <c r="FIY410" s="1"/>
      <c r="FIZ410" s="1"/>
      <c r="FJA410" s="1"/>
      <c r="FJB410" s="1"/>
      <c r="FJC410" s="1"/>
      <c r="FJD410" s="1"/>
      <c r="FJE410" s="1"/>
      <c r="FJF410" s="1"/>
      <c r="FJG410" s="1"/>
      <c r="FJH410" s="1"/>
      <c r="FJI410" s="1"/>
      <c r="FJJ410" s="1"/>
      <c r="FJK410" s="1"/>
      <c r="FJL410" s="1"/>
      <c r="FJM410" s="1"/>
      <c r="FJN410" s="1"/>
      <c r="FJO410" s="1"/>
      <c r="FJP410" s="1"/>
      <c r="FJQ410" s="1"/>
      <c r="FJR410" s="1"/>
      <c r="FJS410" s="1"/>
      <c r="FJT410" s="1"/>
      <c r="FJU410" s="1"/>
      <c r="FJV410" s="1"/>
      <c r="FJW410" s="1"/>
      <c r="FJX410" s="1"/>
      <c r="FJY410" s="1"/>
      <c r="FJZ410" s="1"/>
      <c r="FKA410" s="1"/>
      <c r="FKB410" s="1"/>
      <c r="FKC410" s="1"/>
      <c r="FKD410" s="1"/>
      <c r="FKE410" s="1"/>
      <c r="FKF410" s="1"/>
      <c r="FKG410" s="1"/>
      <c r="FKH410" s="1"/>
      <c r="FKI410" s="1"/>
      <c r="FKJ410" s="1"/>
      <c r="FKK410" s="1"/>
      <c r="FKL410" s="1"/>
      <c r="FKM410" s="1"/>
      <c r="FKN410" s="1"/>
      <c r="FKO410" s="1"/>
      <c r="FKP410" s="1"/>
      <c r="FKQ410" s="1"/>
      <c r="FKR410" s="1"/>
      <c r="FKS410" s="1"/>
      <c r="FKT410" s="1"/>
      <c r="FKU410" s="1"/>
      <c r="FKV410" s="1"/>
      <c r="FKW410" s="1"/>
      <c r="FKX410" s="1"/>
      <c r="FKY410" s="1"/>
      <c r="FKZ410" s="1"/>
      <c r="FLA410" s="1"/>
      <c r="FLB410" s="1"/>
      <c r="FLC410" s="1"/>
      <c r="FLD410" s="1"/>
      <c r="FLE410" s="1"/>
      <c r="FLF410" s="1"/>
      <c r="FLG410" s="1"/>
      <c r="FLH410" s="1"/>
      <c r="FLI410" s="1"/>
      <c r="FLJ410" s="1"/>
      <c r="FLK410" s="1"/>
      <c r="FLL410" s="1"/>
      <c r="FLM410" s="1"/>
      <c r="FLN410" s="1"/>
      <c r="FLO410" s="1"/>
      <c r="FLP410" s="1"/>
      <c r="FLQ410" s="1"/>
      <c r="FLR410" s="1"/>
      <c r="FLS410" s="1"/>
      <c r="FLT410" s="1"/>
      <c r="FLU410" s="1"/>
      <c r="FLV410" s="1"/>
      <c r="FLW410" s="1"/>
      <c r="FLX410" s="1"/>
      <c r="FLY410" s="1"/>
      <c r="FLZ410" s="1"/>
      <c r="FMA410" s="1"/>
      <c r="FMB410" s="1"/>
      <c r="FMC410" s="1"/>
      <c r="FMD410" s="1"/>
      <c r="FME410" s="1"/>
      <c r="FMF410" s="1"/>
      <c r="FMG410" s="1"/>
      <c r="FMH410" s="1"/>
      <c r="FMI410" s="1"/>
      <c r="FMJ410" s="1"/>
      <c r="FMK410" s="1"/>
      <c r="FML410" s="1"/>
      <c r="FMM410" s="1"/>
      <c r="FMN410" s="1"/>
      <c r="FMO410" s="1"/>
      <c r="FMP410" s="1"/>
      <c r="FMQ410" s="1"/>
      <c r="FMR410" s="1"/>
      <c r="FMS410" s="1"/>
      <c r="FMT410" s="1"/>
      <c r="FMU410" s="1"/>
      <c r="FMV410" s="1"/>
      <c r="FMW410" s="1"/>
      <c r="FMX410" s="1"/>
      <c r="FMY410" s="1"/>
      <c r="FMZ410" s="1"/>
      <c r="FNA410" s="1"/>
      <c r="FNB410" s="1"/>
      <c r="FNC410" s="1"/>
      <c r="FND410" s="1"/>
      <c r="FNE410" s="1"/>
      <c r="FNF410" s="1"/>
      <c r="FNG410" s="1"/>
      <c r="FNH410" s="1"/>
      <c r="FNI410" s="1"/>
      <c r="FNJ410" s="1"/>
      <c r="FNK410" s="1"/>
      <c r="FNL410" s="1"/>
      <c r="FNM410" s="1"/>
      <c r="FNN410" s="1"/>
      <c r="FNO410" s="1"/>
      <c r="FNP410" s="1"/>
      <c r="FNQ410" s="1"/>
      <c r="FNR410" s="1"/>
      <c r="FNS410" s="1"/>
      <c r="FNT410" s="1"/>
      <c r="FNU410" s="1"/>
      <c r="FNV410" s="1"/>
      <c r="FNW410" s="1"/>
      <c r="FNX410" s="1"/>
      <c r="FNY410" s="1"/>
      <c r="FNZ410" s="1"/>
      <c r="FOA410" s="1"/>
      <c r="FOB410" s="1"/>
      <c r="FOC410" s="1"/>
      <c r="FOD410" s="1"/>
      <c r="FOE410" s="1"/>
      <c r="FOF410" s="1"/>
      <c r="FOG410" s="1"/>
      <c r="FOH410" s="1"/>
      <c r="FOI410" s="1"/>
      <c r="FOJ410" s="1"/>
      <c r="FOK410" s="1"/>
      <c r="FOL410" s="1"/>
      <c r="FOM410" s="1"/>
      <c r="FON410" s="1"/>
      <c r="FOO410" s="1"/>
      <c r="FOP410" s="1"/>
      <c r="FOQ410" s="1"/>
      <c r="FOR410" s="1"/>
      <c r="FOS410" s="1"/>
      <c r="FOT410" s="1"/>
      <c r="FOU410" s="1"/>
      <c r="FOV410" s="1"/>
      <c r="FOW410" s="1"/>
      <c r="FOX410" s="1"/>
      <c r="FOY410" s="1"/>
      <c r="FOZ410" s="1"/>
      <c r="FPA410" s="1"/>
      <c r="FPB410" s="1"/>
      <c r="FPC410" s="1"/>
      <c r="FPD410" s="1"/>
      <c r="FPE410" s="1"/>
      <c r="FPF410" s="1"/>
      <c r="FPG410" s="1"/>
      <c r="FPH410" s="1"/>
      <c r="FPI410" s="1"/>
      <c r="FPJ410" s="1"/>
      <c r="FPK410" s="1"/>
      <c r="FPL410" s="1"/>
      <c r="FPM410" s="1"/>
      <c r="FPN410" s="1"/>
      <c r="FPO410" s="1"/>
      <c r="FPP410" s="1"/>
      <c r="FPQ410" s="1"/>
      <c r="FPR410" s="1"/>
      <c r="FPS410" s="1"/>
      <c r="FPT410" s="1"/>
      <c r="FPU410" s="1"/>
      <c r="FPV410" s="1"/>
      <c r="FPW410" s="1"/>
      <c r="FPX410" s="1"/>
      <c r="FPY410" s="1"/>
      <c r="FPZ410" s="1"/>
      <c r="FQA410" s="1"/>
      <c r="FQB410" s="1"/>
      <c r="FQC410" s="1"/>
      <c r="FQD410" s="1"/>
      <c r="FQE410" s="1"/>
      <c r="FQF410" s="1"/>
      <c r="FQG410" s="1"/>
      <c r="FQH410" s="1"/>
      <c r="FQI410" s="1"/>
      <c r="FQJ410" s="1"/>
      <c r="FQK410" s="1"/>
      <c r="FQL410" s="1"/>
      <c r="FQM410" s="1"/>
      <c r="FQN410" s="1"/>
      <c r="FQO410" s="1"/>
      <c r="FQP410" s="1"/>
      <c r="FQQ410" s="1"/>
      <c r="FQR410" s="1"/>
      <c r="FQS410" s="1"/>
      <c r="FQT410" s="1"/>
      <c r="FQU410" s="1"/>
      <c r="FQV410" s="1"/>
      <c r="FQW410" s="1"/>
      <c r="FQX410" s="1"/>
      <c r="FQY410" s="1"/>
      <c r="FQZ410" s="1"/>
      <c r="FRA410" s="1"/>
      <c r="FRB410" s="1"/>
      <c r="FRC410" s="1"/>
      <c r="FRD410" s="1"/>
      <c r="FRE410" s="1"/>
      <c r="FRF410" s="1"/>
      <c r="FRG410" s="1"/>
      <c r="FRH410" s="1"/>
      <c r="FRI410" s="1"/>
      <c r="FRJ410" s="1"/>
      <c r="FRK410" s="1"/>
      <c r="FRL410" s="1"/>
      <c r="FRM410" s="1"/>
      <c r="FRN410" s="1"/>
      <c r="FRO410" s="1"/>
      <c r="FRP410" s="1"/>
      <c r="FRQ410" s="1"/>
      <c r="FRR410" s="1"/>
      <c r="FRS410" s="1"/>
      <c r="FRT410" s="1"/>
      <c r="FRU410" s="1"/>
      <c r="FRV410" s="1"/>
      <c r="FRW410" s="1"/>
      <c r="FRX410" s="1"/>
      <c r="FRY410" s="1"/>
      <c r="FRZ410" s="1"/>
      <c r="FSA410" s="1"/>
      <c r="FSB410" s="1"/>
      <c r="FSC410" s="1"/>
      <c r="FSD410" s="1"/>
      <c r="FSE410" s="1"/>
      <c r="FSF410" s="1"/>
      <c r="FSG410" s="1"/>
      <c r="FSH410" s="1"/>
      <c r="FSI410" s="1"/>
      <c r="FSJ410" s="1"/>
      <c r="FSK410" s="1"/>
      <c r="FSL410" s="1"/>
      <c r="FSM410" s="1"/>
      <c r="FSN410" s="1"/>
      <c r="FSO410" s="1"/>
      <c r="FSP410" s="1"/>
      <c r="FSQ410" s="1"/>
      <c r="FSR410" s="1"/>
      <c r="FSS410" s="1"/>
      <c r="FST410" s="1"/>
      <c r="FSU410" s="1"/>
      <c r="FSV410" s="1"/>
      <c r="FSW410" s="1"/>
      <c r="FSX410" s="1"/>
      <c r="FSY410" s="1"/>
      <c r="FSZ410" s="1"/>
      <c r="FTA410" s="1"/>
      <c r="FTB410" s="1"/>
      <c r="FTC410" s="1"/>
      <c r="FTD410" s="1"/>
      <c r="FTE410" s="1"/>
      <c r="FTF410" s="1"/>
      <c r="FTG410" s="1"/>
      <c r="FTH410" s="1"/>
      <c r="FTI410" s="1"/>
      <c r="FTJ410" s="1"/>
      <c r="FTK410" s="1"/>
      <c r="FTL410" s="1"/>
      <c r="FTM410" s="1"/>
      <c r="FTN410" s="1"/>
      <c r="FTO410" s="1"/>
      <c r="FTP410" s="1"/>
      <c r="FTQ410" s="1"/>
      <c r="FTR410" s="1"/>
      <c r="FTS410" s="1"/>
      <c r="FTT410" s="1"/>
      <c r="FTU410" s="1"/>
      <c r="FTV410" s="1"/>
      <c r="FTW410" s="1"/>
      <c r="FTX410" s="1"/>
      <c r="FTY410" s="1"/>
      <c r="FTZ410" s="1"/>
      <c r="FUA410" s="1"/>
      <c r="FUB410" s="1"/>
      <c r="FUC410" s="1"/>
      <c r="FUD410" s="1"/>
      <c r="FUE410" s="1"/>
      <c r="FUF410" s="1"/>
      <c r="FUG410" s="1"/>
      <c r="FUH410" s="1"/>
      <c r="FUI410" s="1"/>
      <c r="FUJ410" s="1"/>
      <c r="FUK410" s="1"/>
      <c r="FUL410" s="1"/>
      <c r="FUM410" s="1"/>
      <c r="FUN410" s="1"/>
      <c r="FUO410" s="1"/>
      <c r="FUP410" s="1"/>
      <c r="FUQ410" s="1"/>
      <c r="FUR410" s="1"/>
      <c r="FUS410" s="1"/>
      <c r="FUT410" s="1"/>
      <c r="FUU410" s="1"/>
      <c r="FUV410" s="1"/>
      <c r="FUW410" s="1"/>
      <c r="FUX410" s="1"/>
      <c r="FUY410" s="1"/>
      <c r="FUZ410" s="1"/>
      <c r="FVA410" s="1"/>
      <c r="FVB410" s="1"/>
      <c r="FVC410" s="1"/>
      <c r="FVD410" s="1"/>
      <c r="FVE410" s="1"/>
      <c r="FVF410" s="1"/>
      <c r="FVG410" s="1"/>
      <c r="FVH410" s="1"/>
      <c r="FVI410" s="1"/>
      <c r="FVJ410" s="1"/>
      <c r="FVK410" s="1"/>
      <c r="FVL410" s="1"/>
      <c r="FVM410" s="1"/>
      <c r="FVN410" s="1"/>
      <c r="FVO410" s="1"/>
      <c r="FVP410" s="1"/>
      <c r="FVQ410" s="1"/>
      <c r="FVR410" s="1"/>
      <c r="FVS410" s="1"/>
      <c r="FVT410" s="1"/>
      <c r="FVU410" s="1"/>
      <c r="FVV410" s="1"/>
      <c r="FVW410" s="1"/>
      <c r="FVX410" s="1"/>
      <c r="FVY410" s="1"/>
      <c r="FVZ410" s="1"/>
      <c r="FWA410" s="1"/>
      <c r="FWB410" s="1"/>
      <c r="FWC410" s="1"/>
      <c r="FWD410" s="1"/>
      <c r="FWE410" s="1"/>
      <c r="FWF410" s="1"/>
      <c r="FWG410" s="1"/>
      <c r="FWH410" s="1"/>
      <c r="FWI410" s="1"/>
      <c r="FWJ410" s="1"/>
      <c r="FWK410" s="1"/>
      <c r="FWL410" s="1"/>
      <c r="FWM410" s="1"/>
      <c r="FWN410" s="1"/>
      <c r="FWO410" s="1"/>
      <c r="FWP410" s="1"/>
      <c r="FWQ410" s="1"/>
      <c r="FWR410" s="1"/>
      <c r="FWS410" s="1"/>
      <c r="FWT410" s="1"/>
      <c r="FWU410" s="1"/>
      <c r="FWV410" s="1"/>
      <c r="FWW410" s="1"/>
      <c r="FWX410" s="1"/>
      <c r="FWY410" s="1"/>
      <c r="FWZ410" s="1"/>
      <c r="FXA410" s="1"/>
      <c r="FXB410" s="1"/>
      <c r="FXC410" s="1"/>
      <c r="FXD410" s="1"/>
      <c r="FXE410" s="1"/>
      <c r="FXF410" s="1"/>
      <c r="FXG410" s="1"/>
      <c r="FXH410" s="1"/>
      <c r="FXI410" s="1"/>
      <c r="FXJ410" s="1"/>
      <c r="FXK410" s="1"/>
      <c r="FXL410" s="1"/>
      <c r="FXM410" s="1"/>
      <c r="FXN410" s="1"/>
      <c r="FXO410" s="1"/>
      <c r="FXP410" s="1"/>
      <c r="FXQ410" s="1"/>
      <c r="FXR410" s="1"/>
      <c r="FXS410" s="1"/>
      <c r="FXT410" s="1"/>
      <c r="FXU410" s="1"/>
      <c r="FXV410" s="1"/>
      <c r="FXW410" s="1"/>
      <c r="FXX410" s="1"/>
      <c r="FXY410" s="1"/>
      <c r="FXZ410" s="1"/>
      <c r="FYA410" s="1"/>
      <c r="FYB410" s="1"/>
      <c r="FYC410" s="1"/>
      <c r="FYD410" s="1"/>
      <c r="FYE410" s="1"/>
      <c r="FYF410" s="1"/>
      <c r="FYG410" s="1"/>
      <c r="FYH410" s="1"/>
      <c r="FYI410" s="1"/>
      <c r="FYJ410" s="1"/>
      <c r="FYK410" s="1"/>
      <c r="FYL410" s="1"/>
      <c r="FYM410" s="1"/>
      <c r="FYN410" s="1"/>
      <c r="FYO410" s="1"/>
      <c r="FYP410" s="1"/>
      <c r="FYQ410" s="1"/>
      <c r="FYR410" s="1"/>
      <c r="FYS410" s="1"/>
      <c r="FYT410" s="1"/>
      <c r="FYU410" s="1"/>
      <c r="FYV410" s="1"/>
      <c r="FYW410" s="1"/>
      <c r="FYX410" s="1"/>
      <c r="FYY410" s="1"/>
      <c r="FYZ410" s="1"/>
      <c r="FZA410" s="1"/>
      <c r="FZB410" s="1"/>
      <c r="FZC410" s="1"/>
      <c r="FZD410" s="1"/>
      <c r="FZE410" s="1"/>
      <c r="FZF410" s="1"/>
      <c r="FZG410" s="1"/>
      <c r="FZH410" s="1"/>
      <c r="FZI410" s="1"/>
      <c r="FZJ410" s="1"/>
      <c r="FZK410" s="1"/>
      <c r="FZL410" s="1"/>
      <c r="FZM410" s="1"/>
      <c r="FZN410" s="1"/>
      <c r="FZO410" s="1"/>
      <c r="FZP410" s="1"/>
      <c r="FZQ410" s="1"/>
      <c r="FZR410" s="1"/>
      <c r="FZS410" s="1"/>
      <c r="FZT410" s="1"/>
      <c r="FZU410" s="1"/>
      <c r="FZV410" s="1"/>
      <c r="FZW410" s="1"/>
      <c r="FZX410" s="1"/>
      <c r="FZY410" s="1"/>
      <c r="FZZ410" s="1"/>
      <c r="GAA410" s="1"/>
      <c r="GAB410" s="1"/>
      <c r="GAC410" s="1"/>
      <c r="GAD410" s="1"/>
      <c r="GAE410" s="1"/>
      <c r="GAF410" s="1"/>
      <c r="GAG410" s="1"/>
      <c r="GAH410" s="1"/>
      <c r="GAI410" s="1"/>
      <c r="GAJ410" s="1"/>
      <c r="GAK410" s="1"/>
      <c r="GAL410" s="1"/>
      <c r="GAM410" s="1"/>
      <c r="GAN410" s="1"/>
      <c r="GAO410" s="1"/>
      <c r="GAP410" s="1"/>
      <c r="GAQ410" s="1"/>
      <c r="GAR410" s="1"/>
      <c r="GAS410" s="1"/>
      <c r="GAT410" s="1"/>
      <c r="GAU410" s="1"/>
      <c r="GAV410" s="1"/>
      <c r="GAW410" s="1"/>
      <c r="GAX410" s="1"/>
      <c r="GAY410" s="1"/>
      <c r="GAZ410" s="1"/>
      <c r="GBA410" s="1"/>
      <c r="GBB410" s="1"/>
      <c r="GBC410" s="1"/>
      <c r="GBD410" s="1"/>
      <c r="GBE410" s="1"/>
      <c r="GBF410" s="1"/>
      <c r="GBG410" s="1"/>
      <c r="GBH410" s="1"/>
      <c r="GBI410" s="1"/>
      <c r="GBJ410" s="1"/>
      <c r="GBK410" s="1"/>
      <c r="GBL410" s="1"/>
      <c r="GBM410" s="1"/>
      <c r="GBN410" s="1"/>
      <c r="GBO410" s="1"/>
      <c r="GBP410" s="1"/>
      <c r="GBQ410" s="1"/>
      <c r="GBR410" s="1"/>
      <c r="GBS410" s="1"/>
      <c r="GBT410" s="1"/>
      <c r="GBU410" s="1"/>
      <c r="GBV410" s="1"/>
      <c r="GBW410" s="1"/>
      <c r="GBX410" s="1"/>
      <c r="GBY410" s="1"/>
      <c r="GBZ410" s="1"/>
      <c r="GCA410" s="1"/>
      <c r="GCB410" s="1"/>
      <c r="GCC410" s="1"/>
      <c r="GCD410" s="1"/>
      <c r="GCE410" s="1"/>
      <c r="GCF410" s="1"/>
      <c r="GCG410" s="1"/>
      <c r="GCH410" s="1"/>
      <c r="GCI410" s="1"/>
      <c r="GCJ410" s="1"/>
      <c r="GCK410" s="1"/>
      <c r="GCL410" s="1"/>
      <c r="GCM410" s="1"/>
      <c r="GCN410" s="1"/>
      <c r="GCO410" s="1"/>
      <c r="GCP410" s="1"/>
      <c r="GCQ410" s="1"/>
      <c r="GCR410" s="1"/>
      <c r="GCS410" s="1"/>
      <c r="GCT410" s="1"/>
      <c r="GCU410" s="1"/>
      <c r="GCV410" s="1"/>
      <c r="GCW410" s="1"/>
      <c r="GCX410" s="1"/>
      <c r="GCY410" s="1"/>
      <c r="GCZ410" s="1"/>
      <c r="GDA410" s="1"/>
      <c r="GDB410" s="1"/>
      <c r="GDC410" s="1"/>
      <c r="GDD410" s="1"/>
      <c r="GDE410" s="1"/>
      <c r="GDF410" s="1"/>
      <c r="GDG410" s="1"/>
      <c r="GDH410" s="1"/>
      <c r="GDI410" s="1"/>
      <c r="GDJ410" s="1"/>
      <c r="GDK410" s="1"/>
      <c r="GDL410" s="1"/>
      <c r="GDM410" s="1"/>
      <c r="GDN410" s="1"/>
      <c r="GDO410" s="1"/>
      <c r="GDP410" s="1"/>
      <c r="GDQ410" s="1"/>
      <c r="GDR410" s="1"/>
      <c r="GDS410" s="1"/>
      <c r="GDT410" s="1"/>
      <c r="GDU410" s="1"/>
      <c r="GDV410" s="1"/>
      <c r="GDW410" s="1"/>
      <c r="GDX410" s="1"/>
      <c r="GDY410" s="1"/>
      <c r="GDZ410" s="1"/>
      <c r="GEA410" s="1"/>
      <c r="GEB410" s="1"/>
      <c r="GEC410" s="1"/>
      <c r="GED410" s="1"/>
      <c r="GEE410" s="1"/>
      <c r="GEF410" s="1"/>
      <c r="GEG410" s="1"/>
      <c r="GEH410" s="1"/>
      <c r="GEI410" s="1"/>
      <c r="GEJ410" s="1"/>
      <c r="GEK410" s="1"/>
      <c r="GEL410" s="1"/>
      <c r="GEM410" s="1"/>
      <c r="GEN410" s="1"/>
      <c r="GEO410" s="1"/>
      <c r="GEP410" s="1"/>
      <c r="GEQ410" s="1"/>
      <c r="GER410" s="1"/>
      <c r="GES410" s="1"/>
      <c r="GET410" s="1"/>
      <c r="GEU410" s="1"/>
      <c r="GEV410" s="1"/>
      <c r="GEW410" s="1"/>
      <c r="GEX410" s="1"/>
      <c r="GEY410" s="1"/>
      <c r="GEZ410" s="1"/>
      <c r="GFA410" s="1"/>
      <c r="GFB410" s="1"/>
      <c r="GFC410" s="1"/>
      <c r="GFD410" s="1"/>
      <c r="GFE410" s="1"/>
      <c r="GFF410" s="1"/>
      <c r="GFG410" s="1"/>
      <c r="GFH410" s="1"/>
      <c r="GFI410" s="1"/>
      <c r="GFJ410" s="1"/>
      <c r="GFK410" s="1"/>
      <c r="GFL410" s="1"/>
      <c r="GFM410" s="1"/>
      <c r="GFN410" s="1"/>
      <c r="GFO410" s="1"/>
      <c r="GFP410" s="1"/>
      <c r="GFQ410" s="1"/>
      <c r="GFR410" s="1"/>
      <c r="GFS410" s="1"/>
      <c r="GFT410" s="1"/>
      <c r="GFU410" s="1"/>
      <c r="GFV410" s="1"/>
      <c r="GFW410" s="1"/>
      <c r="GFX410" s="1"/>
      <c r="GFY410" s="1"/>
      <c r="GFZ410" s="1"/>
      <c r="GGA410" s="1"/>
      <c r="GGB410" s="1"/>
      <c r="GGC410" s="1"/>
      <c r="GGD410" s="1"/>
      <c r="GGE410" s="1"/>
      <c r="GGF410" s="1"/>
      <c r="GGG410" s="1"/>
      <c r="GGH410" s="1"/>
      <c r="GGI410" s="1"/>
      <c r="GGJ410" s="1"/>
      <c r="GGK410" s="1"/>
      <c r="GGL410" s="1"/>
      <c r="GGM410" s="1"/>
      <c r="GGN410" s="1"/>
      <c r="GGO410" s="1"/>
      <c r="GGP410" s="1"/>
      <c r="GGQ410" s="1"/>
      <c r="GGR410" s="1"/>
      <c r="GGS410" s="1"/>
      <c r="GGT410" s="1"/>
      <c r="GGU410" s="1"/>
      <c r="GGV410" s="1"/>
      <c r="GGW410" s="1"/>
      <c r="GGX410" s="1"/>
      <c r="GGY410" s="1"/>
      <c r="GGZ410" s="1"/>
      <c r="GHA410" s="1"/>
      <c r="GHB410" s="1"/>
      <c r="GHC410" s="1"/>
      <c r="GHD410" s="1"/>
      <c r="GHE410" s="1"/>
      <c r="GHF410" s="1"/>
      <c r="GHG410" s="1"/>
      <c r="GHH410" s="1"/>
      <c r="GHI410" s="1"/>
      <c r="GHJ410" s="1"/>
      <c r="GHK410" s="1"/>
      <c r="GHL410" s="1"/>
      <c r="GHM410" s="1"/>
      <c r="GHN410" s="1"/>
      <c r="GHO410" s="1"/>
      <c r="GHP410" s="1"/>
      <c r="GHQ410" s="1"/>
      <c r="GHR410" s="1"/>
      <c r="GHS410" s="1"/>
      <c r="GHT410" s="1"/>
      <c r="GHU410" s="1"/>
      <c r="GHV410" s="1"/>
      <c r="GHW410" s="1"/>
      <c r="GHX410" s="1"/>
      <c r="GHY410" s="1"/>
      <c r="GHZ410" s="1"/>
      <c r="GIA410" s="1"/>
      <c r="GIB410" s="1"/>
      <c r="GIC410" s="1"/>
      <c r="GID410" s="1"/>
      <c r="GIE410" s="1"/>
      <c r="GIF410" s="1"/>
      <c r="GIG410" s="1"/>
      <c r="GIH410" s="1"/>
      <c r="GII410" s="1"/>
      <c r="GIJ410" s="1"/>
      <c r="GIK410" s="1"/>
      <c r="GIL410" s="1"/>
      <c r="GIM410" s="1"/>
      <c r="GIN410" s="1"/>
      <c r="GIO410" s="1"/>
      <c r="GIP410" s="1"/>
      <c r="GIQ410" s="1"/>
      <c r="GIR410" s="1"/>
      <c r="GIS410" s="1"/>
      <c r="GIT410" s="1"/>
      <c r="GIU410" s="1"/>
      <c r="GIV410" s="1"/>
      <c r="GIW410" s="1"/>
      <c r="GIX410" s="1"/>
      <c r="GIY410" s="1"/>
      <c r="GIZ410" s="1"/>
      <c r="GJA410" s="1"/>
      <c r="GJB410" s="1"/>
      <c r="GJC410" s="1"/>
      <c r="GJD410" s="1"/>
      <c r="GJE410" s="1"/>
      <c r="GJF410" s="1"/>
      <c r="GJG410" s="1"/>
      <c r="GJH410" s="1"/>
      <c r="GJI410" s="1"/>
      <c r="GJJ410" s="1"/>
      <c r="GJK410" s="1"/>
      <c r="GJL410" s="1"/>
      <c r="GJM410" s="1"/>
      <c r="GJN410" s="1"/>
      <c r="GJO410" s="1"/>
      <c r="GJP410" s="1"/>
      <c r="GJQ410" s="1"/>
      <c r="GJR410" s="1"/>
      <c r="GJS410" s="1"/>
      <c r="GJT410" s="1"/>
      <c r="GJU410" s="1"/>
      <c r="GJV410" s="1"/>
      <c r="GJW410" s="1"/>
      <c r="GJX410" s="1"/>
      <c r="GJY410" s="1"/>
      <c r="GJZ410" s="1"/>
      <c r="GKA410" s="1"/>
      <c r="GKB410" s="1"/>
      <c r="GKC410" s="1"/>
      <c r="GKD410" s="1"/>
      <c r="GKE410" s="1"/>
      <c r="GKF410" s="1"/>
      <c r="GKG410" s="1"/>
      <c r="GKH410" s="1"/>
      <c r="GKI410" s="1"/>
      <c r="GKJ410" s="1"/>
      <c r="GKK410" s="1"/>
      <c r="GKL410" s="1"/>
      <c r="GKM410" s="1"/>
      <c r="GKN410" s="1"/>
      <c r="GKO410" s="1"/>
      <c r="GKP410" s="1"/>
      <c r="GKQ410" s="1"/>
      <c r="GKR410" s="1"/>
      <c r="GKS410" s="1"/>
      <c r="GKT410" s="1"/>
      <c r="GKU410" s="1"/>
      <c r="GKV410" s="1"/>
      <c r="GKW410" s="1"/>
      <c r="GKX410" s="1"/>
      <c r="GKY410" s="1"/>
      <c r="GKZ410" s="1"/>
      <c r="GLA410" s="1"/>
      <c r="GLB410" s="1"/>
      <c r="GLC410" s="1"/>
      <c r="GLD410" s="1"/>
      <c r="GLE410" s="1"/>
      <c r="GLF410" s="1"/>
      <c r="GLG410" s="1"/>
      <c r="GLH410" s="1"/>
      <c r="GLI410" s="1"/>
      <c r="GLJ410" s="1"/>
      <c r="GLK410" s="1"/>
      <c r="GLL410" s="1"/>
      <c r="GLM410" s="1"/>
      <c r="GLN410" s="1"/>
      <c r="GLO410" s="1"/>
      <c r="GLP410" s="1"/>
      <c r="GLQ410" s="1"/>
      <c r="GLR410" s="1"/>
      <c r="GLS410" s="1"/>
      <c r="GLT410" s="1"/>
      <c r="GLU410" s="1"/>
      <c r="GLV410" s="1"/>
      <c r="GLW410" s="1"/>
      <c r="GLX410" s="1"/>
      <c r="GLY410" s="1"/>
      <c r="GLZ410" s="1"/>
      <c r="GMA410" s="1"/>
      <c r="GMB410" s="1"/>
      <c r="GMC410" s="1"/>
      <c r="GMD410" s="1"/>
      <c r="GME410" s="1"/>
      <c r="GMF410" s="1"/>
      <c r="GMG410" s="1"/>
      <c r="GMH410" s="1"/>
      <c r="GMI410" s="1"/>
      <c r="GMJ410" s="1"/>
      <c r="GMK410" s="1"/>
      <c r="GML410" s="1"/>
      <c r="GMM410" s="1"/>
      <c r="GMN410" s="1"/>
      <c r="GMO410" s="1"/>
      <c r="GMP410" s="1"/>
      <c r="GMQ410" s="1"/>
      <c r="GMR410" s="1"/>
      <c r="GMS410" s="1"/>
      <c r="GMT410" s="1"/>
      <c r="GMU410" s="1"/>
      <c r="GMV410" s="1"/>
      <c r="GMW410" s="1"/>
      <c r="GMX410" s="1"/>
      <c r="GMY410" s="1"/>
      <c r="GMZ410" s="1"/>
      <c r="GNA410" s="1"/>
      <c r="GNB410" s="1"/>
      <c r="GNC410" s="1"/>
      <c r="GND410" s="1"/>
      <c r="GNE410" s="1"/>
      <c r="GNF410" s="1"/>
      <c r="GNG410" s="1"/>
      <c r="GNH410" s="1"/>
      <c r="GNI410" s="1"/>
      <c r="GNJ410" s="1"/>
      <c r="GNK410" s="1"/>
      <c r="GNL410" s="1"/>
      <c r="GNM410" s="1"/>
      <c r="GNN410" s="1"/>
      <c r="GNO410" s="1"/>
      <c r="GNP410" s="1"/>
      <c r="GNQ410" s="1"/>
      <c r="GNR410" s="1"/>
      <c r="GNS410" s="1"/>
      <c r="GNT410" s="1"/>
      <c r="GNU410" s="1"/>
      <c r="GNV410" s="1"/>
      <c r="GNW410" s="1"/>
      <c r="GNX410" s="1"/>
      <c r="GNY410" s="1"/>
      <c r="GNZ410" s="1"/>
      <c r="GOA410" s="1"/>
      <c r="GOB410" s="1"/>
      <c r="GOC410" s="1"/>
      <c r="GOD410" s="1"/>
      <c r="GOE410" s="1"/>
      <c r="GOF410" s="1"/>
      <c r="GOG410" s="1"/>
      <c r="GOH410" s="1"/>
      <c r="GOI410" s="1"/>
      <c r="GOJ410" s="1"/>
      <c r="GOK410" s="1"/>
      <c r="GOL410" s="1"/>
      <c r="GOM410" s="1"/>
      <c r="GON410" s="1"/>
      <c r="GOO410" s="1"/>
      <c r="GOP410" s="1"/>
      <c r="GOQ410" s="1"/>
      <c r="GOR410" s="1"/>
      <c r="GOS410" s="1"/>
      <c r="GOT410" s="1"/>
      <c r="GOU410" s="1"/>
      <c r="GOV410" s="1"/>
      <c r="GOW410" s="1"/>
      <c r="GOX410" s="1"/>
      <c r="GOY410" s="1"/>
      <c r="GOZ410" s="1"/>
      <c r="GPA410" s="1"/>
      <c r="GPB410" s="1"/>
      <c r="GPC410" s="1"/>
      <c r="GPD410" s="1"/>
      <c r="GPE410" s="1"/>
      <c r="GPF410" s="1"/>
      <c r="GPG410" s="1"/>
      <c r="GPH410" s="1"/>
      <c r="GPI410" s="1"/>
      <c r="GPJ410" s="1"/>
      <c r="GPK410" s="1"/>
      <c r="GPL410" s="1"/>
      <c r="GPM410" s="1"/>
      <c r="GPN410" s="1"/>
      <c r="GPO410" s="1"/>
      <c r="GPP410" s="1"/>
      <c r="GPQ410" s="1"/>
      <c r="GPR410" s="1"/>
      <c r="GPS410" s="1"/>
      <c r="GPT410" s="1"/>
      <c r="GPU410" s="1"/>
      <c r="GPV410" s="1"/>
      <c r="GPW410" s="1"/>
      <c r="GPX410" s="1"/>
      <c r="GPY410" s="1"/>
      <c r="GPZ410" s="1"/>
      <c r="GQA410" s="1"/>
      <c r="GQB410" s="1"/>
      <c r="GQC410" s="1"/>
      <c r="GQD410" s="1"/>
      <c r="GQE410" s="1"/>
      <c r="GQF410" s="1"/>
      <c r="GQG410" s="1"/>
      <c r="GQH410" s="1"/>
      <c r="GQI410" s="1"/>
      <c r="GQJ410" s="1"/>
      <c r="GQK410" s="1"/>
      <c r="GQL410" s="1"/>
      <c r="GQM410" s="1"/>
      <c r="GQN410" s="1"/>
      <c r="GQO410" s="1"/>
      <c r="GQP410" s="1"/>
      <c r="GQQ410" s="1"/>
      <c r="GQR410" s="1"/>
      <c r="GQS410" s="1"/>
      <c r="GQT410" s="1"/>
      <c r="GQU410" s="1"/>
      <c r="GQV410" s="1"/>
      <c r="GQW410" s="1"/>
      <c r="GQX410" s="1"/>
      <c r="GQY410" s="1"/>
      <c r="GQZ410" s="1"/>
      <c r="GRA410" s="1"/>
      <c r="GRB410" s="1"/>
      <c r="GRC410" s="1"/>
      <c r="GRD410" s="1"/>
      <c r="GRE410" s="1"/>
      <c r="GRF410" s="1"/>
      <c r="GRG410" s="1"/>
      <c r="GRH410" s="1"/>
      <c r="GRI410" s="1"/>
      <c r="GRJ410" s="1"/>
      <c r="GRK410" s="1"/>
      <c r="GRL410" s="1"/>
      <c r="GRM410" s="1"/>
      <c r="GRN410" s="1"/>
      <c r="GRO410" s="1"/>
      <c r="GRP410" s="1"/>
      <c r="GRQ410" s="1"/>
      <c r="GRR410" s="1"/>
      <c r="GRS410" s="1"/>
      <c r="GRT410" s="1"/>
      <c r="GRU410" s="1"/>
      <c r="GRV410" s="1"/>
      <c r="GRW410" s="1"/>
      <c r="GRX410" s="1"/>
      <c r="GRY410" s="1"/>
      <c r="GRZ410" s="1"/>
      <c r="GSA410" s="1"/>
      <c r="GSB410" s="1"/>
      <c r="GSC410" s="1"/>
      <c r="GSD410" s="1"/>
      <c r="GSE410" s="1"/>
      <c r="GSF410" s="1"/>
      <c r="GSG410" s="1"/>
      <c r="GSH410" s="1"/>
      <c r="GSI410" s="1"/>
      <c r="GSJ410" s="1"/>
      <c r="GSK410" s="1"/>
      <c r="GSL410" s="1"/>
      <c r="GSM410" s="1"/>
      <c r="GSN410" s="1"/>
      <c r="GSO410" s="1"/>
      <c r="GSP410" s="1"/>
      <c r="GSQ410" s="1"/>
      <c r="GSR410" s="1"/>
      <c r="GSS410" s="1"/>
      <c r="GST410" s="1"/>
      <c r="GSU410" s="1"/>
      <c r="GSV410" s="1"/>
      <c r="GSW410" s="1"/>
      <c r="GSX410" s="1"/>
      <c r="GSY410" s="1"/>
      <c r="GSZ410" s="1"/>
      <c r="GTA410" s="1"/>
      <c r="GTB410" s="1"/>
      <c r="GTC410" s="1"/>
      <c r="GTD410" s="1"/>
      <c r="GTE410" s="1"/>
      <c r="GTF410" s="1"/>
      <c r="GTG410" s="1"/>
      <c r="GTH410" s="1"/>
      <c r="GTI410" s="1"/>
      <c r="GTJ410" s="1"/>
      <c r="GTK410" s="1"/>
      <c r="GTL410" s="1"/>
      <c r="GTM410" s="1"/>
      <c r="GTN410" s="1"/>
      <c r="GTO410" s="1"/>
      <c r="GTP410" s="1"/>
      <c r="GTQ410" s="1"/>
      <c r="GTR410" s="1"/>
      <c r="GTS410" s="1"/>
      <c r="GTT410" s="1"/>
      <c r="GTU410" s="1"/>
      <c r="GTV410" s="1"/>
      <c r="GTW410" s="1"/>
      <c r="GTX410" s="1"/>
      <c r="GTY410" s="1"/>
      <c r="GTZ410" s="1"/>
      <c r="GUA410" s="1"/>
      <c r="GUB410" s="1"/>
      <c r="GUC410" s="1"/>
      <c r="GUD410" s="1"/>
      <c r="GUE410" s="1"/>
      <c r="GUF410" s="1"/>
      <c r="GUG410" s="1"/>
      <c r="GUH410" s="1"/>
      <c r="GUI410" s="1"/>
      <c r="GUJ410" s="1"/>
      <c r="GUK410" s="1"/>
      <c r="GUL410" s="1"/>
      <c r="GUM410" s="1"/>
      <c r="GUN410" s="1"/>
      <c r="GUO410" s="1"/>
      <c r="GUP410" s="1"/>
      <c r="GUQ410" s="1"/>
      <c r="GUR410" s="1"/>
      <c r="GUS410" s="1"/>
      <c r="GUT410" s="1"/>
      <c r="GUU410" s="1"/>
      <c r="GUV410" s="1"/>
      <c r="GUW410" s="1"/>
      <c r="GUX410" s="1"/>
      <c r="GUY410" s="1"/>
      <c r="GUZ410" s="1"/>
      <c r="GVA410" s="1"/>
      <c r="GVB410" s="1"/>
      <c r="GVC410" s="1"/>
      <c r="GVD410" s="1"/>
      <c r="GVE410" s="1"/>
      <c r="GVF410" s="1"/>
      <c r="GVG410" s="1"/>
      <c r="GVH410" s="1"/>
      <c r="GVI410" s="1"/>
      <c r="GVJ410" s="1"/>
      <c r="GVK410" s="1"/>
      <c r="GVL410" s="1"/>
      <c r="GVM410" s="1"/>
      <c r="GVN410" s="1"/>
      <c r="GVO410" s="1"/>
      <c r="GVP410" s="1"/>
      <c r="GVQ410" s="1"/>
      <c r="GVR410" s="1"/>
      <c r="GVS410" s="1"/>
      <c r="GVT410" s="1"/>
      <c r="GVU410" s="1"/>
      <c r="GVV410" s="1"/>
      <c r="GVW410" s="1"/>
      <c r="GVX410" s="1"/>
      <c r="GVY410" s="1"/>
      <c r="GVZ410" s="1"/>
      <c r="GWA410" s="1"/>
      <c r="GWB410" s="1"/>
      <c r="GWC410" s="1"/>
      <c r="GWD410" s="1"/>
      <c r="GWE410" s="1"/>
      <c r="GWF410" s="1"/>
      <c r="GWG410" s="1"/>
      <c r="GWH410" s="1"/>
      <c r="GWI410" s="1"/>
      <c r="GWJ410" s="1"/>
      <c r="GWK410" s="1"/>
      <c r="GWL410" s="1"/>
      <c r="GWM410" s="1"/>
      <c r="GWN410" s="1"/>
      <c r="GWO410" s="1"/>
      <c r="GWP410" s="1"/>
      <c r="GWQ410" s="1"/>
      <c r="GWR410" s="1"/>
      <c r="GWS410" s="1"/>
      <c r="GWT410" s="1"/>
      <c r="GWU410" s="1"/>
      <c r="GWV410" s="1"/>
      <c r="GWW410" s="1"/>
      <c r="GWX410" s="1"/>
      <c r="GWY410" s="1"/>
      <c r="GWZ410" s="1"/>
      <c r="GXA410" s="1"/>
      <c r="GXB410" s="1"/>
      <c r="GXC410" s="1"/>
      <c r="GXD410" s="1"/>
      <c r="GXE410" s="1"/>
      <c r="GXF410" s="1"/>
      <c r="GXG410" s="1"/>
      <c r="GXH410" s="1"/>
      <c r="GXI410" s="1"/>
      <c r="GXJ410" s="1"/>
      <c r="GXK410" s="1"/>
      <c r="GXL410" s="1"/>
      <c r="GXM410" s="1"/>
      <c r="GXN410" s="1"/>
      <c r="GXO410" s="1"/>
      <c r="GXP410" s="1"/>
      <c r="GXQ410" s="1"/>
      <c r="GXR410" s="1"/>
      <c r="GXS410" s="1"/>
      <c r="GXT410" s="1"/>
      <c r="GXU410" s="1"/>
      <c r="GXV410" s="1"/>
      <c r="GXW410" s="1"/>
      <c r="GXX410" s="1"/>
      <c r="GXY410" s="1"/>
      <c r="GXZ410" s="1"/>
      <c r="GYA410" s="1"/>
      <c r="GYB410" s="1"/>
      <c r="GYC410" s="1"/>
      <c r="GYD410" s="1"/>
      <c r="GYE410" s="1"/>
      <c r="GYF410" s="1"/>
      <c r="GYG410" s="1"/>
      <c r="GYH410" s="1"/>
      <c r="GYI410" s="1"/>
      <c r="GYJ410" s="1"/>
      <c r="GYK410" s="1"/>
      <c r="GYL410" s="1"/>
      <c r="GYM410" s="1"/>
      <c r="GYN410" s="1"/>
      <c r="GYO410" s="1"/>
      <c r="GYP410" s="1"/>
      <c r="GYQ410" s="1"/>
      <c r="GYR410" s="1"/>
      <c r="GYS410" s="1"/>
      <c r="GYT410" s="1"/>
      <c r="GYU410" s="1"/>
      <c r="GYV410" s="1"/>
      <c r="GYW410" s="1"/>
      <c r="GYX410" s="1"/>
      <c r="GYY410" s="1"/>
      <c r="GYZ410" s="1"/>
      <c r="GZA410" s="1"/>
      <c r="GZB410" s="1"/>
      <c r="GZC410" s="1"/>
      <c r="GZD410" s="1"/>
      <c r="GZE410" s="1"/>
      <c r="GZF410" s="1"/>
      <c r="GZG410" s="1"/>
      <c r="GZH410" s="1"/>
      <c r="GZI410" s="1"/>
      <c r="GZJ410" s="1"/>
      <c r="GZK410" s="1"/>
      <c r="GZL410" s="1"/>
      <c r="GZM410" s="1"/>
      <c r="GZN410" s="1"/>
      <c r="GZO410" s="1"/>
      <c r="GZP410" s="1"/>
      <c r="GZQ410" s="1"/>
      <c r="GZR410" s="1"/>
      <c r="GZS410" s="1"/>
      <c r="GZT410" s="1"/>
      <c r="GZU410" s="1"/>
      <c r="GZV410" s="1"/>
      <c r="GZW410" s="1"/>
      <c r="GZX410" s="1"/>
      <c r="GZY410" s="1"/>
      <c r="GZZ410" s="1"/>
      <c r="HAA410" s="1"/>
      <c r="HAB410" s="1"/>
      <c r="HAC410" s="1"/>
      <c r="HAD410" s="1"/>
      <c r="HAE410" s="1"/>
      <c r="HAF410" s="1"/>
      <c r="HAG410" s="1"/>
      <c r="HAH410" s="1"/>
      <c r="HAI410" s="1"/>
      <c r="HAJ410" s="1"/>
      <c r="HAK410" s="1"/>
      <c r="HAL410" s="1"/>
      <c r="HAM410" s="1"/>
      <c r="HAN410" s="1"/>
      <c r="HAO410" s="1"/>
      <c r="HAP410" s="1"/>
      <c r="HAQ410" s="1"/>
      <c r="HAR410" s="1"/>
      <c r="HAS410" s="1"/>
      <c r="HAT410" s="1"/>
      <c r="HAU410" s="1"/>
      <c r="HAV410" s="1"/>
      <c r="HAW410" s="1"/>
      <c r="HAX410" s="1"/>
      <c r="HAY410" s="1"/>
      <c r="HAZ410" s="1"/>
      <c r="HBA410" s="1"/>
      <c r="HBB410" s="1"/>
      <c r="HBC410" s="1"/>
      <c r="HBD410" s="1"/>
      <c r="HBE410" s="1"/>
      <c r="HBF410" s="1"/>
      <c r="HBG410" s="1"/>
      <c r="HBH410" s="1"/>
      <c r="HBI410" s="1"/>
      <c r="HBJ410" s="1"/>
      <c r="HBK410" s="1"/>
      <c r="HBL410" s="1"/>
      <c r="HBM410" s="1"/>
      <c r="HBN410" s="1"/>
      <c r="HBO410" s="1"/>
      <c r="HBP410" s="1"/>
      <c r="HBQ410" s="1"/>
      <c r="HBR410" s="1"/>
      <c r="HBS410" s="1"/>
      <c r="HBT410" s="1"/>
      <c r="HBU410" s="1"/>
      <c r="HBV410" s="1"/>
      <c r="HBW410" s="1"/>
      <c r="HBX410" s="1"/>
      <c r="HBY410" s="1"/>
      <c r="HBZ410" s="1"/>
      <c r="HCA410" s="1"/>
      <c r="HCB410" s="1"/>
      <c r="HCC410" s="1"/>
      <c r="HCD410" s="1"/>
      <c r="HCE410" s="1"/>
      <c r="HCF410" s="1"/>
      <c r="HCG410" s="1"/>
      <c r="HCH410" s="1"/>
      <c r="HCI410" s="1"/>
      <c r="HCJ410" s="1"/>
      <c r="HCK410" s="1"/>
      <c r="HCL410" s="1"/>
      <c r="HCM410" s="1"/>
      <c r="HCN410" s="1"/>
      <c r="HCO410" s="1"/>
      <c r="HCP410" s="1"/>
      <c r="HCQ410" s="1"/>
      <c r="HCR410" s="1"/>
      <c r="HCS410" s="1"/>
      <c r="HCT410" s="1"/>
      <c r="HCU410" s="1"/>
      <c r="HCV410" s="1"/>
      <c r="HCW410" s="1"/>
      <c r="HCX410" s="1"/>
      <c r="HCY410" s="1"/>
      <c r="HCZ410" s="1"/>
      <c r="HDA410" s="1"/>
      <c r="HDB410" s="1"/>
      <c r="HDC410" s="1"/>
      <c r="HDD410" s="1"/>
      <c r="HDE410" s="1"/>
      <c r="HDF410" s="1"/>
      <c r="HDG410" s="1"/>
      <c r="HDH410" s="1"/>
      <c r="HDI410" s="1"/>
      <c r="HDJ410" s="1"/>
      <c r="HDK410" s="1"/>
      <c r="HDL410" s="1"/>
      <c r="HDM410" s="1"/>
      <c r="HDN410" s="1"/>
      <c r="HDO410" s="1"/>
      <c r="HDP410" s="1"/>
      <c r="HDQ410" s="1"/>
      <c r="HDR410" s="1"/>
      <c r="HDS410" s="1"/>
      <c r="HDT410" s="1"/>
      <c r="HDU410" s="1"/>
      <c r="HDV410" s="1"/>
      <c r="HDW410" s="1"/>
      <c r="HDX410" s="1"/>
      <c r="HDY410" s="1"/>
      <c r="HDZ410" s="1"/>
      <c r="HEA410" s="1"/>
      <c r="HEB410" s="1"/>
      <c r="HEC410" s="1"/>
      <c r="HED410" s="1"/>
      <c r="HEE410" s="1"/>
      <c r="HEF410" s="1"/>
      <c r="HEG410" s="1"/>
      <c r="HEH410" s="1"/>
      <c r="HEI410" s="1"/>
      <c r="HEJ410" s="1"/>
      <c r="HEK410" s="1"/>
      <c r="HEL410" s="1"/>
      <c r="HEM410" s="1"/>
      <c r="HEN410" s="1"/>
      <c r="HEO410" s="1"/>
      <c r="HEP410" s="1"/>
      <c r="HEQ410" s="1"/>
      <c r="HER410" s="1"/>
      <c r="HES410" s="1"/>
      <c r="HET410" s="1"/>
      <c r="HEU410" s="1"/>
      <c r="HEV410" s="1"/>
      <c r="HEW410" s="1"/>
      <c r="HEX410" s="1"/>
      <c r="HEY410" s="1"/>
      <c r="HEZ410" s="1"/>
      <c r="HFA410" s="1"/>
      <c r="HFB410" s="1"/>
      <c r="HFC410" s="1"/>
      <c r="HFD410" s="1"/>
      <c r="HFE410" s="1"/>
      <c r="HFF410" s="1"/>
      <c r="HFG410" s="1"/>
      <c r="HFH410" s="1"/>
      <c r="HFI410" s="1"/>
      <c r="HFJ410" s="1"/>
      <c r="HFK410" s="1"/>
      <c r="HFL410" s="1"/>
      <c r="HFM410" s="1"/>
      <c r="HFN410" s="1"/>
      <c r="HFO410" s="1"/>
      <c r="HFP410" s="1"/>
      <c r="HFQ410" s="1"/>
      <c r="HFR410" s="1"/>
      <c r="HFS410" s="1"/>
      <c r="HFT410" s="1"/>
      <c r="HFU410" s="1"/>
      <c r="HFV410" s="1"/>
      <c r="HFW410" s="1"/>
      <c r="HFX410" s="1"/>
      <c r="HFY410" s="1"/>
      <c r="HFZ410" s="1"/>
      <c r="HGA410" s="1"/>
      <c r="HGB410" s="1"/>
      <c r="HGC410" s="1"/>
      <c r="HGD410" s="1"/>
      <c r="HGE410" s="1"/>
      <c r="HGF410" s="1"/>
      <c r="HGG410" s="1"/>
      <c r="HGH410" s="1"/>
      <c r="HGI410" s="1"/>
      <c r="HGJ410" s="1"/>
      <c r="HGK410" s="1"/>
      <c r="HGL410" s="1"/>
      <c r="HGM410" s="1"/>
      <c r="HGN410" s="1"/>
      <c r="HGO410" s="1"/>
      <c r="HGP410" s="1"/>
      <c r="HGQ410" s="1"/>
      <c r="HGR410" s="1"/>
      <c r="HGS410" s="1"/>
      <c r="HGT410" s="1"/>
      <c r="HGU410" s="1"/>
      <c r="HGV410" s="1"/>
      <c r="HGW410" s="1"/>
      <c r="HGX410" s="1"/>
      <c r="HGY410" s="1"/>
      <c r="HGZ410" s="1"/>
      <c r="HHA410" s="1"/>
      <c r="HHB410" s="1"/>
      <c r="HHC410" s="1"/>
      <c r="HHD410" s="1"/>
      <c r="HHE410" s="1"/>
      <c r="HHF410" s="1"/>
      <c r="HHG410" s="1"/>
      <c r="HHH410" s="1"/>
      <c r="HHI410" s="1"/>
      <c r="HHJ410" s="1"/>
      <c r="HHK410" s="1"/>
      <c r="HHL410" s="1"/>
      <c r="HHM410" s="1"/>
      <c r="HHN410" s="1"/>
      <c r="HHO410" s="1"/>
      <c r="HHP410" s="1"/>
      <c r="HHQ410" s="1"/>
      <c r="HHR410" s="1"/>
      <c r="HHS410" s="1"/>
      <c r="HHT410" s="1"/>
      <c r="HHU410" s="1"/>
      <c r="HHV410" s="1"/>
      <c r="HHW410" s="1"/>
      <c r="HHX410" s="1"/>
      <c r="HHY410" s="1"/>
      <c r="HHZ410" s="1"/>
      <c r="HIA410" s="1"/>
      <c r="HIB410" s="1"/>
      <c r="HIC410" s="1"/>
      <c r="HID410" s="1"/>
      <c r="HIE410" s="1"/>
      <c r="HIF410" s="1"/>
      <c r="HIG410" s="1"/>
      <c r="HIH410" s="1"/>
      <c r="HII410" s="1"/>
      <c r="HIJ410" s="1"/>
      <c r="HIK410" s="1"/>
      <c r="HIL410" s="1"/>
      <c r="HIM410" s="1"/>
      <c r="HIN410" s="1"/>
      <c r="HIO410" s="1"/>
      <c r="HIP410" s="1"/>
      <c r="HIQ410" s="1"/>
      <c r="HIR410" s="1"/>
      <c r="HIS410" s="1"/>
      <c r="HIT410" s="1"/>
      <c r="HIU410" s="1"/>
      <c r="HIV410" s="1"/>
      <c r="HIW410" s="1"/>
      <c r="HIX410" s="1"/>
      <c r="HIY410" s="1"/>
      <c r="HIZ410" s="1"/>
      <c r="HJA410" s="1"/>
      <c r="HJB410" s="1"/>
      <c r="HJC410" s="1"/>
      <c r="HJD410" s="1"/>
      <c r="HJE410" s="1"/>
      <c r="HJF410" s="1"/>
      <c r="HJG410" s="1"/>
      <c r="HJH410" s="1"/>
      <c r="HJI410" s="1"/>
      <c r="HJJ410" s="1"/>
      <c r="HJK410" s="1"/>
      <c r="HJL410" s="1"/>
      <c r="HJM410" s="1"/>
      <c r="HJN410" s="1"/>
      <c r="HJO410" s="1"/>
      <c r="HJP410" s="1"/>
      <c r="HJQ410" s="1"/>
      <c r="HJR410" s="1"/>
      <c r="HJS410" s="1"/>
      <c r="HJT410" s="1"/>
      <c r="HJU410" s="1"/>
      <c r="HJV410" s="1"/>
      <c r="HJW410" s="1"/>
      <c r="HJX410" s="1"/>
      <c r="HJY410" s="1"/>
      <c r="HJZ410" s="1"/>
      <c r="HKA410" s="1"/>
      <c r="HKB410" s="1"/>
      <c r="HKC410" s="1"/>
      <c r="HKD410" s="1"/>
      <c r="HKE410" s="1"/>
      <c r="HKF410" s="1"/>
      <c r="HKG410" s="1"/>
      <c r="HKH410" s="1"/>
      <c r="HKI410" s="1"/>
      <c r="HKJ410" s="1"/>
      <c r="HKK410" s="1"/>
      <c r="HKL410" s="1"/>
      <c r="HKM410" s="1"/>
      <c r="HKN410" s="1"/>
      <c r="HKO410" s="1"/>
      <c r="HKP410" s="1"/>
      <c r="HKQ410" s="1"/>
      <c r="HKR410" s="1"/>
      <c r="HKS410" s="1"/>
      <c r="HKT410" s="1"/>
      <c r="HKU410" s="1"/>
      <c r="HKV410" s="1"/>
      <c r="HKW410" s="1"/>
      <c r="HKX410" s="1"/>
      <c r="HKY410" s="1"/>
      <c r="HKZ410" s="1"/>
      <c r="HLA410" s="1"/>
      <c r="HLB410" s="1"/>
      <c r="HLC410" s="1"/>
      <c r="HLD410" s="1"/>
      <c r="HLE410" s="1"/>
      <c r="HLF410" s="1"/>
      <c r="HLG410" s="1"/>
      <c r="HLH410" s="1"/>
      <c r="HLI410" s="1"/>
      <c r="HLJ410" s="1"/>
      <c r="HLK410" s="1"/>
      <c r="HLL410" s="1"/>
      <c r="HLM410" s="1"/>
      <c r="HLN410" s="1"/>
      <c r="HLO410" s="1"/>
      <c r="HLP410" s="1"/>
      <c r="HLQ410" s="1"/>
      <c r="HLR410" s="1"/>
      <c r="HLS410" s="1"/>
      <c r="HLT410" s="1"/>
      <c r="HLU410" s="1"/>
      <c r="HLV410" s="1"/>
      <c r="HLW410" s="1"/>
      <c r="HLX410" s="1"/>
      <c r="HLY410" s="1"/>
      <c r="HLZ410" s="1"/>
      <c r="HMA410" s="1"/>
      <c r="HMB410" s="1"/>
      <c r="HMC410" s="1"/>
      <c r="HMD410" s="1"/>
      <c r="HME410" s="1"/>
      <c r="HMF410" s="1"/>
      <c r="HMG410" s="1"/>
      <c r="HMH410" s="1"/>
      <c r="HMI410" s="1"/>
      <c r="HMJ410" s="1"/>
      <c r="HMK410" s="1"/>
      <c r="HML410" s="1"/>
      <c r="HMM410" s="1"/>
      <c r="HMN410" s="1"/>
      <c r="HMO410" s="1"/>
      <c r="HMP410" s="1"/>
      <c r="HMQ410" s="1"/>
      <c r="HMR410" s="1"/>
      <c r="HMS410" s="1"/>
      <c r="HMT410" s="1"/>
      <c r="HMU410" s="1"/>
      <c r="HMV410" s="1"/>
      <c r="HMW410" s="1"/>
      <c r="HMX410" s="1"/>
      <c r="HMY410" s="1"/>
      <c r="HMZ410" s="1"/>
      <c r="HNA410" s="1"/>
      <c r="HNB410" s="1"/>
      <c r="HNC410" s="1"/>
      <c r="HND410" s="1"/>
      <c r="HNE410" s="1"/>
      <c r="HNF410" s="1"/>
      <c r="HNG410" s="1"/>
      <c r="HNH410" s="1"/>
      <c r="HNI410" s="1"/>
      <c r="HNJ410" s="1"/>
      <c r="HNK410" s="1"/>
      <c r="HNL410" s="1"/>
      <c r="HNM410" s="1"/>
      <c r="HNN410" s="1"/>
      <c r="HNO410" s="1"/>
      <c r="HNP410" s="1"/>
      <c r="HNQ410" s="1"/>
      <c r="HNR410" s="1"/>
      <c r="HNS410" s="1"/>
      <c r="HNT410" s="1"/>
      <c r="HNU410" s="1"/>
      <c r="HNV410" s="1"/>
      <c r="HNW410" s="1"/>
      <c r="HNX410" s="1"/>
      <c r="HNY410" s="1"/>
      <c r="HNZ410" s="1"/>
      <c r="HOA410" s="1"/>
      <c r="HOB410" s="1"/>
      <c r="HOC410" s="1"/>
      <c r="HOD410" s="1"/>
      <c r="HOE410" s="1"/>
      <c r="HOF410" s="1"/>
      <c r="HOG410" s="1"/>
      <c r="HOH410" s="1"/>
      <c r="HOI410" s="1"/>
      <c r="HOJ410" s="1"/>
      <c r="HOK410" s="1"/>
      <c r="HOL410" s="1"/>
      <c r="HOM410" s="1"/>
      <c r="HON410" s="1"/>
      <c r="HOO410" s="1"/>
      <c r="HOP410" s="1"/>
      <c r="HOQ410" s="1"/>
      <c r="HOR410" s="1"/>
      <c r="HOS410" s="1"/>
      <c r="HOT410" s="1"/>
      <c r="HOU410" s="1"/>
      <c r="HOV410" s="1"/>
      <c r="HOW410" s="1"/>
      <c r="HOX410" s="1"/>
      <c r="HOY410" s="1"/>
      <c r="HOZ410" s="1"/>
      <c r="HPA410" s="1"/>
      <c r="HPB410" s="1"/>
      <c r="HPC410" s="1"/>
      <c r="HPD410" s="1"/>
      <c r="HPE410" s="1"/>
      <c r="HPF410" s="1"/>
      <c r="HPG410" s="1"/>
      <c r="HPH410" s="1"/>
      <c r="HPI410" s="1"/>
      <c r="HPJ410" s="1"/>
      <c r="HPK410" s="1"/>
      <c r="HPL410" s="1"/>
      <c r="HPM410" s="1"/>
      <c r="HPN410" s="1"/>
      <c r="HPO410" s="1"/>
      <c r="HPP410" s="1"/>
      <c r="HPQ410" s="1"/>
      <c r="HPR410" s="1"/>
      <c r="HPS410" s="1"/>
      <c r="HPT410" s="1"/>
      <c r="HPU410" s="1"/>
      <c r="HPV410" s="1"/>
      <c r="HPW410" s="1"/>
      <c r="HPX410" s="1"/>
      <c r="HPY410" s="1"/>
      <c r="HPZ410" s="1"/>
      <c r="HQA410" s="1"/>
      <c r="HQB410" s="1"/>
      <c r="HQC410" s="1"/>
      <c r="HQD410" s="1"/>
      <c r="HQE410" s="1"/>
      <c r="HQF410" s="1"/>
      <c r="HQG410" s="1"/>
      <c r="HQH410" s="1"/>
      <c r="HQI410" s="1"/>
      <c r="HQJ410" s="1"/>
      <c r="HQK410" s="1"/>
      <c r="HQL410" s="1"/>
      <c r="HQM410" s="1"/>
      <c r="HQN410" s="1"/>
      <c r="HQO410" s="1"/>
      <c r="HQP410" s="1"/>
      <c r="HQQ410" s="1"/>
      <c r="HQR410" s="1"/>
      <c r="HQS410" s="1"/>
      <c r="HQT410" s="1"/>
      <c r="HQU410" s="1"/>
      <c r="HQV410" s="1"/>
      <c r="HQW410" s="1"/>
      <c r="HQX410" s="1"/>
      <c r="HQY410" s="1"/>
      <c r="HQZ410" s="1"/>
      <c r="HRA410" s="1"/>
      <c r="HRB410" s="1"/>
      <c r="HRC410" s="1"/>
      <c r="HRD410" s="1"/>
      <c r="HRE410" s="1"/>
      <c r="HRF410" s="1"/>
      <c r="HRG410" s="1"/>
      <c r="HRH410" s="1"/>
      <c r="HRI410" s="1"/>
      <c r="HRJ410" s="1"/>
      <c r="HRK410" s="1"/>
      <c r="HRL410" s="1"/>
      <c r="HRM410" s="1"/>
      <c r="HRN410" s="1"/>
      <c r="HRO410" s="1"/>
      <c r="HRP410" s="1"/>
      <c r="HRQ410" s="1"/>
      <c r="HRR410" s="1"/>
      <c r="HRS410" s="1"/>
      <c r="HRT410" s="1"/>
      <c r="HRU410" s="1"/>
      <c r="HRV410" s="1"/>
      <c r="HRW410" s="1"/>
      <c r="HRX410" s="1"/>
      <c r="HRY410" s="1"/>
      <c r="HRZ410" s="1"/>
      <c r="HSA410" s="1"/>
      <c r="HSB410" s="1"/>
      <c r="HSC410" s="1"/>
      <c r="HSD410" s="1"/>
      <c r="HSE410" s="1"/>
      <c r="HSF410" s="1"/>
      <c r="HSG410" s="1"/>
      <c r="HSH410" s="1"/>
      <c r="HSI410" s="1"/>
      <c r="HSJ410" s="1"/>
      <c r="HSK410" s="1"/>
      <c r="HSL410" s="1"/>
      <c r="HSM410" s="1"/>
      <c r="HSN410" s="1"/>
      <c r="HSO410" s="1"/>
      <c r="HSP410" s="1"/>
      <c r="HSQ410" s="1"/>
      <c r="HSR410" s="1"/>
      <c r="HSS410" s="1"/>
      <c r="HST410" s="1"/>
      <c r="HSU410" s="1"/>
      <c r="HSV410" s="1"/>
      <c r="HSW410" s="1"/>
      <c r="HSX410" s="1"/>
      <c r="HSY410" s="1"/>
      <c r="HSZ410" s="1"/>
      <c r="HTA410" s="1"/>
      <c r="HTB410" s="1"/>
      <c r="HTC410" s="1"/>
      <c r="HTD410" s="1"/>
      <c r="HTE410" s="1"/>
      <c r="HTF410" s="1"/>
      <c r="HTG410" s="1"/>
      <c r="HTH410" s="1"/>
      <c r="HTI410" s="1"/>
      <c r="HTJ410" s="1"/>
      <c r="HTK410" s="1"/>
      <c r="HTL410" s="1"/>
      <c r="HTM410" s="1"/>
      <c r="HTN410" s="1"/>
      <c r="HTO410" s="1"/>
      <c r="HTP410" s="1"/>
      <c r="HTQ410" s="1"/>
      <c r="HTR410" s="1"/>
      <c r="HTS410" s="1"/>
      <c r="HTT410" s="1"/>
      <c r="HTU410" s="1"/>
      <c r="HTV410" s="1"/>
      <c r="HTW410" s="1"/>
      <c r="HTX410" s="1"/>
      <c r="HTY410" s="1"/>
      <c r="HTZ410" s="1"/>
      <c r="HUA410" s="1"/>
      <c r="HUB410" s="1"/>
      <c r="HUC410" s="1"/>
      <c r="HUD410" s="1"/>
      <c r="HUE410" s="1"/>
      <c r="HUF410" s="1"/>
      <c r="HUG410" s="1"/>
      <c r="HUH410" s="1"/>
      <c r="HUI410" s="1"/>
      <c r="HUJ410" s="1"/>
      <c r="HUK410" s="1"/>
      <c r="HUL410" s="1"/>
      <c r="HUM410" s="1"/>
      <c r="HUN410" s="1"/>
      <c r="HUO410" s="1"/>
      <c r="HUP410" s="1"/>
      <c r="HUQ410" s="1"/>
      <c r="HUR410" s="1"/>
      <c r="HUS410" s="1"/>
      <c r="HUT410" s="1"/>
      <c r="HUU410" s="1"/>
      <c r="HUV410" s="1"/>
      <c r="HUW410" s="1"/>
      <c r="HUX410" s="1"/>
      <c r="HUY410" s="1"/>
      <c r="HUZ410" s="1"/>
      <c r="HVA410" s="1"/>
      <c r="HVB410" s="1"/>
      <c r="HVC410" s="1"/>
      <c r="HVD410" s="1"/>
      <c r="HVE410" s="1"/>
      <c r="HVF410" s="1"/>
      <c r="HVG410" s="1"/>
      <c r="HVH410" s="1"/>
      <c r="HVI410" s="1"/>
      <c r="HVJ410" s="1"/>
      <c r="HVK410" s="1"/>
      <c r="HVL410" s="1"/>
      <c r="HVM410" s="1"/>
      <c r="HVN410" s="1"/>
      <c r="HVO410" s="1"/>
      <c r="HVP410" s="1"/>
      <c r="HVQ410" s="1"/>
      <c r="HVR410" s="1"/>
      <c r="HVS410" s="1"/>
      <c r="HVT410" s="1"/>
      <c r="HVU410" s="1"/>
      <c r="HVV410" s="1"/>
      <c r="HVW410" s="1"/>
      <c r="HVX410" s="1"/>
      <c r="HVY410" s="1"/>
      <c r="HVZ410" s="1"/>
      <c r="HWA410" s="1"/>
      <c r="HWB410" s="1"/>
      <c r="HWC410" s="1"/>
      <c r="HWD410" s="1"/>
      <c r="HWE410" s="1"/>
      <c r="HWF410" s="1"/>
      <c r="HWG410" s="1"/>
      <c r="HWH410" s="1"/>
      <c r="HWI410" s="1"/>
      <c r="HWJ410" s="1"/>
      <c r="HWK410" s="1"/>
      <c r="HWL410" s="1"/>
      <c r="HWM410" s="1"/>
      <c r="HWN410" s="1"/>
      <c r="HWO410" s="1"/>
      <c r="HWP410" s="1"/>
      <c r="HWQ410" s="1"/>
      <c r="HWR410" s="1"/>
      <c r="HWS410" s="1"/>
      <c r="HWT410" s="1"/>
      <c r="HWU410" s="1"/>
      <c r="HWV410" s="1"/>
      <c r="HWW410" s="1"/>
      <c r="HWX410" s="1"/>
      <c r="HWY410" s="1"/>
      <c r="HWZ410" s="1"/>
      <c r="HXA410" s="1"/>
      <c r="HXB410" s="1"/>
      <c r="HXC410" s="1"/>
      <c r="HXD410" s="1"/>
      <c r="HXE410" s="1"/>
      <c r="HXF410" s="1"/>
      <c r="HXG410" s="1"/>
      <c r="HXH410" s="1"/>
      <c r="HXI410" s="1"/>
      <c r="HXJ410" s="1"/>
      <c r="HXK410" s="1"/>
      <c r="HXL410" s="1"/>
      <c r="HXM410" s="1"/>
      <c r="HXN410" s="1"/>
      <c r="HXO410" s="1"/>
      <c r="HXP410" s="1"/>
      <c r="HXQ410" s="1"/>
      <c r="HXR410" s="1"/>
      <c r="HXS410" s="1"/>
      <c r="HXT410" s="1"/>
      <c r="HXU410" s="1"/>
      <c r="HXV410" s="1"/>
      <c r="HXW410" s="1"/>
      <c r="HXX410" s="1"/>
      <c r="HXY410" s="1"/>
      <c r="HXZ410" s="1"/>
      <c r="HYA410" s="1"/>
      <c r="HYB410" s="1"/>
      <c r="HYC410" s="1"/>
      <c r="HYD410" s="1"/>
      <c r="HYE410" s="1"/>
      <c r="HYF410" s="1"/>
      <c r="HYG410" s="1"/>
      <c r="HYH410" s="1"/>
      <c r="HYI410" s="1"/>
      <c r="HYJ410" s="1"/>
      <c r="HYK410" s="1"/>
      <c r="HYL410" s="1"/>
      <c r="HYM410" s="1"/>
      <c r="HYN410" s="1"/>
      <c r="HYO410" s="1"/>
      <c r="HYP410" s="1"/>
      <c r="HYQ410" s="1"/>
      <c r="HYR410" s="1"/>
      <c r="HYS410" s="1"/>
      <c r="HYT410" s="1"/>
      <c r="HYU410" s="1"/>
      <c r="HYV410" s="1"/>
      <c r="HYW410" s="1"/>
      <c r="HYX410" s="1"/>
      <c r="HYY410" s="1"/>
      <c r="HYZ410" s="1"/>
      <c r="HZA410" s="1"/>
      <c r="HZB410" s="1"/>
      <c r="HZC410" s="1"/>
      <c r="HZD410" s="1"/>
      <c r="HZE410" s="1"/>
      <c r="HZF410" s="1"/>
      <c r="HZG410" s="1"/>
      <c r="HZH410" s="1"/>
      <c r="HZI410" s="1"/>
      <c r="HZJ410" s="1"/>
      <c r="HZK410" s="1"/>
      <c r="HZL410" s="1"/>
      <c r="HZM410" s="1"/>
      <c r="HZN410" s="1"/>
      <c r="HZO410" s="1"/>
      <c r="HZP410" s="1"/>
      <c r="HZQ410" s="1"/>
      <c r="HZR410" s="1"/>
      <c r="HZS410" s="1"/>
      <c r="HZT410" s="1"/>
      <c r="HZU410" s="1"/>
      <c r="HZV410" s="1"/>
      <c r="HZW410" s="1"/>
      <c r="HZX410" s="1"/>
      <c r="HZY410" s="1"/>
      <c r="HZZ410" s="1"/>
      <c r="IAA410" s="1"/>
      <c r="IAB410" s="1"/>
      <c r="IAC410" s="1"/>
      <c r="IAD410" s="1"/>
      <c r="IAE410" s="1"/>
      <c r="IAF410" s="1"/>
      <c r="IAG410" s="1"/>
      <c r="IAH410" s="1"/>
      <c r="IAI410" s="1"/>
      <c r="IAJ410" s="1"/>
      <c r="IAK410" s="1"/>
      <c r="IAL410" s="1"/>
      <c r="IAM410" s="1"/>
      <c r="IAN410" s="1"/>
      <c r="IAO410" s="1"/>
      <c r="IAP410" s="1"/>
      <c r="IAQ410" s="1"/>
      <c r="IAR410" s="1"/>
      <c r="IAS410" s="1"/>
      <c r="IAT410" s="1"/>
      <c r="IAU410" s="1"/>
      <c r="IAV410" s="1"/>
      <c r="IAW410" s="1"/>
      <c r="IAX410" s="1"/>
      <c r="IAY410" s="1"/>
      <c r="IAZ410" s="1"/>
      <c r="IBA410" s="1"/>
      <c r="IBB410" s="1"/>
      <c r="IBC410" s="1"/>
      <c r="IBD410" s="1"/>
      <c r="IBE410" s="1"/>
      <c r="IBF410" s="1"/>
      <c r="IBG410" s="1"/>
      <c r="IBH410" s="1"/>
      <c r="IBI410" s="1"/>
      <c r="IBJ410" s="1"/>
      <c r="IBK410" s="1"/>
      <c r="IBL410" s="1"/>
      <c r="IBM410" s="1"/>
      <c r="IBN410" s="1"/>
      <c r="IBO410" s="1"/>
      <c r="IBP410" s="1"/>
      <c r="IBQ410" s="1"/>
      <c r="IBR410" s="1"/>
      <c r="IBS410" s="1"/>
      <c r="IBT410" s="1"/>
      <c r="IBU410" s="1"/>
      <c r="IBV410" s="1"/>
      <c r="IBW410" s="1"/>
      <c r="IBX410" s="1"/>
      <c r="IBY410" s="1"/>
      <c r="IBZ410" s="1"/>
      <c r="ICA410" s="1"/>
      <c r="ICB410" s="1"/>
      <c r="ICC410" s="1"/>
      <c r="ICD410" s="1"/>
      <c r="ICE410" s="1"/>
      <c r="ICF410" s="1"/>
      <c r="ICG410" s="1"/>
      <c r="ICH410" s="1"/>
      <c r="ICI410" s="1"/>
      <c r="ICJ410" s="1"/>
      <c r="ICK410" s="1"/>
      <c r="ICL410" s="1"/>
      <c r="ICM410" s="1"/>
      <c r="ICN410" s="1"/>
      <c r="ICO410" s="1"/>
      <c r="ICP410" s="1"/>
      <c r="ICQ410" s="1"/>
      <c r="ICR410" s="1"/>
      <c r="ICS410" s="1"/>
      <c r="ICT410" s="1"/>
      <c r="ICU410" s="1"/>
      <c r="ICV410" s="1"/>
      <c r="ICW410" s="1"/>
      <c r="ICX410" s="1"/>
      <c r="ICY410" s="1"/>
      <c r="ICZ410" s="1"/>
      <c r="IDA410" s="1"/>
      <c r="IDB410" s="1"/>
      <c r="IDC410" s="1"/>
      <c r="IDD410" s="1"/>
      <c r="IDE410" s="1"/>
      <c r="IDF410" s="1"/>
      <c r="IDG410" s="1"/>
      <c r="IDH410" s="1"/>
      <c r="IDI410" s="1"/>
      <c r="IDJ410" s="1"/>
      <c r="IDK410" s="1"/>
      <c r="IDL410" s="1"/>
      <c r="IDM410" s="1"/>
      <c r="IDN410" s="1"/>
      <c r="IDO410" s="1"/>
      <c r="IDP410" s="1"/>
      <c r="IDQ410" s="1"/>
      <c r="IDR410" s="1"/>
      <c r="IDS410" s="1"/>
      <c r="IDT410" s="1"/>
      <c r="IDU410" s="1"/>
      <c r="IDV410" s="1"/>
      <c r="IDW410" s="1"/>
      <c r="IDX410" s="1"/>
      <c r="IDY410" s="1"/>
      <c r="IDZ410" s="1"/>
      <c r="IEA410" s="1"/>
      <c r="IEB410" s="1"/>
      <c r="IEC410" s="1"/>
      <c r="IED410" s="1"/>
      <c r="IEE410" s="1"/>
      <c r="IEF410" s="1"/>
      <c r="IEG410" s="1"/>
      <c r="IEH410" s="1"/>
      <c r="IEI410" s="1"/>
      <c r="IEJ410" s="1"/>
      <c r="IEK410" s="1"/>
      <c r="IEL410" s="1"/>
      <c r="IEM410" s="1"/>
      <c r="IEN410" s="1"/>
      <c r="IEO410" s="1"/>
      <c r="IEP410" s="1"/>
      <c r="IEQ410" s="1"/>
      <c r="IER410" s="1"/>
      <c r="IES410" s="1"/>
      <c r="IET410" s="1"/>
      <c r="IEU410" s="1"/>
      <c r="IEV410" s="1"/>
      <c r="IEW410" s="1"/>
      <c r="IEX410" s="1"/>
      <c r="IEY410" s="1"/>
      <c r="IEZ410" s="1"/>
      <c r="IFA410" s="1"/>
      <c r="IFB410" s="1"/>
      <c r="IFC410" s="1"/>
      <c r="IFD410" s="1"/>
      <c r="IFE410" s="1"/>
      <c r="IFF410" s="1"/>
      <c r="IFG410" s="1"/>
      <c r="IFH410" s="1"/>
      <c r="IFI410" s="1"/>
      <c r="IFJ410" s="1"/>
      <c r="IFK410" s="1"/>
      <c r="IFL410" s="1"/>
      <c r="IFM410" s="1"/>
      <c r="IFN410" s="1"/>
      <c r="IFO410" s="1"/>
      <c r="IFP410" s="1"/>
      <c r="IFQ410" s="1"/>
      <c r="IFR410" s="1"/>
      <c r="IFS410" s="1"/>
      <c r="IFT410" s="1"/>
      <c r="IFU410" s="1"/>
      <c r="IFV410" s="1"/>
      <c r="IFW410" s="1"/>
      <c r="IFX410" s="1"/>
      <c r="IFY410" s="1"/>
      <c r="IFZ410" s="1"/>
      <c r="IGA410" s="1"/>
      <c r="IGB410" s="1"/>
      <c r="IGC410" s="1"/>
      <c r="IGD410" s="1"/>
      <c r="IGE410" s="1"/>
      <c r="IGF410" s="1"/>
      <c r="IGG410" s="1"/>
      <c r="IGH410" s="1"/>
      <c r="IGI410" s="1"/>
      <c r="IGJ410" s="1"/>
      <c r="IGK410" s="1"/>
      <c r="IGL410" s="1"/>
      <c r="IGM410" s="1"/>
      <c r="IGN410" s="1"/>
      <c r="IGO410" s="1"/>
      <c r="IGP410" s="1"/>
      <c r="IGQ410" s="1"/>
      <c r="IGR410" s="1"/>
      <c r="IGS410" s="1"/>
      <c r="IGT410" s="1"/>
      <c r="IGU410" s="1"/>
      <c r="IGV410" s="1"/>
      <c r="IGW410" s="1"/>
      <c r="IGX410" s="1"/>
      <c r="IGY410" s="1"/>
      <c r="IGZ410" s="1"/>
      <c r="IHA410" s="1"/>
      <c r="IHB410" s="1"/>
      <c r="IHC410" s="1"/>
      <c r="IHD410" s="1"/>
      <c r="IHE410" s="1"/>
      <c r="IHF410" s="1"/>
      <c r="IHG410" s="1"/>
      <c r="IHH410" s="1"/>
      <c r="IHI410" s="1"/>
      <c r="IHJ410" s="1"/>
      <c r="IHK410" s="1"/>
      <c r="IHL410" s="1"/>
      <c r="IHM410" s="1"/>
      <c r="IHN410" s="1"/>
      <c r="IHO410" s="1"/>
      <c r="IHP410" s="1"/>
      <c r="IHQ410" s="1"/>
      <c r="IHR410" s="1"/>
      <c r="IHS410" s="1"/>
      <c r="IHT410" s="1"/>
      <c r="IHU410" s="1"/>
      <c r="IHV410" s="1"/>
      <c r="IHW410" s="1"/>
      <c r="IHX410" s="1"/>
      <c r="IHY410" s="1"/>
      <c r="IHZ410" s="1"/>
      <c r="IIA410" s="1"/>
      <c r="IIB410" s="1"/>
      <c r="IIC410" s="1"/>
      <c r="IID410" s="1"/>
      <c r="IIE410" s="1"/>
      <c r="IIF410" s="1"/>
      <c r="IIG410" s="1"/>
      <c r="IIH410" s="1"/>
      <c r="III410" s="1"/>
      <c r="IIJ410" s="1"/>
      <c r="IIK410" s="1"/>
      <c r="IIL410" s="1"/>
      <c r="IIM410" s="1"/>
      <c r="IIN410" s="1"/>
      <c r="IIO410" s="1"/>
      <c r="IIP410" s="1"/>
      <c r="IIQ410" s="1"/>
      <c r="IIR410" s="1"/>
      <c r="IIS410" s="1"/>
      <c r="IIT410" s="1"/>
      <c r="IIU410" s="1"/>
      <c r="IIV410" s="1"/>
      <c r="IIW410" s="1"/>
      <c r="IIX410" s="1"/>
      <c r="IIY410" s="1"/>
      <c r="IIZ410" s="1"/>
      <c r="IJA410" s="1"/>
      <c r="IJB410" s="1"/>
      <c r="IJC410" s="1"/>
      <c r="IJD410" s="1"/>
      <c r="IJE410" s="1"/>
      <c r="IJF410" s="1"/>
      <c r="IJG410" s="1"/>
      <c r="IJH410" s="1"/>
      <c r="IJI410" s="1"/>
      <c r="IJJ410" s="1"/>
      <c r="IJK410" s="1"/>
      <c r="IJL410" s="1"/>
      <c r="IJM410" s="1"/>
      <c r="IJN410" s="1"/>
      <c r="IJO410" s="1"/>
      <c r="IJP410" s="1"/>
      <c r="IJQ410" s="1"/>
      <c r="IJR410" s="1"/>
      <c r="IJS410" s="1"/>
      <c r="IJT410" s="1"/>
      <c r="IJU410" s="1"/>
      <c r="IJV410" s="1"/>
      <c r="IJW410" s="1"/>
      <c r="IJX410" s="1"/>
      <c r="IJY410" s="1"/>
      <c r="IJZ410" s="1"/>
      <c r="IKA410" s="1"/>
      <c r="IKB410" s="1"/>
      <c r="IKC410" s="1"/>
      <c r="IKD410" s="1"/>
      <c r="IKE410" s="1"/>
      <c r="IKF410" s="1"/>
      <c r="IKG410" s="1"/>
      <c r="IKH410" s="1"/>
      <c r="IKI410" s="1"/>
      <c r="IKJ410" s="1"/>
      <c r="IKK410" s="1"/>
      <c r="IKL410" s="1"/>
      <c r="IKM410" s="1"/>
      <c r="IKN410" s="1"/>
      <c r="IKO410" s="1"/>
      <c r="IKP410" s="1"/>
      <c r="IKQ410" s="1"/>
      <c r="IKR410" s="1"/>
      <c r="IKS410" s="1"/>
      <c r="IKT410" s="1"/>
      <c r="IKU410" s="1"/>
      <c r="IKV410" s="1"/>
      <c r="IKW410" s="1"/>
      <c r="IKX410" s="1"/>
      <c r="IKY410" s="1"/>
      <c r="IKZ410" s="1"/>
      <c r="ILA410" s="1"/>
      <c r="ILB410" s="1"/>
      <c r="ILC410" s="1"/>
      <c r="ILD410" s="1"/>
      <c r="ILE410" s="1"/>
      <c r="ILF410" s="1"/>
      <c r="ILG410" s="1"/>
      <c r="ILH410" s="1"/>
      <c r="ILI410" s="1"/>
      <c r="ILJ410" s="1"/>
      <c r="ILK410" s="1"/>
      <c r="ILL410" s="1"/>
      <c r="ILM410" s="1"/>
      <c r="ILN410" s="1"/>
      <c r="ILO410" s="1"/>
      <c r="ILP410" s="1"/>
      <c r="ILQ410" s="1"/>
      <c r="ILR410" s="1"/>
      <c r="ILS410" s="1"/>
      <c r="ILT410" s="1"/>
      <c r="ILU410" s="1"/>
      <c r="ILV410" s="1"/>
      <c r="ILW410" s="1"/>
      <c r="ILX410" s="1"/>
      <c r="ILY410" s="1"/>
      <c r="ILZ410" s="1"/>
      <c r="IMA410" s="1"/>
      <c r="IMB410" s="1"/>
      <c r="IMC410" s="1"/>
      <c r="IMD410" s="1"/>
      <c r="IME410" s="1"/>
      <c r="IMF410" s="1"/>
      <c r="IMG410" s="1"/>
      <c r="IMH410" s="1"/>
      <c r="IMI410" s="1"/>
      <c r="IMJ410" s="1"/>
      <c r="IMK410" s="1"/>
      <c r="IML410" s="1"/>
      <c r="IMM410" s="1"/>
      <c r="IMN410" s="1"/>
      <c r="IMO410" s="1"/>
      <c r="IMP410" s="1"/>
      <c r="IMQ410" s="1"/>
      <c r="IMR410" s="1"/>
      <c r="IMS410" s="1"/>
      <c r="IMT410" s="1"/>
      <c r="IMU410" s="1"/>
      <c r="IMV410" s="1"/>
      <c r="IMW410" s="1"/>
      <c r="IMX410" s="1"/>
      <c r="IMY410" s="1"/>
      <c r="IMZ410" s="1"/>
      <c r="INA410" s="1"/>
      <c r="INB410" s="1"/>
      <c r="INC410" s="1"/>
      <c r="IND410" s="1"/>
      <c r="INE410" s="1"/>
      <c r="INF410" s="1"/>
      <c r="ING410" s="1"/>
      <c r="INH410" s="1"/>
      <c r="INI410" s="1"/>
      <c r="INJ410" s="1"/>
      <c r="INK410" s="1"/>
      <c r="INL410" s="1"/>
      <c r="INM410" s="1"/>
      <c r="INN410" s="1"/>
      <c r="INO410" s="1"/>
      <c r="INP410" s="1"/>
      <c r="INQ410" s="1"/>
      <c r="INR410" s="1"/>
      <c r="INS410" s="1"/>
      <c r="INT410" s="1"/>
      <c r="INU410" s="1"/>
      <c r="INV410" s="1"/>
      <c r="INW410" s="1"/>
      <c r="INX410" s="1"/>
      <c r="INY410" s="1"/>
      <c r="INZ410" s="1"/>
      <c r="IOA410" s="1"/>
      <c r="IOB410" s="1"/>
      <c r="IOC410" s="1"/>
      <c r="IOD410" s="1"/>
      <c r="IOE410" s="1"/>
      <c r="IOF410" s="1"/>
      <c r="IOG410" s="1"/>
      <c r="IOH410" s="1"/>
      <c r="IOI410" s="1"/>
      <c r="IOJ410" s="1"/>
      <c r="IOK410" s="1"/>
      <c r="IOL410" s="1"/>
      <c r="IOM410" s="1"/>
      <c r="ION410" s="1"/>
      <c r="IOO410" s="1"/>
      <c r="IOP410" s="1"/>
      <c r="IOQ410" s="1"/>
      <c r="IOR410" s="1"/>
      <c r="IOS410" s="1"/>
      <c r="IOT410" s="1"/>
      <c r="IOU410" s="1"/>
      <c r="IOV410" s="1"/>
      <c r="IOW410" s="1"/>
      <c r="IOX410" s="1"/>
      <c r="IOY410" s="1"/>
      <c r="IOZ410" s="1"/>
      <c r="IPA410" s="1"/>
      <c r="IPB410" s="1"/>
      <c r="IPC410" s="1"/>
      <c r="IPD410" s="1"/>
      <c r="IPE410" s="1"/>
      <c r="IPF410" s="1"/>
      <c r="IPG410" s="1"/>
      <c r="IPH410" s="1"/>
      <c r="IPI410" s="1"/>
      <c r="IPJ410" s="1"/>
      <c r="IPK410" s="1"/>
      <c r="IPL410" s="1"/>
      <c r="IPM410" s="1"/>
      <c r="IPN410" s="1"/>
      <c r="IPO410" s="1"/>
      <c r="IPP410" s="1"/>
      <c r="IPQ410" s="1"/>
      <c r="IPR410" s="1"/>
      <c r="IPS410" s="1"/>
      <c r="IPT410" s="1"/>
      <c r="IPU410" s="1"/>
      <c r="IPV410" s="1"/>
      <c r="IPW410" s="1"/>
      <c r="IPX410" s="1"/>
      <c r="IPY410" s="1"/>
      <c r="IPZ410" s="1"/>
      <c r="IQA410" s="1"/>
      <c r="IQB410" s="1"/>
      <c r="IQC410" s="1"/>
      <c r="IQD410" s="1"/>
      <c r="IQE410" s="1"/>
      <c r="IQF410" s="1"/>
      <c r="IQG410" s="1"/>
      <c r="IQH410" s="1"/>
      <c r="IQI410" s="1"/>
      <c r="IQJ410" s="1"/>
      <c r="IQK410" s="1"/>
      <c r="IQL410" s="1"/>
      <c r="IQM410" s="1"/>
      <c r="IQN410" s="1"/>
      <c r="IQO410" s="1"/>
      <c r="IQP410" s="1"/>
      <c r="IQQ410" s="1"/>
      <c r="IQR410" s="1"/>
      <c r="IQS410" s="1"/>
      <c r="IQT410" s="1"/>
      <c r="IQU410" s="1"/>
      <c r="IQV410" s="1"/>
      <c r="IQW410" s="1"/>
      <c r="IQX410" s="1"/>
      <c r="IQY410" s="1"/>
      <c r="IQZ410" s="1"/>
      <c r="IRA410" s="1"/>
      <c r="IRB410" s="1"/>
      <c r="IRC410" s="1"/>
      <c r="IRD410" s="1"/>
      <c r="IRE410" s="1"/>
      <c r="IRF410" s="1"/>
      <c r="IRG410" s="1"/>
      <c r="IRH410" s="1"/>
      <c r="IRI410" s="1"/>
      <c r="IRJ410" s="1"/>
      <c r="IRK410" s="1"/>
      <c r="IRL410" s="1"/>
      <c r="IRM410" s="1"/>
      <c r="IRN410" s="1"/>
      <c r="IRO410" s="1"/>
      <c r="IRP410" s="1"/>
      <c r="IRQ410" s="1"/>
      <c r="IRR410" s="1"/>
      <c r="IRS410" s="1"/>
      <c r="IRT410" s="1"/>
      <c r="IRU410" s="1"/>
      <c r="IRV410" s="1"/>
      <c r="IRW410" s="1"/>
      <c r="IRX410" s="1"/>
      <c r="IRY410" s="1"/>
      <c r="IRZ410" s="1"/>
      <c r="ISA410" s="1"/>
      <c r="ISB410" s="1"/>
      <c r="ISC410" s="1"/>
      <c r="ISD410" s="1"/>
      <c r="ISE410" s="1"/>
      <c r="ISF410" s="1"/>
      <c r="ISG410" s="1"/>
      <c r="ISH410" s="1"/>
      <c r="ISI410" s="1"/>
      <c r="ISJ410" s="1"/>
      <c r="ISK410" s="1"/>
      <c r="ISL410" s="1"/>
      <c r="ISM410" s="1"/>
      <c r="ISN410" s="1"/>
      <c r="ISO410" s="1"/>
      <c r="ISP410" s="1"/>
      <c r="ISQ410" s="1"/>
      <c r="ISR410" s="1"/>
      <c r="ISS410" s="1"/>
      <c r="IST410" s="1"/>
      <c r="ISU410" s="1"/>
      <c r="ISV410" s="1"/>
      <c r="ISW410" s="1"/>
      <c r="ISX410" s="1"/>
      <c r="ISY410" s="1"/>
      <c r="ISZ410" s="1"/>
      <c r="ITA410" s="1"/>
      <c r="ITB410" s="1"/>
      <c r="ITC410" s="1"/>
      <c r="ITD410" s="1"/>
      <c r="ITE410" s="1"/>
      <c r="ITF410" s="1"/>
      <c r="ITG410" s="1"/>
      <c r="ITH410" s="1"/>
      <c r="ITI410" s="1"/>
      <c r="ITJ410" s="1"/>
      <c r="ITK410" s="1"/>
      <c r="ITL410" s="1"/>
      <c r="ITM410" s="1"/>
      <c r="ITN410" s="1"/>
      <c r="ITO410" s="1"/>
      <c r="ITP410" s="1"/>
      <c r="ITQ410" s="1"/>
      <c r="ITR410" s="1"/>
      <c r="ITS410" s="1"/>
      <c r="ITT410" s="1"/>
      <c r="ITU410" s="1"/>
      <c r="ITV410" s="1"/>
      <c r="ITW410" s="1"/>
      <c r="ITX410" s="1"/>
      <c r="ITY410" s="1"/>
      <c r="ITZ410" s="1"/>
      <c r="IUA410" s="1"/>
      <c r="IUB410" s="1"/>
      <c r="IUC410" s="1"/>
      <c r="IUD410" s="1"/>
      <c r="IUE410" s="1"/>
      <c r="IUF410" s="1"/>
      <c r="IUG410" s="1"/>
      <c r="IUH410" s="1"/>
      <c r="IUI410" s="1"/>
      <c r="IUJ410" s="1"/>
      <c r="IUK410" s="1"/>
      <c r="IUL410" s="1"/>
      <c r="IUM410" s="1"/>
      <c r="IUN410" s="1"/>
      <c r="IUO410" s="1"/>
      <c r="IUP410" s="1"/>
      <c r="IUQ410" s="1"/>
      <c r="IUR410" s="1"/>
      <c r="IUS410" s="1"/>
      <c r="IUT410" s="1"/>
      <c r="IUU410" s="1"/>
      <c r="IUV410" s="1"/>
      <c r="IUW410" s="1"/>
      <c r="IUX410" s="1"/>
      <c r="IUY410" s="1"/>
      <c r="IUZ410" s="1"/>
      <c r="IVA410" s="1"/>
      <c r="IVB410" s="1"/>
      <c r="IVC410" s="1"/>
      <c r="IVD410" s="1"/>
      <c r="IVE410" s="1"/>
      <c r="IVF410" s="1"/>
      <c r="IVG410" s="1"/>
      <c r="IVH410" s="1"/>
      <c r="IVI410" s="1"/>
      <c r="IVJ410" s="1"/>
      <c r="IVK410" s="1"/>
      <c r="IVL410" s="1"/>
      <c r="IVM410" s="1"/>
      <c r="IVN410" s="1"/>
      <c r="IVO410" s="1"/>
      <c r="IVP410" s="1"/>
      <c r="IVQ410" s="1"/>
      <c r="IVR410" s="1"/>
      <c r="IVS410" s="1"/>
      <c r="IVT410" s="1"/>
      <c r="IVU410" s="1"/>
      <c r="IVV410" s="1"/>
      <c r="IVW410" s="1"/>
      <c r="IVX410" s="1"/>
      <c r="IVY410" s="1"/>
      <c r="IVZ410" s="1"/>
      <c r="IWA410" s="1"/>
      <c r="IWB410" s="1"/>
      <c r="IWC410" s="1"/>
      <c r="IWD410" s="1"/>
      <c r="IWE410" s="1"/>
      <c r="IWF410" s="1"/>
      <c r="IWG410" s="1"/>
      <c r="IWH410" s="1"/>
      <c r="IWI410" s="1"/>
      <c r="IWJ410" s="1"/>
      <c r="IWK410" s="1"/>
      <c r="IWL410" s="1"/>
      <c r="IWM410" s="1"/>
      <c r="IWN410" s="1"/>
      <c r="IWO410" s="1"/>
      <c r="IWP410" s="1"/>
      <c r="IWQ410" s="1"/>
      <c r="IWR410" s="1"/>
      <c r="IWS410" s="1"/>
      <c r="IWT410" s="1"/>
      <c r="IWU410" s="1"/>
      <c r="IWV410" s="1"/>
      <c r="IWW410" s="1"/>
      <c r="IWX410" s="1"/>
      <c r="IWY410" s="1"/>
      <c r="IWZ410" s="1"/>
      <c r="IXA410" s="1"/>
      <c r="IXB410" s="1"/>
      <c r="IXC410" s="1"/>
      <c r="IXD410" s="1"/>
      <c r="IXE410" s="1"/>
      <c r="IXF410" s="1"/>
      <c r="IXG410" s="1"/>
      <c r="IXH410" s="1"/>
      <c r="IXI410" s="1"/>
      <c r="IXJ410" s="1"/>
      <c r="IXK410" s="1"/>
      <c r="IXL410" s="1"/>
      <c r="IXM410" s="1"/>
      <c r="IXN410" s="1"/>
      <c r="IXO410" s="1"/>
      <c r="IXP410" s="1"/>
      <c r="IXQ410" s="1"/>
      <c r="IXR410" s="1"/>
      <c r="IXS410" s="1"/>
      <c r="IXT410" s="1"/>
      <c r="IXU410" s="1"/>
      <c r="IXV410" s="1"/>
      <c r="IXW410" s="1"/>
      <c r="IXX410" s="1"/>
      <c r="IXY410" s="1"/>
      <c r="IXZ410" s="1"/>
      <c r="IYA410" s="1"/>
      <c r="IYB410" s="1"/>
      <c r="IYC410" s="1"/>
      <c r="IYD410" s="1"/>
      <c r="IYE410" s="1"/>
      <c r="IYF410" s="1"/>
      <c r="IYG410" s="1"/>
      <c r="IYH410" s="1"/>
      <c r="IYI410" s="1"/>
      <c r="IYJ410" s="1"/>
      <c r="IYK410" s="1"/>
      <c r="IYL410" s="1"/>
      <c r="IYM410" s="1"/>
      <c r="IYN410" s="1"/>
      <c r="IYO410" s="1"/>
      <c r="IYP410" s="1"/>
      <c r="IYQ410" s="1"/>
      <c r="IYR410" s="1"/>
      <c r="IYS410" s="1"/>
      <c r="IYT410" s="1"/>
      <c r="IYU410" s="1"/>
      <c r="IYV410" s="1"/>
      <c r="IYW410" s="1"/>
      <c r="IYX410" s="1"/>
      <c r="IYY410" s="1"/>
      <c r="IYZ410" s="1"/>
      <c r="IZA410" s="1"/>
      <c r="IZB410" s="1"/>
      <c r="IZC410" s="1"/>
      <c r="IZD410" s="1"/>
      <c r="IZE410" s="1"/>
      <c r="IZF410" s="1"/>
      <c r="IZG410" s="1"/>
      <c r="IZH410" s="1"/>
      <c r="IZI410" s="1"/>
      <c r="IZJ410" s="1"/>
      <c r="IZK410" s="1"/>
      <c r="IZL410" s="1"/>
      <c r="IZM410" s="1"/>
      <c r="IZN410" s="1"/>
      <c r="IZO410" s="1"/>
      <c r="IZP410" s="1"/>
      <c r="IZQ410" s="1"/>
      <c r="IZR410" s="1"/>
      <c r="IZS410" s="1"/>
      <c r="IZT410" s="1"/>
      <c r="IZU410" s="1"/>
      <c r="IZV410" s="1"/>
      <c r="IZW410" s="1"/>
      <c r="IZX410" s="1"/>
      <c r="IZY410" s="1"/>
      <c r="IZZ410" s="1"/>
      <c r="JAA410" s="1"/>
      <c r="JAB410" s="1"/>
      <c r="JAC410" s="1"/>
      <c r="JAD410" s="1"/>
      <c r="JAE410" s="1"/>
      <c r="JAF410" s="1"/>
      <c r="JAG410" s="1"/>
      <c r="JAH410" s="1"/>
      <c r="JAI410" s="1"/>
      <c r="JAJ410" s="1"/>
      <c r="JAK410" s="1"/>
      <c r="JAL410" s="1"/>
      <c r="JAM410" s="1"/>
      <c r="JAN410" s="1"/>
      <c r="JAO410" s="1"/>
      <c r="JAP410" s="1"/>
      <c r="JAQ410" s="1"/>
      <c r="JAR410" s="1"/>
      <c r="JAS410" s="1"/>
      <c r="JAT410" s="1"/>
      <c r="JAU410" s="1"/>
      <c r="JAV410" s="1"/>
      <c r="JAW410" s="1"/>
      <c r="JAX410" s="1"/>
      <c r="JAY410" s="1"/>
      <c r="JAZ410" s="1"/>
      <c r="JBA410" s="1"/>
      <c r="JBB410" s="1"/>
      <c r="JBC410" s="1"/>
      <c r="JBD410" s="1"/>
      <c r="JBE410" s="1"/>
      <c r="JBF410" s="1"/>
      <c r="JBG410" s="1"/>
      <c r="JBH410" s="1"/>
      <c r="JBI410" s="1"/>
      <c r="JBJ410" s="1"/>
      <c r="JBK410" s="1"/>
      <c r="JBL410" s="1"/>
      <c r="JBM410" s="1"/>
      <c r="JBN410" s="1"/>
      <c r="JBO410" s="1"/>
      <c r="JBP410" s="1"/>
      <c r="JBQ410" s="1"/>
      <c r="JBR410" s="1"/>
      <c r="JBS410" s="1"/>
      <c r="JBT410" s="1"/>
      <c r="JBU410" s="1"/>
      <c r="JBV410" s="1"/>
      <c r="JBW410" s="1"/>
      <c r="JBX410" s="1"/>
      <c r="JBY410" s="1"/>
      <c r="JBZ410" s="1"/>
      <c r="JCA410" s="1"/>
      <c r="JCB410" s="1"/>
      <c r="JCC410" s="1"/>
      <c r="JCD410" s="1"/>
      <c r="JCE410" s="1"/>
      <c r="JCF410" s="1"/>
      <c r="JCG410" s="1"/>
      <c r="JCH410" s="1"/>
      <c r="JCI410" s="1"/>
      <c r="JCJ410" s="1"/>
      <c r="JCK410" s="1"/>
      <c r="JCL410" s="1"/>
      <c r="JCM410" s="1"/>
      <c r="JCN410" s="1"/>
      <c r="JCO410" s="1"/>
      <c r="JCP410" s="1"/>
      <c r="JCQ410" s="1"/>
      <c r="JCR410" s="1"/>
      <c r="JCS410" s="1"/>
      <c r="JCT410" s="1"/>
      <c r="JCU410" s="1"/>
      <c r="JCV410" s="1"/>
      <c r="JCW410" s="1"/>
      <c r="JCX410" s="1"/>
      <c r="JCY410" s="1"/>
      <c r="JCZ410" s="1"/>
      <c r="JDA410" s="1"/>
      <c r="JDB410" s="1"/>
      <c r="JDC410" s="1"/>
      <c r="JDD410" s="1"/>
      <c r="JDE410" s="1"/>
      <c r="JDF410" s="1"/>
      <c r="JDG410" s="1"/>
      <c r="JDH410" s="1"/>
      <c r="JDI410" s="1"/>
      <c r="JDJ410" s="1"/>
      <c r="JDK410" s="1"/>
      <c r="JDL410" s="1"/>
      <c r="JDM410" s="1"/>
      <c r="JDN410" s="1"/>
      <c r="JDO410" s="1"/>
      <c r="JDP410" s="1"/>
      <c r="JDQ410" s="1"/>
      <c r="JDR410" s="1"/>
      <c r="JDS410" s="1"/>
      <c r="JDT410" s="1"/>
      <c r="JDU410" s="1"/>
      <c r="JDV410" s="1"/>
      <c r="JDW410" s="1"/>
      <c r="JDX410" s="1"/>
      <c r="JDY410" s="1"/>
      <c r="JDZ410" s="1"/>
      <c r="JEA410" s="1"/>
      <c r="JEB410" s="1"/>
      <c r="JEC410" s="1"/>
      <c r="JED410" s="1"/>
      <c r="JEE410" s="1"/>
      <c r="JEF410" s="1"/>
      <c r="JEG410" s="1"/>
      <c r="JEH410" s="1"/>
      <c r="JEI410" s="1"/>
      <c r="JEJ410" s="1"/>
      <c r="JEK410" s="1"/>
      <c r="JEL410" s="1"/>
      <c r="JEM410" s="1"/>
      <c r="JEN410" s="1"/>
      <c r="JEO410" s="1"/>
      <c r="JEP410" s="1"/>
      <c r="JEQ410" s="1"/>
      <c r="JER410" s="1"/>
      <c r="JES410" s="1"/>
      <c r="JET410" s="1"/>
      <c r="JEU410" s="1"/>
      <c r="JEV410" s="1"/>
      <c r="JEW410" s="1"/>
      <c r="JEX410" s="1"/>
      <c r="JEY410" s="1"/>
      <c r="JEZ410" s="1"/>
      <c r="JFA410" s="1"/>
      <c r="JFB410" s="1"/>
      <c r="JFC410" s="1"/>
      <c r="JFD410" s="1"/>
      <c r="JFE410" s="1"/>
      <c r="JFF410" s="1"/>
      <c r="JFG410" s="1"/>
      <c r="JFH410" s="1"/>
      <c r="JFI410" s="1"/>
      <c r="JFJ410" s="1"/>
      <c r="JFK410" s="1"/>
      <c r="JFL410" s="1"/>
      <c r="JFM410" s="1"/>
      <c r="JFN410" s="1"/>
      <c r="JFO410" s="1"/>
      <c r="JFP410" s="1"/>
      <c r="JFQ410" s="1"/>
      <c r="JFR410" s="1"/>
      <c r="JFS410" s="1"/>
      <c r="JFT410" s="1"/>
      <c r="JFU410" s="1"/>
      <c r="JFV410" s="1"/>
      <c r="JFW410" s="1"/>
      <c r="JFX410" s="1"/>
      <c r="JFY410" s="1"/>
      <c r="JFZ410" s="1"/>
      <c r="JGA410" s="1"/>
      <c r="JGB410" s="1"/>
      <c r="JGC410" s="1"/>
      <c r="JGD410" s="1"/>
      <c r="JGE410" s="1"/>
      <c r="JGF410" s="1"/>
      <c r="JGG410" s="1"/>
      <c r="JGH410" s="1"/>
      <c r="JGI410" s="1"/>
      <c r="JGJ410" s="1"/>
      <c r="JGK410" s="1"/>
      <c r="JGL410" s="1"/>
      <c r="JGM410" s="1"/>
      <c r="JGN410" s="1"/>
      <c r="JGO410" s="1"/>
      <c r="JGP410" s="1"/>
      <c r="JGQ410" s="1"/>
      <c r="JGR410" s="1"/>
      <c r="JGS410" s="1"/>
      <c r="JGT410" s="1"/>
      <c r="JGU410" s="1"/>
      <c r="JGV410" s="1"/>
      <c r="JGW410" s="1"/>
      <c r="JGX410" s="1"/>
      <c r="JGY410" s="1"/>
      <c r="JGZ410" s="1"/>
      <c r="JHA410" s="1"/>
      <c r="JHB410" s="1"/>
      <c r="JHC410" s="1"/>
      <c r="JHD410" s="1"/>
      <c r="JHE410" s="1"/>
      <c r="JHF410" s="1"/>
      <c r="JHG410" s="1"/>
      <c r="JHH410" s="1"/>
      <c r="JHI410" s="1"/>
      <c r="JHJ410" s="1"/>
      <c r="JHK410" s="1"/>
      <c r="JHL410" s="1"/>
      <c r="JHM410" s="1"/>
      <c r="JHN410" s="1"/>
      <c r="JHO410" s="1"/>
      <c r="JHP410" s="1"/>
      <c r="JHQ410" s="1"/>
      <c r="JHR410" s="1"/>
      <c r="JHS410" s="1"/>
      <c r="JHT410" s="1"/>
      <c r="JHU410" s="1"/>
      <c r="JHV410" s="1"/>
      <c r="JHW410" s="1"/>
      <c r="JHX410" s="1"/>
      <c r="JHY410" s="1"/>
      <c r="JHZ410" s="1"/>
      <c r="JIA410" s="1"/>
      <c r="JIB410" s="1"/>
      <c r="JIC410" s="1"/>
      <c r="JID410" s="1"/>
      <c r="JIE410" s="1"/>
      <c r="JIF410" s="1"/>
      <c r="JIG410" s="1"/>
      <c r="JIH410" s="1"/>
      <c r="JII410" s="1"/>
      <c r="JIJ410" s="1"/>
      <c r="JIK410" s="1"/>
      <c r="JIL410" s="1"/>
      <c r="JIM410" s="1"/>
      <c r="JIN410" s="1"/>
      <c r="JIO410" s="1"/>
      <c r="JIP410" s="1"/>
      <c r="JIQ410" s="1"/>
      <c r="JIR410" s="1"/>
      <c r="JIS410" s="1"/>
      <c r="JIT410" s="1"/>
      <c r="JIU410" s="1"/>
      <c r="JIV410" s="1"/>
      <c r="JIW410" s="1"/>
      <c r="JIX410" s="1"/>
      <c r="JIY410" s="1"/>
      <c r="JIZ410" s="1"/>
      <c r="JJA410" s="1"/>
      <c r="JJB410" s="1"/>
      <c r="JJC410" s="1"/>
      <c r="JJD410" s="1"/>
      <c r="JJE410" s="1"/>
      <c r="JJF410" s="1"/>
      <c r="JJG410" s="1"/>
      <c r="JJH410" s="1"/>
      <c r="JJI410" s="1"/>
      <c r="JJJ410" s="1"/>
      <c r="JJK410" s="1"/>
      <c r="JJL410" s="1"/>
      <c r="JJM410" s="1"/>
      <c r="JJN410" s="1"/>
      <c r="JJO410" s="1"/>
      <c r="JJP410" s="1"/>
      <c r="JJQ410" s="1"/>
      <c r="JJR410" s="1"/>
      <c r="JJS410" s="1"/>
      <c r="JJT410" s="1"/>
      <c r="JJU410" s="1"/>
      <c r="JJV410" s="1"/>
      <c r="JJW410" s="1"/>
      <c r="JJX410" s="1"/>
      <c r="JJY410" s="1"/>
      <c r="JJZ410" s="1"/>
      <c r="JKA410" s="1"/>
      <c r="JKB410" s="1"/>
      <c r="JKC410" s="1"/>
      <c r="JKD410" s="1"/>
      <c r="JKE410" s="1"/>
      <c r="JKF410" s="1"/>
      <c r="JKG410" s="1"/>
      <c r="JKH410" s="1"/>
      <c r="JKI410" s="1"/>
      <c r="JKJ410" s="1"/>
      <c r="JKK410" s="1"/>
      <c r="JKL410" s="1"/>
      <c r="JKM410" s="1"/>
      <c r="JKN410" s="1"/>
      <c r="JKO410" s="1"/>
      <c r="JKP410" s="1"/>
      <c r="JKQ410" s="1"/>
      <c r="JKR410" s="1"/>
      <c r="JKS410" s="1"/>
      <c r="JKT410" s="1"/>
      <c r="JKU410" s="1"/>
      <c r="JKV410" s="1"/>
      <c r="JKW410" s="1"/>
      <c r="JKX410" s="1"/>
      <c r="JKY410" s="1"/>
      <c r="JKZ410" s="1"/>
      <c r="JLA410" s="1"/>
      <c r="JLB410" s="1"/>
      <c r="JLC410" s="1"/>
      <c r="JLD410" s="1"/>
      <c r="JLE410" s="1"/>
      <c r="JLF410" s="1"/>
      <c r="JLG410" s="1"/>
      <c r="JLH410" s="1"/>
      <c r="JLI410" s="1"/>
      <c r="JLJ410" s="1"/>
      <c r="JLK410" s="1"/>
      <c r="JLL410" s="1"/>
      <c r="JLM410" s="1"/>
      <c r="JLN410" s="1"/>
      <c r="JLO410" s="1"/>
      <c r="JLP410" s="1"/>
      <c r="JLQ410" s="1"/>
      <c r="JLR410" s="1"/>
      <c r="JLS410" s="1"/>
      <c r="JLT410" s="1"/>
      <c r="JLU410" s="1"/>
      <c r="JLV410" s="1"/>
      <c r="JLW410" s="1"/>
      <c r="JLX410" s="1"/>
      <c r="JLY410" s="1"/>
      <c r="JLZ410" s="1"/>
      <c r="JMA410" s="1"/>
      <c r="JMB410" s="1"/>
      <c r="JMC410" s="1"/>
      <c r="JMD410" s="1"/>
      <c r="JME410" s="1"/>
      <c r="JMF410" s="1"/>
      <c r="JMG410" s="1"/>
      <c r="JMH410" s="1"/>
      <c r="JMI410" s="1"/>
      <c r="JMJ410" s="1"/>
      <c r="JMK410" s="1"/>
      <c r="JML410" s="1"/>
      <c r="JMM410" s="1"/>
      <c r="JMN410" s="1"/>
      <c r="JMO410" s="1"/>
      <c r="JMP410" s="1"/>
      <c r="JMQ410" s="1"/>
      <c r="JMR410" s="1"/>
      <c r="JMS410" s="1"/>
      <c r="JMT410" s="1"/>
      <c r="JMU410" s="1"/>
      <c r="JMV410" s="1"/>
      <c r="JMW410" s="1"/>
      <c r="JMX410" s="1"/>
      <c r="JMY410" s="1"/>
      <c r="JMZ410" s="1"/>
      <c r="JNA410" s="1"/>
      <c r="JNB410" s="1"/>
      <c r="JNC410" s="1"/>
      <c r="JND410" s="1"/>
      <c r="JNE410" s="1"/>
      <c r="JNF410" s="1"/>
      <c r="JNG410" s="1"/>
      <c r="JNH410" s="1"/>
      <c r="JNI410" s="1"/>
      <c r="JNJ410" s="1"/>
      <c r="JNK410" s="1"/>
      <c r="JNL410" s="1"/>
      <c r="JNM410" s="1"/>
      <c r="JNN410" s="1"/>
      <c r="JNO410" s="1"/>
      <c r="JNP410" s="1"/>
      <c r="JNQ410" s="1"/>
      <c r="JNR410" s="1"/>
      <c r="JNS410" s="1"/>
      <c r="JNT410" s="1"/>
      <c r="JNU410" s="1"/>
      <c r="JNV410" s="1"/>
      <c r="JNW410" s="1"/>
      <c r="JNX410" s="1"/>
      <c r="JNY410" s="1"/>
      <c r="JNZ410" s="1"/>
      <c r="JOA410" s="1"/>
      <c r="JOB410" s="1"/>
      <c r="JOC410" s="1"/>
      <c r="JOD410" s="1"/>
      <c r="JOE410" s="1"/>
      <c r="JOF410" s="1"/>
      <c r="JOG410" s="1"/>
      <c r="JOH410" s="1"/>
      <c r="JOI410" s="1"/>
      <c r="JOJ410" s="1"/>
      <c r="JOK410" s="1"/>
      <c r="JOL410" s="1"/>
      <c r="JOM410" s="1"/>
      <c r="JON410" s="1"/>
      <c r="JOO410" s="1"/>
      <c r="JOP410" s="1"/>
      <c r="JOQ410" s="1"/>
      <c r="JOR410" s="1"/>
      <c r="JOS410" s="1"/>
      <c r="JOT410" s="1"/>
      <c r="JOU410" s="1"/>
      <c r="JOV410" s="1"/>
      <c r="JOW410" s="1"/>
      <c r="JOX410" s="1"/>
      <c r="JOY410" s="1"/>
      <c r="JOZ410" s="1"/>
      <c r="JPA410" s="1"/>
      <c r="JPB410" s="1"/>
      <c r="JPC410" s="1"/>
      <c r="JPD410" s="1"/>
      <c r="JPE410" s="1"/>
      <c r="JPF410" s="1"/>
      <c r="JPG410" s="1"/>
      <c r="JPH410" s="1"/>
      <c r="JPI410" s="1"/>
      <c r="JPJ410" s="1"/>
      <c r="JPK410" s="1"/>
      <c r="JPL410" s="1"/>
      <c r="JPM410" s="1"/>
      <c r="JPN410" s="1"/>
      <c r="JPO410" s="1"/>
      <c r="JPP410" s="1"/>
      <c r="JPQ410" s="1"/>
      <c r="JPR410" s="1"/>
      <c r="JPS410" s="1"/>
      <c r="JPT410" s="1"/>
      <c r="JPU410" s="1"/>
      <c r="JPV410" s="1"/>
      <c r="JPW410" s="1"/>
      <c r="JPX410" s="1"/>
      <c r="JPY410" s="1"/>
      <c r="JPZ410" s="1"/>
      <c r="JQA410" s="1"/>
      <c r="JQB410" s="1"/>
      <c r="JQC410" s="1"/>
      <c r="JQD410" s="1"/>
      <c r="JQE410" s="1"/>
      <c r="JQF410" s="1"/>
      <c r="JQG410" s="1"/>
      <c r="JQH410" s="1"/>
      <c r="JQI410" s="1"/>
      <c r="JQJ410" s="1"/>
      <c r="JQK410" s="1"/>
      <c r="JQL410" s="1"/>
      <c r="JQM410" s="1"/>
      <c r="JQN410" s="1"/>
      <c r="JQO410" s="1"/>
      <c r="JQP410" s="1"/>
      <c r="JQQ410" s="1"/>
      <c r="JQR410" s="1"/>
      <c r="JQS410" s="1"/>
      <c r="JQT410" s="1"/>
      <c r="JQU410" s="1"/>
      <c r="JQV410" s="1"/>
      <c r="JQW410" s="1"/>
      <c r="JQX410" s="1"/>
      <c r="JQY410" s="1"/>
      <c r="JQZ410" s="1"/>
      <c r="JRA410" s="1"/>
      <c r="JRB410" s="1"/>
      <c r="JRC410" s="1"/>
      <c r="JRD410" s="1"/>
      <c r="JRE410" s="1"/>
      <c r="JRF410" s="1"/>
      <c r="JRG410" s="1"/>
      <c r="JRH410" s="1"/>
      <c r="JRI410" s="1"/>
      <c r="JRJ410" s="1"/>
      <c r="JRK410" s="1"/>
      <c r="JRL410" s="1"/>
      <c r="JRM410" s="1"/>
      <c r="JRN410" s="1"/>
      <c r="JRO410" s="1"/>
      <c r="JRP410" s="1"/>
      <c r="JRQ410" s="1"/>
      <c r="JRR410" s="1"/>
      <c r="JRS410" s="1"/>
      <c r="JRT410" s="1"/>
      <c r="JRU410" s="1"/>
      <c r="JRV410" s="1"/>
      <c r="JRW410" s="1"/>
      <c r="JRX410" s="1"/>
      <c r="JRY410" s="1"/>
      <c r="JRZ410" s="1"/>
      <c r="JSA410" s="1"/>
      <c r="JSB410" s="1"/>
      <c r="JSC410" s="1"/>
      <c r="JSD410" s="1"/>
      <c r="JSE410" s="1"/>
      <c r="JSF410" s="1"/>
      <c r="JSG410" s="1"/>
      <c r="JSH410" s="1"/>
      <c r="JSI410" s="1"/>
      <c r="JSJ410" s="1"/>
      <c r="JSK410" s="1"/>
      <c r="JSL410" s="1"/>
      <c r="JSM410" s="1"/>
      <c r="JSN410" s="1"/>
      <c r="JSO410" s="1"/>
      <c r="JSP410" s="1"/>
      <c r="JSQ410" s="1"/>
      <c r="JSR410" s="1"/>
      <c r="JSS410" s="1"/>
      <c r="JST410" s="1"/>
      <c r="JSU410" s="1"/>
      <c r="JSV410" s="1"/>
      <c r="JSW410" s="1"/>
      <c r="JSX410" s="1"/>
      <c r="JSY410" s="1"/>
      <c r="JSZ410" s="1"/>
      <c r="JTA410" s="1"/>
      <c r="JTB410" s="1"/>
      <c r="JTC410" s="1"/>
      <c r="JTD410" s="1"/>
      <c r="JTE410" s="1"/>
      <c r="JTF410" s="1"/>
      <c r="JTG410" s="1"/>
      <c r="JTH410" s="1"/>
      <c r="JTI410" s="1"/>
      <c r="JTJ410" s="1"/>
      <c r="JTK410" s="1"/>
      <c r="JTL410" s="1"/>
      <c r="JTM410" s="1"/>
      <c r="JTN410" s="1"/>
      <c r="JTO410" s="1"/>
      <c r="JTP410" s="1"/>
      <c r="JTQ410" s="1"/>
      <c r="JTR410" s="1"/>
      <c r="JTS410" s="1"/>
      <c r="JTT410" s="1"/>
      <c r="JTU410" s="1"/>
      <c r="JTV410" s="1"/>
      <c r="JTW410" s="1"/>
      <c r="JTX410" s="1"/>
      <c r="JTY410" s="1"/>
      <c r="JTZ410" s="1"/>
      <c r="JUA410" s="1"/>
      <c r="JUB410" s="1"/>
      <c r="JUC410" s="1"/>
      <c r="JUD410" s="1"/>
      <c r="JUE410" s="1"/>
      <c r="JUF410" s="1"/>
      <c r="JUG410" s="1"/>
      <c r="JUH410" s="1"/>
      <c r="JUI410" s="1"/>
      <c r="JUJ410" s="1"/>
      <c r="JUK410" s="1"/>
      <c r="JUL410" s="1"/>
      <c r="JUM410" s="1"/>
      <c r="JUN410" s="1"/>
      <c r="JUO410" s="1"/>
      <c r="JUP410" s="1"/>
      <c r="JUQ410" s="1"/>
      <c r="JUR410" s="1"/>
      <c r="JUS410" s="1"/>
      <c r="JUT410" s="1"/>
      <c r="JUU410" s="1"/>
      <c r="JUV410" s="1"/>
      <c r="JUW410" s="1"/>
      <c r="JUX410" s="1"/>
      <c r="JUY410" s="1"/>
      <c r="JUZ410" s="1"/>
      <c r="JVA410" s="1"/>
      <c r="JVB410" s="1"/>
      <c r="JVC410" s="1"/>
      <c r="JVD410" s="1"/>
      <c r="JVE410" s="1"/>
      <c r="JVF410" s="1"/>
      <c r="JVG410" s="1"/>
      <c r="JVH410" s="1"/>
      <c r="JVI410" s="1"/>
      <c r="JVJ410" s="1"/>
      <c r="JVK410" s="1"/>
      <c r="JVL410" s="1"/>
      <c r="JVM410" s="1"/>
      <c r="JVN410" s="1"/>
      <c r="JVO410" s="1"/>
      <c r="JVP410" s="1"/>
      <c r="JVQ410" s="1"/>
      <c r="JVR410" s="1"/>
      <c r="JVS410" s="1"/>
      <c r="JVT410" s="1"/>
      <c r="JVU410" s="1"/>
      <c r="JVV410" s="1"/>
      <c r="JVW410" s="1"/>
      <c r="JVX410" s="1"/>
      <c r="JVY410" s="1"/>
      <c r="JVZ410" s="1"/>
      <c r="JWA410" s="1"/>
      <c r="JWB410" s="1"/>
      <c r="JWC410" s="1"/>
      <c r="JWD410" s="1"/>
      <c r="JWE410" s="1"/>
      <c r="JWF410" s="1"/>
      <c r="JWG410" s="1"/>
      <c r="JWH410" s="1"/>
      <c r="JWI410" s="1"/>
      <c r="JWJ410" s="1"/>
      <c r="JWK410" s="1"/>
      <c r="JWL410" s="1"/>
      <c r="JWM410" s="1"/>
      <c r="JWN410" s="1"/>
      <c r="JWO410" s="1"/>
      <c r="JWP410" s="1"/>
      <c r="JWQ410" s="1"/>
      <c r="JWR410" s="1"/>
      <c r="JWS410" s="1"/>
      <c r="JWT410" s="1"/>
      <c r="JWU410" s="1"/>
      <c r="JWV410" s="1"/>
      <c r="JWW410" s="1"/>
      <c r="JWX410" s="1"/>
      <c r="JWY410" s="1"/>
      <c r="JWZ410" s="1"/>
      <c r="JXA410" s="1"/>
      <c r="JXB410" s="1"/>
      <c r="JXC410" s="1"/>
      <c r="JXD410" s="1"/>
      <c r="JXE410" s="1"/>
      <c r="JXF410" s="1"/>
      <c r="JXG410" s="1"/>
      <c r="JXH410" s="1"/>
      <c r="JXI410" s="1"/>
      <c r="JXJ410" s="1"/>
      <c r="JXK410" s="1"/>
      <c r="JXL410" s="1"/>
      <c r="JXM410" s="1"/>
      <c r="JXN410" s="1"/>
      <c r="JXO410" s="1"/>
      <c r="JXP410" s="1"/>
      <c r="JXQ410" s="1"/>
      <c r="JXR410" s="1"/>
      <c r="JXS410" s="1"/>
      <c r="JXT410" s="1"/>
      <c r="JXU410" s="1"/>
      <c r="JXV410" s="1"/>
      <c r="JXW410" s="1"/>
      <c r="JXX410" s="1"/>
      <c r="JXY410" s="1"/>
      <c r="JXZ410" s="1"/>
      <c r="JYA410" s="1"/>
      <c r="JYB410" s="1"/>
      <c r="JYC410" s="1"/>
      <c r="JYD410" s="1"/>
      <c r="JYE410" s="1"/>
      <c r="JYF410" s="1"/>
      <c r="JYG410" s="1"/>
      <c r="JYH410" s="1"/>
      <c r="JYI410" s="1"/>
      <c r="JYJ410" s="1"/>
      <c r="JYK410" s="1"/>
      <c r="JYL410" s="1"/>
      <c r="JYM410" s="1"/>
      <c r="JYN410" s="1"/>
      <c r="JYO410" s="1"/>
      <c r="JYP410" s="1"/>
      <c r="JYQ410" s="1"/>
      <c r="JYR410" s="1"/>
      <c r="JYS410" s="1"/>
      <c r="JYT410" s="1"/>
      <c r="JYU410" s="1"/>
      <c r="JYV410" s="1"/>
      <c r="JYW410" s="1"/>
      <c r="JYX410" s="1"/>
      <c r="JYY410" s="1"/>
      <c r="JYZ410" s="1"/>
      <c r="JZA410" s="1"/>
      <c r="JZB410" s="1"/>
      <c r="JZC410" s="1"/>
      <c r="JZD410" s="1"/>
      <c r="JZE410" s="1"/>
      <c r="JZF410" s="1"/>
      <c r="JZG410" s="1"/>
      <c r="JZH410" s="1"/>
      <c r="JZI410" s="1"/>
      <c r="JZJ410" s="1"/>
      <c r="JZK410" s="1"/>
      <c r="JZL410" s="1"/>
      <c r="JZM410" s="1"/>
      <c r="JZN410" s="1"/>
      <c r="JZO410" s="1"/>
      <c r="JZP410" s="1"/>
      <c r="JZQ410" s="1"/>
      <c r="JZR410" s="1"/>
      <c r="JZS410" s="1"/>
      <c r="JZT410" s="1"/>
      <c r="JZU410" s="1"/>
      <c r="JZV410" s="1"/>
      <c r="JZW410" s="1"/>
      <c r="JZX410" s="1"/>
      <c r="JZY410" s="1"/>
      <c r="JZZ410" s="1"/>
      <c r="KAA410" s="1"/>
      <c r="KAB410" s="1"/>
      <c r="KAC410" s="1"/>
      <c r="KAD410" s="1"/>
      <c r="KAE410" s="1"/>
      <c r="KAF410" s="1"/>
      <c r="KAG410" s="1"/>
      <c r="KAH410" s="1"/>
      <c r="KAI410" s="1"/>
      <c r="KAJ410" s="1"/>
      <c r="KAK410" s="1"/>
      <c r="KAL410" s="1"/>
      <c r="KAM410" s="1"/>
      <c r="KAN410" s="1"/>
      <c r="KAO410" s="1"/>
      <c r="KAP410" s="1"/>
      <c r="KAQ410" s="1"/>
      <c r="KAR410" s="1"/>
      <c r="KAS410" s="1"/>
      <c r="KAT410" s="1"/>
      <c r="KAU410" s="1"/>
      <c r="KAV410" s="1"/>
      <c r="KAW410" s="1"/>
      <c r="KAX410" s="1"/>
      <c r="KAY410" s="1"/>
      <c r="KAZ410" s="1"/>
      <c r="KBA410" s="1"/>
      <c r="KBB410" s="1"/>
      <c r="KBC410" s="1"/>
      <c r="KBD410" s="1"/>
      <c r="KBE410" s="1"/>
      <c r="KBF410" s="1"/>
      <c r="KBG410" s="1"/>
      <c r="KBH410" s="1"/>
      <c r="KBI410" s="1"/>
      <c r="KBJ410" s="1"/>
      <c r="KBK410" s="1"/>
      <c r="KBL410" s="1"/>
      <c r="KBM410" s="1"/>
      <c r="KBN410" s="1"/>
      <c r="KBO410" s="1"/>
      <c r="KBP410" s="1"/>
      <c r="KBQ410" s="1"/>
      <c r="KBR410" s="1"/>
      <c r="KBS410" s="1"/>
      <c r="KBT410" s="1"/>
      <c r="KBU410" s="1"/>
      <c r="KBV410" s="1"/>
      <c r="KBW410" s="1"/>
      <c r="KBX410" s="1"/>
      <c r="KBY410" s="1"/>
      <c r="KBZ410" s="1"/>
      <c r="KCA410" s="1"/>
      <c r="KCB410" s="1"/>
      <c r="KCC410" s="1"/>
      <c r="KCD410" s="1"/>
      <c r="KCE410" s="1"/>
      <c r="KCF410" s="1"/>
      <c r="KCG410" s="1"/>
      <c r="KCH410" s="1"/>
      <c r="KCI410" s="1"/>
      <c r="KCJ410" s="1"/>
      <c r="KCK410" s="1"/>
      <c r="KCL410" s="1"/>
      <c r="KCM410" s="1"/>
      <c r="KCN410" s="1"/>
      <c r="KCO410" s="1"/>
      <c r="KCP410" s="1"/>
      <c r="KCQ410" s="1"/>
      <c r="KCR410" s="1"/>
      <c r="KCS410" s="1"/>
      <c r="KCT410" s="1"/>
      <c r="KCU410" s="1"/>
      <c r="KCV410" s="1"/>
      <c r="KCW410" s="1"/>
      <c r="KCX410" s="1"/>
      <c r="KCY410" s="1"/>
      <c r="KCZ410" s="1"/>
      <c r="KDA410" s="1"/>
      <c r="KDB410" s="1"/>
      <c r="KDC410" s="1"/>
      <c r="KDD410" s="1"/>
      <c r="KDE410" s="1"/>
      <c r="KDF410" s="1"/>
      <c r="KDG410" s="1"/>
      <c r="KDH410" s="1"/>
      <c r="KDI410" s="1"/>
      <c r="KDJ410" s="1"/>
      <c r="KDK410" s="1"/>
      <c r="KDL410" s="1"/>
      <c r="KDM410" s="1"/>
      <c r="KDN410" s="1"/>
      <c r="KDO410" s="1"/>
      <c r="KDP410" s="1"/>
      <c r="KDQ410" s="1"/>
      <c r="KDR410" s="1"/>
      <c r="KDS410" s="1"/>
      <c r="KDT410" s="1"/>
      <c r="KDU410" s="1"/>
      <c r="KDV410" s="1"/>
      <c r="KDW410" s="1"/>
      <c r="KDX410" s="1"/>
      <c r="KDY410" s="1"/>
      <c r="KDZ410" s="1"/>
      <c r="KEA410" s="1"/>
      <c r="KEB410" s="1"/>
      <c r="KEC410" s="1"/>
      <c r="KED410" s="1"/>
      <c r="KEE410" s="1"/>
      <c r="KEF410" s="1"/>
      <c r="KEG410" s="1"/>
      <c r="KEH410" s="1"/>
      <c r="KEI410" s="1"/>
      <c r="KEJ410" s="1"/>
      <c r="KEK410" s="1"/>
      <c r="KEL410" s="1"/>
      <c r="KEM410" s="1"/>
      <c r="KEN410" s="1"/>
      <c r="KEO410" s="1"/>
      <c r="KEP410" s="1"/>
      <c r="KEQ410" s="1"/>
      <c r="KER410" s="1"/>
      <c r="KES410" s="1"/>
      <c r="KET410" s="1"/>
      <c r="KEU410" s="1"/>
      <c r="KEV410" s="1"/>
      <c r="KEW410" s="1"/>
      <c r="KEX410" s="1"/>
      <c r="KEY410" s="1"/>
      <c r="KEZ410" s="1"/>
      <c r="KFA410" s="1"/>
      <c r="KFB410" s="1"/>
      <c r="KFC410" s="1"/>
      <c r="KFD410" s="1"/>
      <c r="KFE410" s="1"/>
      <c r="KFF410" s="1"/>
      <c r="KFG410" s="1"/>
      <c r="KFH410" s="1"/>
      <c r="KFI410" s="1"/>
      <c r="KFJ410" s="1"/>
      <c r="KFK410" s="1"/>
      <c r="KFL410" s="1"/>
      <c r="KFM410" s="1"/>
      <c r="KFN410" s="1"/>
      <c r="KFO410" s="1"/>
      <c r="KFP410" s="1"/>
      <c r="KFQ410" s="1"/>
      <c r="KFR410" s="1"/>
      <c r="KFS410" s="1"/>
      <c r="KFT410" s="1"/>
      <c r="KFU410" s="1"/>
      <c r="KFV410" s="1"/>
      <c r="KFW410" s="1"/>
      <c r="KFX410" s="1"/>
      <c r="KFY410" s="1"/>
      <c r="KFZ410" s="1"/>
      <c r="KGA410" s="1"/>
      <c r="KGB410" s="1"/>
      <c r="KGC410" s="1"/>
      <c r="KGD410" s="1"/>
      <c r="KGE410" s="1"/>
      <c r="KGF410" s="1"/>
      <c r="KGG410" s="1"/>
      <c r="KGH410" s="1"/>
      <c r="KGI410" s="1"/>
      <c r="KGJ410" s="1"/>
      <c r="KGK410" s="1"/>
      <c r="KGL410" s="1"/>
      <c r="KGM410" s="1"/>
      <c r="KGN410" s="1"/>
      <c r="KGO410" s="1"/>
      <c r="KGP410" s="1"/>
      <c r="KGQ410" s="1"/>
      <c r="KGR410" s="1"/>
      <c r="KGS410" s="1"/>
      <c r="KGT410" s="1"/>
      <c r="KGU410" s="1"/>
      <c r="KGV410" s="1"/>
      <c r="KGW410" s="1"/>
      <c r="KGX410" s="1"/>
      <c r="KGY410" s="1"/>
      <c r="KGZ410" s="1"/>
      <c r="KHA410" s="1"/>
      <c r="KHB410" s="1"/>
      <c r="KHC410" s="1"/>
      <c r="KHD410" s="1"/>
      <c r="KHE410" s="1"/>
      <c r="KHF410" s="1"/>
      <c r="KHG410" s="1"/>
      <c r="KHH410" s="1"/>
      <c r="KHI410" s="1"/>
      <c r="KHJ410" s="1"/>
      <c r="KHK410" s="1"/>
      <c r="KHL410" s="1"/>
      <c r="KHM410" s="1"/>
      <c r="KHN410" s="1"/>
      <c r="KHO410" s="1"/>
      <c r="KHP410" s="1"/>
      <c r="KHQ410" s="1"/>
      <c r="KHR410" s="1"/>
      <c r="KHS410" s="1"/>
      <c r="KHT410" s="1"/>
      <c r="KHU410" s="1"/>
      <c r="KHV410" s="1"/>
      <c r="KHW410" s="1"/>
      <c r="KHX410" s="1"/>
      <c r="KHY410" s="1"/>
      <c r="KHZ410" s="1"/>
      <c r="KIA410" s="1"/>
      <c r="KIB410" s="1"/>
      <c r="KIC410" s="1"/>
      <c r="KID410" s="1"/>
      <c r="KIE410" s="1"/>
      <c r="KIF410" s="1"/>
      <c r="KIG410" s="1"/>
      <c r="KIH410" s="1"/>
      <c r="KII410" s="1"/>
      <c r="KIJ410" s="1"/>
      <c r="KIK410" s="1"/>
      <c r="KIL410" s="1"/>
      <c r="KIM410" s="1"/>
      <c r="KIN410" s="1"/>
      <c r="KIO410" s="1"/>
      <c r="KIP410" s="1"/>
      <c r="KIQ410" s="1"/>
      <c r="KIR410" s="1"/>
      <c r="KIS410" s="1"/>
      <c r="KIT410" s="1"/>
      <c r="KIU410" s="1"/>
      <c r="KIV410" s="1"/>
      <c r="KIW410" s="1"/>
      <c r="KIX410" s="1"/>
      <c r="KIY410" s="1"/>
      <c r="KIZ410" s="1"/>
      <c r="KJA410" s="1"/>
      <c r="KJB410" s="1"/>
      <c r="KJC410" s="1"/>
      <c r="KJD410" s="1"/>
      <c r="KJE410" s="1"/>
      <c r="KJF410" s="1"/>
      <c r="KJG410" s="1"/>
      <c r="KJH410" s="1"/>
      <c r="KJI410" s="1"/>
      <c r="KJJ410" s="1"/>
      <c r="KJK410" s="1"/>
      <c r="KJL410" s="1"/>
      <c r="KJM410" s="1"/>
      <c r="KJN410" s="1"/>
      <c r="KJO410" s="1"/>
      <c r="KJP410" s="1"/>
      <c r="KJQ410" s="1"/>
      <c r="KJR410" s="1"/>
      <c r="KJS410" s="1"/>
      <c r="KJT410" s="1"/>
      <c r="KJU410" s="1"/>
      <c r="KJV410" s="1"/>
      <c r="KJW410" s="1"/>
      <c r="KJX410" s="1"/>
      <c r="KJY410" s="1"/>
      <c r="KJZ410" s="1"/>
      <c r="KKA410" s="1"/>
      <c r="KKB410" s="1"/>
      <c r="KKC410" s="1"/>
      <c r="KKD410" s="1"/>
      <c r="KKE410" s="1"/>
      <c r="KKF410" s="1"/>
      <c r="KKG410" s="1"/>
      <c r="KKH410" s="1"/>
      <c r="KKI410" s="1"/>
      <c r="KKJ410" s="1"/>
      <c r="KKK410" s="1"/>
      <c r="KKL410" s="1"/>
      <c r="KKM410" s="1"/>
      <c r="KKN410" s="1"/>
      <c r="KKO410" s="1"/>
      <c r="KKP410" s="1"/>
      <c r="KKQ410" s="1"/>
      <c r="KKR410" s="1"/>
      <c r="KKS410" s="1"/>
      <c r="KKT410" s="1"/>
      <c r="KKU410" s="1"/>
      <c r="KKV410" s="1"/>
      <c r="KKW410" s="1"/>
      <c r="KKX410" s="1"/>
      <c r="KKY410" s="1"/>
      <c r="KKZ410" s="1"/>
      <c r="KLA410" s="1"/>
      <c r="KLB410" s="1"/>
      <c r="KLC410" s="1"/>
      <c r="KLD410" s="1"/>
      <c r="KLE410" s="1"/>
      <c r="KLF410" s="1"/>
      <c r="KLG410" s="1"/>
      <c r="KLH410" s="1"/>
      <c r="KLI410" s="1"/>
      <c r="KLJ410" s="1"/>
      <c r="KLK410" s="1"/>
      <c r="KLL410" s="1"/>
      <c r="KLM410" s="1"/>
      <c r="KLN410" s="1"/>
      <c r="KLO410" s="1"/>
      <c r="KLP410" s="1"/>
      <c r="KLQ410" s="1"/>
      <c r="KLR410" s="1"/>
      <c r="KLS410" s="1"/>
      <c r="KLT410" s="1"/>
      <c r="KLU410" s="1"/>
      <c r="KLV410" s="1"/>
      <c r="KLW410" s="1"/>
      <c r="KLX410" s="1"/>
      <c r="KLY410" s="1"/>
      <c r="KLZ410" s="1"/>
      <c r="KMA410" s="1"/>
      <c r="KMB410" s="1"/>
      <c r="KMC410" s="1"/>
      <c r="KMD410" s="1"/>
      <c r="KME410" s="1"/>
      <c r="KMF410" s="1"/>
      <c r="KMG410" s="1"/>
      <c r="KMH410" s="1"/>
      <c r="KMI410" s="1"/>
      <c r="KMJ410" s="1"/>
      <c r="KMK410" s="1"/>
      <c r="KML410" s="1"/>
      <c r="KMM410" s="1"/>
      <c r="KMN410" s="1"/>
      <c r="KMO410" s="1"/>
      <c r="KMP410" s="1"/>
      <c r="KMQ410" s="1"/>
      <c r="KMR410" s="1"/>
      <c r="KMS410" s="1"/>
      <c r="KMT410" s="1"/>
      <c r="KMU410" s="1"/>
      <c r="KMV410" s="1"/>
      <c r="KMW410" s="1"/>
      <c r="KMX410" s="1"/>
      <c r="KMY410" s="1"/>
      <c r="KMZ410" s="1"/>
      <c r="KNA410" s="1"/>
      <c r="KNB410" s="1"/>
      <c r="KNC410" s="1"/>
      <c r="KND410" s="1"/>
      <c r="KNE410" s="1"/>
      <c r="KNF410" s="1"/>
      <c r="KNG410" s="1"/>
      <c r="KNH410" s="1"/>
      <c r="KNI410" s="1"/>
      <c r="KNJ410" s="1"/>
      <c r="KNK410" s="1"/>
      <c r="KNL410" s="1"/>
      <c r="KNM410" s="1"/>
      <c r="KNN410" s="1"/>
      <c r="KNO410" s="1"/>
      <c r="KNP410" s="1"/>
      <c r="KNQ410" s="1"/>
      <c r="KNR410" s="1"/>
      <c r="KNS410" s="1"/>
      <c r="KNT410" s="1"/>
      <c r="KNU410" s="1"/>
      <c r="KNV410" s="1"/>
      <c r="KNW410" s="1"/>
      <c r="KNX410" s="1"/>
      <c r="KNY410" s="1"/>
      <c r="KNZ410" s="1"/>
      <c r="KOA410" s="1"/>
      <c r="KOB410" s="1"/>
      <c r="KOC410" s="1"/>
      <c r="KOD410" s="1"/>
      <c r="KOE410" s="1"/>
      <c r="KOF410" s="1"/>
      <c r="KOG410" s="1"/>
      <c r="KOH410" s="1"/>
      <c r="KOI410" s="1"/>
      <c r="KOJ410" s="1"/>
      <c r="KOK410" s="1"/>
      <c r="KOL410" s="1"/>
      <c r="KOM410" s="1"/>
      <c r="KON410" s="1"/>
      <c r="KOO410" s="1"/>
      <c r="KOP410" s="1"/>
      <c r="KOQ410" s="1"/>
      <c r="KOR410" s="1"/>
      <c r="KOS410" s="1"/>
      <c r="KOT410" s="1"/>
      <c r="KOU410" s="1"/>
      <c r="KOV410" s="1"/>
      <c r="KOW410" s="1"/>
      <c r="KOX410" s="1"/>
      <c r="KOY410" s="1"/>
      <c r="KOZ410" s="1"/>
      <c r="KPA410" s="1"/>
      <c r="KPB410" s="1"/>
      <c r="KPC410" s="1"/>
      <c r="KPD410" s="1"/>
      <c r="KPE410" s="1"/>
      <c r="KPF410" s="1"/>
      <c r="KPG410" s="1"/>
      <c r="KPH410" s="1"/>
      <c r="KPI410" s="1"/>
      <c r="KPJ410" s="1"/>
      <c r="KPK410" s="1"/>
      <c r="KPL410" s="1"/>
      <c r="KPM410" s="1"/>
      <c r="KPN410" s="1"/>
      <c r="KPO410" s="1"/>
      <c r="KPP410" s="1"/>
      <c r="KPQ410" s="1"/>
      <c r="KPR410" s="1"/>
      <c r="KPS410" s="1"/>
      <c r="KPT410" s="1"/>
      <c r="KPU410" s="1"/>
      <c r="KPV410" s="1"/>
      <c r="KPW410" s="1"/>
      <c r="KPX410" s="1"/>
      <c r="KPY410" s="1"/>
      <c r="KPZ410" s="1"/>
      <c r="KQA410" s="1"/>
      <c r="KQB410" s="1"/>
      <c r="KQC410" s="1"/>
      <c r="KQD410" s="1"/>
      <c r="KQE410" s="1"/>
      <c r="KQF410" s="1"/>
      <c r="KQG410" s="1"/>
      <c r="KQH410" s="1"/>
      <c r="KQI410" s="1"/>
      <c r="KQJ410" s="1"/>
      <c r="KQK410" s="1"/>
      <c r="KQL410" s="1"/>
      <c r="KQM410" s="1"/>
      <c r="KQN410" s="1"/>
      <c r="KQO410" s="1"/>
      <c r="KQP410" s="1"/>
      <c r="KQQ410" s="1"/>
      <c r="KQR410" s="1"/>
      <c r="KQS410" s="1"/>
      <c r="KQT410" s="1"/>
      <c r="KQU410" s="1"/>
      <c r="KQV410" s="1"/>
      <c r="KQW410" s="1"/>
      <c r="KQX410" s="1"/>
      <c r="KQY410" s="1"/>
      <c r="KQZ410" s="1"/>
      <c r="KRA410" s="1"/>
      <c r="KRB410" s="1"/>
      <c r="KRC410" s="1"/>
      <c r="KRD410" s="1"/>
      <c r="KRE410" s="1"/>
      <c r="KRF410" s="1"/>
      <c r="KRG410" s="1"/>
      <c r="KRH410" s="1"/>
      <c r="KRI410" s="1"/>
      <c r="KRJ410" s="1"/>
      <c r="KRK410" s="1"/>
      <c r="KRL410" s="1"/>
      <c r="KRM410" s="1"/>
      <c r="KRN410" s="1"/>
      <c r="KRO410" s="1"/>
      <c r="KRP410" s="1"/>
      <c r="KRQ410" s="1"/>
      <c r="KRR410" s="1"/>
      <c r="KRS410" s="1"/>
      <c r="KRT410" s="1"/>
      <c r="KRU410" s="1"/>
      <c r="KRV410" s="1"/>
      <c r="KRW410" s="1"/>
      <c r="KRX410" s="1"/>
      <c r="KRY410" s="1"/>
      <c r="KRZ410" s="1"/>
      <c r="KSA410" s="1"/>
      <c r="KSB410" s="1"/>
      <c r="KSC410" s="1"/>
      <c r="KSD410" s="1"/>
      <c r="KSE410" s="1"/>
      <c r="KSF410" s="1"/>
      <c r="KSG410" s="1"/>
      <c r="KSH410" s="1"/>
      <c r="KSI410" s="1"/>
      <c r="KSJ410" s="1"/>
      <c r="KSK410" s="1"/>
      <c r="KSL410" s="1"/>
      <c r="KSM410" s="1"/>
      <c r="KSN410" s="1"/>
      <c r="KSO410" s="1"/>
      <c r="KSP410" s="1"/>
      <c r="KSQ410" s="1"/>
      <c r="KSR410" s="1"/>
      <c r="KSS410" s="1"/>
      <c r="KST410" s="1"/>
      <c r="KSU410" s="1"/>
      <c r="KSV410" s="1"/>
      <c r="KSW410" s="1"/>
      <c r="KSX410" s="1"/>
      <c r="KSY410" s="1"/>
      <c r="KSZ410" s="1"/>
      <c r="KTA410" s="1"/>
      <c r="KTB410" s="1"/>
      <c r="KTC410" s="1"/>
      <c r="KTD410" s="1"/>
      <c r="KTE410" s="1"/>
      <c r="KTF410" s="1"/>
      <c r="KTG410" s="1"/>
      <c r="KTH410" s="1"/>
      <c r="KTI410" s="1"/>
      <c r="KTJ410" s="1"/>
      <c r="KTK410" s="1"/>
      <c r="KTL410" s="1"/>
      <c r="KTM410" s="1"/>
      <c r="KTN410" s="1"/>
      <c r="KTO410" s="1"/>
      <c r="KTP410" s="1"/>
      <c r="KTQ410" s="1"/>
      <c r="KTR410" s="1"/>
      <c r="KTS410" s="1"/>
      <c r="KTT410" s="1"/>
      <c r="KTU410" s="1"/>
      <c r="KTV410" s="1"/>
      <c r="KTW410" s="1"/>
      <c r="KTX410" s="1"/>
      <c r="KTY410" s="1"/>
      <c r="KTZ410" s="1"/>
      <c r="KUA410" s="1"/>
      <c r="KUB410" s="1"/>
      <c r="KUC410" s="1"/>
      <c r="KUD410" s="1"/>
      <c r="KUE410" s="1"/>
      <c r="KUF410" s="1"/>
      <c r="KUG410" s="1"/>
      <c r="KUH410" s="1"/>
      <c r="KUI410" s="1"/>
      <c r="KUJ410" s="1"/>
      <c r="KUK410" s="1"/>
      <c r="KUL410" s="1"/>
      <c r="KUM410" s="1"/>
      <c r="KUN410" s="1"/>
      <c r="KUO410" s="1"/>
      <c r="KUP410" s="1"/>
      <c r="KUQ410" s="1"/>
      <c r="KUR410" s="1"/>
      <c r="KUS410" s="1"/>
      <c r="KUT410" s="1"/>
      <c r="KUU410" s="1"/>
      <c r="KUV410" s="1"/>
      <c r="KUW410" s="1"/>
      <c r="KUX410" s="1"/>
      <c r="KUY410" s="1"/>
      <c r="KUZ410" s="1"/>
      <c r="KVA410" s="1"/>
      <c r="KVB410" s="1"/>
      <c r="KVC410" s="1"/>
      <c r="KVD410" s="1"/>
      <c r="KVE410" s="1"/>
      <c r="KVF410" s="1"/>
      <c r="KVG410" s="1"/>
      <c r="KVH410" s="1"/>
      <c r="KVI410" s="1"/>
      <c r="KVJ410" s="1"/>
      <c r="KVK410" s="1"/>
      <c r="KVL410" s="1"/>
      <c r="KVM410" s="1"/>
      <c r="KVN410" s="1"/>
      <c r="KVO410" s="1"/>
      <c r="KVP410" s="1"/>
      <c r="KVQ410" s="1"/>
      <c r="KVR410" s="1"/>
      <c r="KVS410" s="1"/>
      <c r="KVT410" s="1"/>
      <c r="KVU410" s="1"/>
      <c r="KVV410" s="1"/>
      <c r="KVW410" s="1"/>
      <c r="KVX410" s="1"/>
      <c r="KVY410" s="1"/>
      <c r="KVZ410" s="1"/>
      <c r="KWA410" s="1"/>
      <c r="KWB410" s="1"/>
      <c r="KWC410" s="1"/>
      <c r="KWD410" s="1"/>
      <c r="KWE410" s="1"/>
      <c r="KWF410" s="1"/>
      <c r="KWG410" s="1"/>
      <c r="KWH410" s="1"/>
      <c r="KWI410" s="1"/>
      <c r="KWJ410" s="1"/>
      <c r="KWK410" s="1"/>
      <c r="KWL410" s="1"/>
      <c r="KWM410" s="1"/>
      <c r="KWN410" s="1"/>
      <c r="KWO410" s="1"/>
      <c r="KWP410" s="1"/>
      <c r="KWQ410" s="1"/>
      <c r="KWR410" s="1"/>
      <c r="KWS410" s="1"/>
      <c r="KWT410" s="1"/>
      <c r="KWU410" s="1"/>
      <c r="KWV410" s="1"/>
      <c r="KWW410" s="1"/>
      <c r="KWX410" s="1"/>
      <c r="KWY410" s="1"/>
      <c r="KWZ410" s="1"/>
      <c r="KXA410" s="1"/>
      <c r="KXB410" s="1"/>
      <c r="KXC410" s="1"/>
      <c r="KXD410" s="1"/>
      <c r="KXE410" s="1"/>
      <c r="KXF410" s="1"/>
      <c r="KXG410" s="1"/>
      <c r="KXH410" s="1"/>
      <c r="KXI410" s="1"/>
      <c r="KXJ410" s="1"/>
      <c r="KXK410" s="1"/>
      <c r="KXL410" s="1"/>
      <c r="KXM410" s="1"/>
      <c r="KXN410" s="1"/>
      <c r="KXO410" s="1"/>
      <c r="KXP410" s="1"/>
      <c r="KXQ410" s="1"/>
      <c r="KXR410" s="1"/>
      <c r="KXS410" s="1"/>
      <c r="KXT410" s="1"/>
      <c r="KXU410" s="1"/>
      <c r="KXV410" s="1"/>
      <c r="KXW410" s="1"/>
      <c r="KXX410" s="1"/>
      <c r="KXY410" s="1"/>
      <c r="KXZ410" s="1"/>
      <c r="KYA410" s="1"/>
      <c r="KYB410" s="1"/>
      <c r="KYC410" s="1"/>
      <c r="KYD410" s="1"/>
      <c r="KYE410" s="1"/>
      <c r="KYF410" s="1"/>
      <c r="KYG410" s="1"/>
      <c r="KYH410" s="1"/>
      <c r="KYI410" s="1"/>
      <c r="KYJ410" s="1"/>
      <c r="KYK410" s="1"/>
      <c r="KYL410" s="1"/>
      <c r="KYM410" s="1"/>
      <c r="KYN410" s="1"/>
      <c r="KYO410" s="1"/>
      <c r="KYP410" s="1"/>
      <c r="KYQ410" s="1"/>
      <c r="KYR410" s="1"/>
      <c r="KYS410" s="1"/>
      <c r="KYT410" s="1"/>
      <c r="KYU410" s="1"/>
      <c r="KYV410" s="1"/>
      <c r="KYW410" s="1"/>
      <c r="KYX410" s="1"/>
      <c r="KYY410" s="1"/>
      <c r="KYZ410" s="1"/>
      <c r="KZA410" s="1"/>
      <c r="KZB410" s="1"/>
      <c r="KZC410" s="1"/>
      <c r="KZD410" s="1"/>
      <c r="KZE410" s="1"/>
      <c r="KZF410" s="1"/>
      <c r="KZG410" s="1"/>
      <c r="KZH410" s="1"/>
      <c r="KZI410" s="1"/>
      <c r="KZJ410" s="1"/>
      <c r="KZK410" s="1"/>
      <c r="KZL410" s="1"/>
      <c r="KZM410" s="1"/>
      <c r="KZN410" s="1"/>
      <c r="KZO410" s="1"/>
      <c r="KZP410" s="1"/>
      <c r="KZQ410" s="1"/>
      <c r="KZR410" s="1"/>
      <c r="KZS410" s="1"/>
      <c r="KZT410" s="1"/>
      <c r="KZU410" s="1"/>
      <c r="KZV410" s="1"/>
      <c r="KZW410" s="1"/>
      <c r="KZX410" s="1"/>
      <c r="KZY410" s="1"/>
      <c r="KZZ410" s="1"/>
      <c r="LAA410" s="1"/>
      <c r="LAB410" s="1"/>
      <c r="LAC410" s="1"/>
      <c r="LAD410" s="1"/>
      <c r="LAE410" s="1"/>
      <c r="LAF410" s="1"/>
      <c r="LAG410" s="1"/>
      <c r="LAH410" s="1"/>
      <c r="LAI410" s="1"/>
      <c r="LAJ410" s="1"/>
      <c r="LAK410" s="1"/>
      <c r="LAL410" s="1"/>
      <c r="LAM410" s="1"/>
      <c r="LAN410" s="1"/>
      <c r="LAO410" s="1"/>
      <c r="LAP410" s="1"/>
      <c r="LAQ410" s="1"/>
      <c r="LAR410" s="1"/>
      <c r="LAS410" s="1"/>
      <c r="LAT410" s="1"/>
      <c r="LAU410" s="1"/>
      <c r="LAV410" s="1"/>
      <c r="LAW410" s="1"/>
      <c r="LAX410" s="1"/>
      <c r="LAY410" s="1"/>
      <c r="LAZ410" s="1"/>
      <c r="LBA410" s="1"/>
      <c r="LBB410" s="1"/>
      <c r="LBC410" s="1"/>
      <c r="LBD410" s="1"/>
      <c r="LBE410" s="1"/>
      <c r="LBF410" s="1"/>
      <c r="LBG410" s="1"/>
      <c r="LBH410" s="1"/>
      <c r="LBI410" s="1"/>
      <c r="LBJ410" s="1"/>
      <c r="LBK410" s="1"/>
      <c r="LBL410" s="1"/>
      <c r="LBM410" s="1"/>
      <c r="LBN410" s="1"/>
      <c r="LBO410" s="1"/>
      <c r="LBP410" s="1"/>
      <c r="LBQ410" s="1"/>
      <c r="LBR410" s="1"/>
      <c r="LBS410" s="1"/>
      <c r="LBT410" s="1"/>
      <c r="LBU410" s="1"/>
      <c r="LBV410" s="1"/>
      <c r="LBW410" s="1"/>
      <c r="LBX410" s="1"/>
      <c r="LBY410" s="1"/>
      <c r="LBZ410" s="1"/>
      <c r="LCA410" s="1"/>
      <c r="LCB410" s="1"/>
      <c r="LCC410" s="1"/>
      <c r="LCD410" s="1"/>
      <c r="LCE410" s="1"/>
      <c r="LCF410" s="1"/>
      <c r="LCG410" s="1"/>
      <c r="LCH410" s="1"/>
      <c r="LCI410" s="1"/>
      <c r="LCJ410" s="1"/>
      <c r="LCK410" s="1"/>
      <c r="LCL410" s="1"/>
      <c r="LCM410" s="1"/>
      <c r="LCN410" s="1"/>
      <c r="LCO410" s="1"/>
      <c r="LCP410" s="1"/>
      <c r="LCQ410" s="1"/>
      <c r="LCR410" s="1"/>
      <c r="LCS410" s="1"/>
      <c r="LCT410" s="1"/>
      <c r="LCU410" s="1"/>
      <c r="LCV410" s="1"/>
      <c r="LCW410" s="1"/>
      <c r="LCX410" s="1"/>
      <c r="LCY410" s="1"/>
      <c r="LCZ410" s="1"/>
      <c r="LDA410" s="1"/>
      <c r="LDB410" s="1"/>
      <c r="LDC410" s="1"/>
      <c r="LDD410" s="1"/>
      <c r="LDE410" s="1"/>
      <c r="LDF410" s="1"/>
      <c r="LDG410" s="1"/>
      <c r="LDH410" s="1"/>
      <c r="LDI410" s="1"/>
      <c r="LDJ410" s="1"/>
      <c r="LDK410" s="1"/>
      <c r="LDL410" s="1"/>
      <c r="LDM410" s="1"/>
      <c r="LDN410" s="1"/>
      <c r="LDO410" s="1"/>
      <c r="LDP410" s="1"/>
      <c r="LDQ410" s="1"/>
      <c r="LDR410" s="1"/>
      <c r="LDS410" s="1"/>
      <c r="LDT410" s="1"/>
      <c r="LDU410" s="1"/>
      <c r="LDV410" s="1"/>
      <c r="LDW410" s="1"/>
      <c r="LDX410" s="1"/>
      <c r="LDY410" s="1"/>
      <c r="LDZ410" s="1"/>
      <c r="LEA410" s="1"/>
      <c r="LEB410" s="1"/>
      <c r="LEC410" s="1"/>
      <c r="LED410" s="1"/>
      <c r="LEE410" s="1"/>
      <c r="LEF410" s="1"/>
      <c r="LEG410" s="1"/>
      <c r="LEH410" s="1"/>
      <c r="LEI410" s="1"/>
      <c r="LEJ410" s="1"/>
      <c r="LEK410" s="1"/>
      <c r="LEL410" s="1"/>
      <c r="LEM410" s="1"/>
      <c r="LEN410" s="1"/>
      <c r="LEO410" s="1"/>
      <c r="LEP410" s="1"/>
      <c r="LEQ410" s="1"/>
      <c r="LER410" s="1"/>
      <c r="LES410" s="1"/>
      <c r="LET410" s="1"/>
      <c r="LEU410" s="1"/>
      <c r="LEV410" s="1"/>
      <c r="LEW410" s="1"/>
      <c r="LEX410" s="1"/>
      <c r="LEY410" s="1"/>
      <c r="LEZ410" s="1"/>
      <c r="LFA410" s="1"/>
      <c r="LFB410" s="1"/>
      <c r="LFC410" s="1"/>
      <c r="LFD410" s="1"/>
      <c r="LFE410" s="1"/>
      <c r="LFF410" s="1"/>
      <c r="LFG410" s="1"/>
      <c r="LFH410" s="1"/>
      <c r="LFI410" s="1"/>
      <c r="LFJ410" s="1"/>
      <c r="LFK410" s="1"/>
      <c r="LFL410" s="1"/>
      <c r="LFM410" s="1"/>
      <c r="LFN410" s="1"/>
      <c r="LFO410" s="1"/>
      <c r="LFP410" s="1"/>
      <c r="LFQ410" s="1"/>
      <c r="LFR410" s="1"/>
      <c r="LFS410" s="1"/>
      <c r="LFT410" s="1"/>
      <c r="LFU410" s="1"/>
      <c r="LFV410" s="1"/>
      <c r="LFW410" s="1"/>
      <c r="LFX410" s="1"/>
      <c r="LFY410" s="1"/>
      <c r="LFZ410" s="1"/>
      <c r="LGA410" s="1"/>
      <c r="LGB410" s="1"/>
      <c r="LGC410" s="1"/>
      <c r="LGD410" s="1"/>
      <c r="LGE410" s="1"/>
      <c r="LGF410" s="1"/>
      <c r="LGG410" s="1"/>
      <c r="LGH410" s="1"/>
      <c r="LGI410" s="1"/>
      <c r="LGJ410" s="1"/>
      <c r="LGK410" s="1"/>
      <c r="LGL410" s="1"/>
      <c r="LGM410" s="1"/>
      <c r="LGN410" s="1"/>
      <c r="LGO410" s="1"/>
      <c r="LGP410" s="1"/>
      <c r="LGQ410" s="1"/>
      <c r="LGR410" s="1"/>
      <c r="LGS410" s="1"/>
      <c r="LGT410" s="1"/>
      <c r="LGU410" s="1"/>
      <c r="LGV410" s="1"/>
      <c r="LGW410" s="1"/>
      <c r="LGX410" s="1"/>
      <c r="LGY410" s="1"/>
      <c r="LGZ410" s="1"/>
      <c r="LHA410" s="1"/>
      <c r="LHB410" s="1"/>
      <c r="LHC410" s="1"/>
      <c r="LHD410" s="1"/>
      <c r="LHE410" s="1"/>
      <c r="LHF410" s="1"/>
      <c r="LHG410" s="1"/>
      <c r="LHH410" s="1"/>
      <c r="LHI410" s="1"/>
      <c r="LHJ410" s="1"/>
      <c r="LHK410" s="1"/>
      <c r="LHL410" s="1"/>
      <c r="LHM410" s="1"/>
      <c r="LHN410" s="1"/>
      <c r="LHO410" s="1"/>
      <c r="LHP410" s="1"/>
      <c r="LHQ410" s="1"/>
      <c r="LHR410" s="1"/>
      <c r="LHS410" s="1"/>
      <c r="LHT410" s="1"/>
      <c r="LHU410" s="1"/>
      <c r="LHV410" s="1"/>
      <c r="LHW410" s="1"/>
      <c r="LHX410" s="1"/>
      <c r="LHY410" s="1"/>
      <c r="LHZ410" s="1"/>
      <c r="LIA410" s="1"/>
      <c r="LIB410" s="1"/>
      <c r="LIC410" s="1"/>
      <c r="LID410" s="1"/>
      <c r="LIE410" s="1"/>
      <c r="LIF410" s="1"/>
      <c r="LIG410" s="1"/>
      <c r="LIH410" s="1"/>
      <c r="LII410" s="1"/>
      <c r="LIJ410" s="1"/>
      <c r="LIK410" s="1"/>
      <c r="LIL410" s="1"/>
      <c r="LIM410" s="1"/>
      <c r="LIN410" s="1"/>
      <c r="LIO410" s="1"/>
      <c r="LIP410" s="1"/>
      <c r="LIQ410" s="1"/>
      <c r="LIR410" s="1"/>
      <c r="LIS410" s="1"/>
      <c r="LIT410" s="1"/>
      <c r="LIU410" s="1"/>
      <c r="LIV410" s="1"/>
      <c r="LIW410" s="1"/>
      <c r="LIX410" s="1"/>
      <c r="LIY410" s="1"/>
      <c r="LIZ410" s="1"/>
      <c r="LJA410" s="1"/>
      <c r="LJB410" s="1"/>
      <c r="LJC410" s="1"/>
      <c r="LJD410" s="1"/>
      <c r="LJE410" s="1"/>
      <c r="LJF410" s="1"/>
      <c r="LJG410" s="1"/>
      <c r="LJH410" s="1"/>
      <c r="LJI410" s="1"/>
      <c r="LJJ410" s="1"/>
      <c r="LJK410" s="1"/>
      <c r="LJL410" s="1"/>
      <c r="LJM410" s="1"/>
      <c r="LJN410" s="1"/>
      <c r="LJO410" s="1"/>
      <c r="LJP410" s="1"/>
      <c r="LJQ410" s="1"/>
      <c r="LJR410" s="1"/>
      <c r="LJS410" s="1"/>
      <c r="LJT410" s="1"/>
      <c r="LJU410" s="1"/>
      <c r="LJV410" s="1"/>
      <c r="LJW410" s="1"/>
      <c r="LJX410" s="1"/>
      <c r="LJY410" s="1"/>
      <c r="LJZ410" s="1"/>
      <c r="LKA410" s="1"/>
      <c r="LKB410" s="1"/>
      <c r="LKC410" s="1"/>
      <c r="LKD410" s="1"/>
      <c r="LKE410" s="1"/>
      <c r="LKF410" s="1"/>
      <c r="LKG410" s="1"/>
      <c r="LKH410" s="1"/>
      <c r="LKI410" s="1"/>
      <c r="LKJ410" s="1"/>
      <c r="LKK410" s="1"/>
      <c r="LKL410" s="1"/>
      <c r="LKM410" s="1"/>
      <c r="LKN410" s="1"/>
      <c r="LKO410" s="1"/>
      <c r="LKP410" s="1"/>
      <c r="LKQ410" s="1"/>
      <c r="LKR410" s="1"/>
      <c r="LKS410" s="1"/>
      <c r="LKT410" s="1"/>
      <c r="LKU410" s="1"/>
      <c r="LKV410" s="1"/>
      <c r="LKW410" s="1"/>
      <c r="LKX410" s="1"/>
      <c r="LKY410" s="1"/>
      <c r="LKZ410" s="1"/>
      <c r="LLA410" s="1"/>
      <c r="LLB410" s="1"/>
      <c r="LLC410" s="1"/>
      <c r="LLD410" s="1"/>
      <c r="LLE410" s="1"/>
      <c r="LLF410" s="1"/>
      <c r="LLG410" s="1"/>
      <c r="LLH410" s="1"/>
      <c r="LLI410" s="1"/>
      <c r="LLJ410" s="1"/>
      <c r="LLK410" s="1"/>
      <c r="LLL410" s="1"/>
      <c r="LLM410" s="1"/>
      <c r="LLN410" s="1"/>
      <c r="LLO410" s="1"/>
      <c r="LLP410" s="1"/>
      <c r="LLQ410" s="1"/>
      <c r="LLR410" s="1"/>
      <c r="LLS410" s="1"/>
      <c r="LLT410" s="1"/>
      <c r="LLU410" s="1"/>
      <c r="LLV410" s="1"/>
      <c r="LLW410" s="1"/>
      <c r="LLX410" s="1"/>
      <c r="LLY410" s="1"/>
      <c r="LLZ410" s="1"/>
      <c r="LMA410" s="1"/>
      <c r="LMB410" s="1"/>
      <c r="LMC410" s="1"/>
      <c r="LMD410" s="1"/>
      <c r="LME410" s="1"/>
      <c r="LMF410" s="1"/>
      <c r="LMG410" s="1"/>
      <c r="LMH410" s="1"/>
      <c r="LMI410" s="1"/>
      <c r="LMJ410" s="1"/>
      <c r="LMK410" s="1"/>
      <c r="LML410" s="1"/>
      <c r="LMM410" s="1"/>
      <c r="LMN410" s="1"/>
      <c r="LMO410" s="1"/>
      <c r="LMP410" s="1"/>
      <c r="LMQ410" s="1"/>
      <c r="LMR410" s="1"/>
      <c r="LMS410" s="1"/>
      <c r="LMT410" s="1"/>
      <c r="LMU410" s="1"/>
      <c r="LMV410" s="1"/>
      <c r="LMW410" s="1"/>
      <c r="LMX410" s="1"/>
      <c r="LMY410" s="1"/>
      <c r="LMZ410" s="1"/>
      <c r="LNA410" s="1"/>
      <c r="LNB410" s="1"/>
      <c r="LNC410" s="1"/>
      <c r="LND410" s="1"/>
      <c r="LNE410" s="1"/>
      <c r="LNF410" s="1"/>
      <c r="LNG410" s="1"/>
      <c r="LNH410" s="1"/>
      <c r="LNI410" s="1"/>
      <c r="LNJ410" s="1"/>
      <c r="LNK410" s="1"/>
      <c r="LNL410" s="1"/>
      <c r="LNM410" s="1"/>
      <c r="LNN410" s="1"/>
      <c r="LNO410" s="1"/>
      <c r="LNP410" s="1"/>
      <c r="LNQ410" s="1"/>
      <c r="LNR410" s="1"/>
      <c r="LNS410" s="1"/>
      <c r="LNT410" s="1"/>
      <c r="LNU410" s="1"/>
      <c r="LNV410" s="1"/>
      <c r="LNW410" s="1"/>
      <c r="LNX410" s="1"/>
      <c r="LNY410" s="1"/>
      <c r="LNZ410" s="1"/>
      <c r="LOA410" s="1"/>
      <c r="LOB410" s="1"/>
      <c r="LOC410" s="1"/>
      <c r="LOD410" s="1"/>
      <c r="LOE410" s="1"/>
      <c r="LOF410" s="1"/>
      <c r="LOG410" s="1"/>
      <c r="LOH410" s="1"/>
      <c r="LOI410" s="1"/>
      <c r="LOJ410" s="1"/>
      <c r="LOK410" s="1"/>
      <c r="LOL410" s="1"/>
      <c r="LOM410" s="1"/>
      <c r="LON410" s="1"/>
      <c r="LOO410" s="1"/>
      <c r="LOP410" s="1"/>
      <c r="LOQ410" s="1"/>
      <c r="LOR410" s="1"/>
      <c r="LOS410" s="1"/>
      <c r="LOT410" s="1"/>
      <c r="LOU410" s="1"/>
      <c r="LOV410" s="1"/>
      <c r="LOW410" s="1"/>
      <c r="LOX410" s="1"/>
      <c r="LOY410" s="1"/>
      <c r="LOZ410" s="1"/>
      <c r="LPA410" s="1"/>
      <c r="LPB410" s="1"/>
      <c r="LPC410" s="1"/>
      <c r="LPD410" s="1"/>
      <c r="LPE410" s="1"/>
      <c r="LPF410" s="1"/>
      <c r="LPG410" s="1"/>
      <c r="LPH410" s="1"/>
      <c r="LPI410" s="1"/>
      <c r="LPJ410" s="1"/>
      <c r="LPK410" s="1"/>
      <c r="LPL410" s="1"/>
      <c r="LPM410" s="1"/>
      <c r="LPN410" s="1"/>
      <c r="LPO410" s="1"/>
      <c r="LPP410" s="1"/>
      <c r="LPQ410" s="1"/>
      <c r="LPR410" s="1"/>
      <c r="LPS410" s="1"/>
      <c r="LPT410" s="1"/>
      <c r="LPU410" s="1"/>
      <c r="LPV410" s="1"/>
      <c r="LPW410" s="1"/>
      <c r="LPX410" s="1"/>
      <c r="LPY410" s="1"/>
      <c r="LPZ410" s="1"/>
      <c r="LQA410" s="1"/>
      <c r="LQB410" s="1"/>
      <c r="LQC410" s="1"/>
      <c r="LQD410" s="1"/>
      <c r="LQE410" s="1"/>
      <c r="LQF410" s="1"/>
      <c r="LQG410" s="1"/>
      <c r="LQH410" s="1"/>
      <c r="LQI410" s="1"/>
      <c r="LQJ410" s="1"/>
      <c r="LQK410" s="1"/>
      <c r="LQL410" s="1"/>
      <c r="LQM410" s="1"/>
      <c r="LQN410" s="1"/>
      <c r="LQO410" s="1"/>
      <c r="LQP410" s="1"/>
      <c r="LQQ410" s="1"/>
      <c r="LQR410" s="1"/>
      <c r="LQS410" s="1"/>
      <c r="LQT410" s="1"/>
      <c r="LQU410" s="1"/>
      <c r="LQV410" s="1"/>
      <c r="LQW410" s="1"/>
      <c r="LQX410" s="1"/>
      <c r="LQY410" s="1"/>
      <c r="LQZ410" s="1"/>
      <c r="LRA410" s="1"/>
      <c r="LRB410" s="1"/>
      <c r="LRC410" s="1"/>
      <c r="LRD410" s="1"/>
      <c r="LRE410" s="1"/>
      <c r="LRF410" s="1"/>
      <c r="LRG410" s="1"/>
      <c r="LRH410" s="1"/>
      <c r="LRI410" s="1"/>
      <c r="LRJ410" s="1"/>
      <c r="LRK410" s="1"/>
      <c r="LRL410" s="1"/>
      <c r="LRM410" s="1"/>
      <c r="LRN410" s="1"/>
      <c r="LRO410" s="1"/>
      <c r="LRP410" s="1"/>
      <c r="LRQ410" s="1"/>
      <c r="LRR410" s="1"/>
      <c r="LRS410" s="1"/>
      <c r="LRT410" s="1"/>
      <c r="LRU410" s="1"/>
      <c r="LRV410" s="1"/>
      <c r="LRW410" s="1"/>
      <c r="LRX410" s="1"/>
      <c r="LRY410" s="1"/>
      <c r="LRZ410" s="1"/>
      <c r="LSA410" s="1"/>
      <c r="LSB410" s="1"/>
      <c r="LSC410" s="1"/>
      <c r="LSD410" s="1"/>
      <c r="LSE410" s="1"/>
      <c r="LSF410" s="1"/>
      <c r="LSG410" s="1"/>
      <c r="LSH410" s="1"/>
      <c r="LSI410" s="1"/>
      <c r="LSJ410" s="1"/>
      <c r="LSK410" s="1"/>
      <c r="LSL410" s="1"/>
      <c r="LSM410" s="1"/>
      <c r="LSN410" s="1"/>
      <c r="LSO410" s="1"/>
      <c r="LSP410" s="1"/>
      <c r="LSQ410" s="1"/>
      <c r="LSR410" s="1"/>
      <c r="LSS410" s="1"/>
      <c r="LST410" s="1"/>
      <c r="LSU410" s="1"/>
      <c r="LSV410" s="1"/>
      <c r="LSW410" s="1"/>
      <c r="LSX410" s="1"/>
      <c r="LSY410" s="1"/>
      <c r="LSZ410" s="1"/>
      <c r="LTA410" s="1"/>
      <c r="LTB410" s="1"/>
      <c r="LTC410" s="1"/>
      <c r="LTD410" s="1"/>
      <c r="LTE410" s="1"/>
      <c r="LTF410" s="1"/>
      <c r="LTG410" s="1"/>
      <c r="LTH410" s="1"/>
      <c r="LTI410" s="1"/>
      <c r="LTJ410" s="1"/>
      <c r="LTK410" s="1"/>
      <c r="LTL410" s="1"/>
      <c r="LTM410" s="1"/>
      <c r="LTN410" s="1"/>
      <c r="LTO410" s="1"/>
      <c r="LTP410" s="1"/>
      <c r="LTQ410" s="1"/>
      <c r="LTR410" s="1"/>
      <c r="LTS410" s="1"/>
      <c r="LTT410" s="1"/>
      <c r="LTU410" s="1"/>
      <c r="LTV410" s="1"/>
      <c r="LTW410" s="1"/>
      <c r="LTX410" s="1"/>
      <c r="LTY410" s="1"/>
      <c r="LTZ410" s="1"/>
      <c r="LUA410" s="1"/>
      <c r="LUB410" s="1"/>
      <c r="LUC410" s="1"/>
      <c r="LUD410" s="1"/>
      <c r="LUE410" s="1"/>
      <c r="LUF410" s="1"/>
      <c r="LUG410" s="1"/>
      <c r="LUH410" s="1"/>
      <c r="LUI410" s="1"/>
      <c r="LUJ410" s="1"/>
      <c r="LUK410" s="1"/>
      <c r="LUL410" s="1"/>
      <c r="LUM410" s="1"/>
      <c r="LUN410" s="1"/>
      <c r="LUO410" s="1"/>
      <c r="LUP410" s="1"/>
      <c r="LUQ410" s="1"/>
      <c r="LUR410" s="1"/>
      <c r="LUS410" s="1"/>
      <c r="LUT410" s="1"/>
      <c r="LUU410" s="1"/>
      <c r="LUV410" s="1"/>
      <c r="LUW410" s="1"/>
      <c r="LUX410" s="1"/>
      <c r="LUY410" s="1"/>
      <c r="LUZ410" s="1"/>
      <c r="LVA410" s="1"/>
      <c r="LVB410" s="1"/>
      <c r="LVC410" s="1"/>
      <c r="LVD410" s="1"/>
      <c r="LVE410" s="1"/>
      <c r="LVF410" s="1"/>
      <c r="LVG410" s="1"/>
      <c r="LVH410" s="1"/>
      <c r="LVI410" s="1"/>
      <c r="LVJ410" s="1"/>
      <c r="LVK410" s="1"/>
      <c r="LVL410" s="1"/>
      <c r="LVM410" s="1"/>
      <c r="LVN410" s="1"/>
      <c r="LVO410" s="1"/>
      <c r="LVP410" s="1"/>
      <c r="LVQ410" s="1"/>
      <c r="LVR410" s="1"/>
      <c r="LVS410" s="1"/>
      <c r="LVT410" s="1"/>
      <c r="LVU410" s="1"/>
      <c r="LVV410" s="1"/>
      <c r="LVW410" s="1"/>
      <c r="LVX410" s="1"/>
      <c r="LVY410" s="1"/>
      <c r="LVZ410" s="1"/>
      <c r="LWA410" s="1"/>
      <c r="LWB410" s="1"/>
      <c r="LWC410" s="1"/>
      <c r="LWD410" s="1"/>
      <c r="LWE410" s="1"/>
      <c r="LWF410" s="1"/>
      <c r="LWG410" s="1"/>
      <c r="LWH410" s="1"/>
      <c r="LWI410" s="1"/>
      <c r="LWJ410" s="1"/>
      <c r="LWK410" s="1"/>
      <c r="LWL410" s="1"/>
      <c r="LWM410" s="1"/>
      <c r="LWN410" s="1"/>
      <c r="LWO410" s="1"/>
      <c r="LWP410" s="1"/>
      <c r="LWQ410" s="1"/>
      <c r="LWR410" s="1"/>
      <c r="LWS410" s="1"/>
      <c r="LWT410" s="1"/>
      <c r="LWU410" s="1"/>
      <c r="LWV410" s="1"/>
      <c r="LWW410" s="1"/>
      <c r="LWX410" s="1"/>
      <c r="LWY410" s="1"/>
      <c r="LWZ410" s="1"/>
      <c r="LXA410" s="1"/>
      <c r="LXB410" s="1"/>
      <c r="LXC410" s="1"/>
      <c r="LXD410" s="1"/>
      <c r="LXE410" s="1"/>
      <c r="LXF410" s="1"/>
      <c r="LXG410" s="1"/>
      <c r="LXH410" s="1"/>
      <c r="LXI410" s="1"/>
      <c r="LXJ410" s="1"/>
      <c r="LXK410" s="1"/>
      <c r="LXL410" s="1"/>
      <c r="LXM410" s="1"/>
      <c r="LXN410" s="1"/>
      <c r="LXO410" s="1"/>
      <c r="LXP410" s="1"/>
      <c r="LXQ410" s="1"/>
      <c r="LXR410" s="1"/>
      <c r="LXS410" s="1"/>
      <c r="LXT410" s="1"/>
      <c r="LXU410" s="1"/>
      <c r="LXV410" s="1"/>
      <c r="LXW410" s="1"/>
      <c r="LXX410" s="1"/>
      <c r="LXY410" s="1"/>
      <c r="LXZ410" s="1"/>
      <c r="LYA410" s="1"/>
      <c r="LYB410" s="1"/>
      <c r="LYC410" s="1"/>
      <c r="LYD410" s="1"/>
      <c r="LYE410" s="1"/>
      <c r="LYF410" s="1"/>
      <c r="LYG410" s="1"/>
      <c r="LYH410" s="1"/>
      <c r="LYI410" s="1"/>
      <c r="LYJ410" s="1"/>
      <c r="LYK410" s="1"/>
      <c r="LYL410" s="1"/>
      <c r="LYM410" s="1"/>
      <c r="LYN410" s="1"/>
      <c r="LYO410" s="1"/>
      <c r="LYP410" s="1"/>
      <c r="LYQ410" s="1"/>
      <c r="LYR410" s="1"/>
      <c r="LYS410" s="1"/>
      <c r="LYT410" s="1"/>
      <c r="LYU410" s="1"/>
      <c r="LYV410" s="1"/>
      <c r="LYW410" s="1"/>
      <c r="LYX410" s="1"/>
      <c r="LYY410" s="1"/>
      <c r="LYZ410" s="1"/>
      <c r="LZA410" s="1"/>
      <c r="LZB410" s="1"/>
      <c r="LZC410" s="1"/>
      <c r="LZD410" s="1"/>
      <c r="LZE410" s="1"/>
      <c r="LZF410" s="1"/>
      <c r="LZG410" s="1"/>
      <c r="LZH410" s="1"/>
      <c r="LZI410" s="1"/>
      <c r="LZJ410" s="1"/>
      <c r="LZK410" s="1"/>
      <c r="LZL410" s="1"/>
      <c r="LZM410" s="1"/>
      <c r="LZN410" s="1"/>
      <c r="LZO410" s="1"/>
      <c r="LZP410" s="1"/>
      <c r="LZQ410" s="1"/>
      <c r="LZR410" s="1"/>
      <c r="LZS410" s="1"/>
      <c r="LZT410" s="1"/>
      <c r="LZU410" s="1"/>
      <c r="LZV410" s="1"/>
      <c r="LZW410" s="1"/>
      <c r="LZX410" s="1"/>
      <c r="LZY410" s="1"/>
      <c r="LZZ410" s="1"/>
      <c r="MAA410" s="1"/>
      <c r="MAB410" s="1"/>
      <c r="MAC410" s="1"/>
      <c r="MAD410" s="1"/>
      <c r="MAE410" s="1"/>
      <c r="MAF410" s="1"/>
      <c r="MAG410" s="1"/>
      <c r="MAH410" s="1"/>
      <c r="MAI410" s="1"/>
      <c r="MAJ410" s="1"/>
      <c r="MAK410" s="1"/>
      <c r="MAL410" s="1"/>
      <c r="MAM410" s="1"/>
      <c r="MAN410" s="1"/>
      <c r="MAO410" s="1"/>
      <c r="MAP410" s="1"/>
      <c r="MAQ410" s="1"/>
      <c r="MAR410" s="1"/>
      <c r="MAS410" s="1"/>
      <c r="MAT410" s="1"/>
      <c r="MAU410" s="1"/>
      <c r="MAV410" s="1"/>
      <c r="MAW410" s="1"/>
      <c r="MAX410" s="1"/>
      <c r="MAY410" s="1"/>
      <c r="MAZ410" s="1"/>
      <c r="MBA410" s="1"/>
      <c r="MBB410" s="1"/>
      <c r="MBC410" s="1"/>
      <c r="MBD410" s="1"/>
      <c r="MBE410" s="1"/>
      <c r="MBF410" s="1"/>
      <c r="MBG410" s="1"/>
      <c r="MBH410" s="1"/>
      <c r="MBI410" s="1"/>
      <c r="MBJ410" s="1"/>
      <c r="MBK410" s="1"/>
      <c r="MBL410" s="1"/>
      <c r="MBM410" s="1"/>
      <c r="MBN410" s="1"/>
      <c r="MBO410" s="1"/>
      <c r="MBP410" s="1"/>
      <c r="MBQ410" s="1"/>
      <c r="MBR410" s="1"/>
      <c r="MBS410" s="1"/>
      <c r="MBT410" s="1"/>
      <c r="MBU410" s="1"/>
      <c r="MBV410" s="1"/>
      <c r="MBW410" s="1"/>
      <c r="MBX410" s="1"/>
      <c r="MBY410" s="1"/>
      <c r="MBZ410" s="1"/>
      <c r="MCA410" s="1"/>
      <c r="MCB410" s="1"/>
      <c r="MCC410" s="1"/>
      <c r="MCD410" s="1"/>
      <c r="MCE410" s="1"/>
      <c r="MCF410" s="1"/>
      <c r="MCG410" s="1"/>
      <c r="MCH410" s="1"/>
      <c r="MCI410" s="1"/>
      <c r="MCJ410" s="1"/>
      <c r="MCK410" s="1"/>
      <c r="MCL410" s="1"/>
      <c r="MCM410" s="1"/>
      <c r="MCN410" s="1"/>
      <c r="MCO410" s="1"/>
      <c r="MCP410" s="1"/>
      <c r="MCQ410" s="1"/>
      <c r="MCR410" s="1"/>
      <c r="MCS410" s="1"/>
      <c r="MCT410" s="1"/>
      <c r="MCU410" s="1"/>
      <c r="MCV410" s="1"/>
      <c r="MCW410" s="1"/>
      <c r="MCX410" s="1"/>
      <c r="MCY410" s="1"/>
      <c r="MCZ410" s="1"/>
      <c r="MDA410" s="1"/>
      <c r="MDB410" s="1"/>
      <c r="MDC410" s="1"/>
      <c r="MDD410" s="1"/>
      <c r="MDE410" s="1"/>
      <c r="MDF410" s="1"/>
      <c r="MDG410" s="1"/>
      <c r="MDH410" s="1"/>
      <c r="MDI410" s="1"/>
      <c r="MDJ410" s="1"/>
      <c r="MDK410" s="1"/>
      <c r="MDL410" s="1"/>
      <c r="MDM410" s="1"/>
      <c r="MDN410" s="1"/>
      <c r="MDO410" s="1"/>
      <c r="MDP410" s="1"/>
      <c r="MDQ410" s="1"/>
      <c r="MDR410" s="1"/>
      <c r="MDS410" s="1"/>
      <c r="MDT410" s="1"/>
      <c r="MDU410" s="1"/>
      <c r="MDV410" s="1"/>
      <c r="MDW410" s="1"/>
      <c r="MDX410" s="1"/>
      <c r="MDY410" s="1"/>
      <c r="MDZ410" s="1"/>
      <c r="MEA410" s="1"/>
      <c r="MEB410" s="1"/>
      <c r="MEC410" s="1"/>
      <c r="MED410" s="1"/>
      <c r="MEE410" s="1"/>
      <c r="MEF410" s="1"/>
      <c r="MEG410" s="1"/>
      <c r="MEH410" s="1"/>
      <c r="MEI410" s="1"/>
      <c r="MEJ410" s="1"/>
      <c r="MEK410" s="1"/>
      <c r="MEL410" s="1"/>
      <c r="MEM410" s="1"/>
      <c r="MEN410" s="1"/>
      <c r="MEO410" s="1"/>
      <c r="MEP410" s="1"/>
      <c r="MEQ410" s="1"/>
      <c r="MER410" s="1"/>
      <c r="MES410" s="1"/>
      <c r="MET410" s="1"/>
      <c r="MEU410" s="1"/>
      <c r="MEV410" s="1"/>
      <c r="MEW410" s="1"/>
      <c r="MEX410" s="1"/>
      <c r="MEY410" s="1"/>
      <c r="MEZ410" s="1"/>
      <c r="MFA410" s="1"/>
      <c r="MFB410" s="1"/>
      <c r="MFC410" s="1"/>
      <c r="MFD410" s="1"/>
      <c r="MFE410" s="1"/>
      <c r="MFF410" s="1"/>
      <c r="MFG410" s="1"/>
      <c r="MFH410" s="1"/>
      <c r="MFI410" s="1"/>
      <c r="MFJ410" s="1"/>
      <c r="MFK410" s="1"/>
      <c r="MFL410" s="1"/>
      <c r="MFM410" s="1"/>
      <c r="MFN410" s="1"/>
      <c r="MFO410" s="1"/>
      <c r="MFP410" s="1"/>
      <c r="MFQ410" s="1"/>
      <c r="MFR410" s="1"/>
      <c r="MFS410" s="1"/>
      <c r="MFT410" s="1"/>
      <c r="MFU410" s="1"/>
      <c r="MFV410" s="1"/>
      <c r="MFW410" s="1"/>
      <c r="MFX410" s="1"/>
      <c r="MFY410" s="1"/>
      <c r="MFZ410" s="1"/>
      <c r="MGA410" s="1"/>
      <c r="MGB410" s="1"/>
      <c r="MGC410" s="1"/>
      <c r="MGD410" s="1"/>
      <c r="MGE410" s="1"/>
      <c r="MGF410" s="1"/>
      <c r="MGG410" s="1"/>
      <c r="MGH410" s="1"/>
      <c r="MGI410" s="1"/>
      <c r="MGJ410" s="1"/>
      <c r="MGK410" s="1"/>
      <c r="MGL410" s="1"/>
      <c r="MGM410" s="1"/>
      <c r="MGN410" s="1"/>
      <c r="MGO410" s="1"/>
      <c r="MGP410" s="1"/>
      <c r="MGQ410" s="1"/>
      <c r="MGR410" s="1"/>
      <c r="MGS410" s="1"/>
      <c r="MGT410" s="1"/>
      <c r="MGU410" s="1"/>
      <c r="MGV410" s="1"/>
      <c r="MGW410" s="1"/>
      <c r="MGX410" s="1"/>
      <c r="MGY410" s="1"/>
      <c r="MGZ410" s="1"/>
      <c r="MHA410" s="1"/>
      <c r="MHB410" s="1"/>
      <c r="MHC410" s="1"/>
      <c r="MHD410" s="1"/>
      <c r="MHE410" s="1"/>
      <c r="MHF410" s="1"/>
      <c r="MHG410" s="1"/>
      <c r="MHH410" s="1"/>
      <c r="MHI410" s="1"/>
      <c r="MHJ410" s="1"/>
      <c r="MHK410" s="1"/>
      <c r="MHL410" s="1"/>
      <c r="MHM410" s="1"/>
      <c r="MHN410" s="1"/>
      <c r="MHO410" s="1"/>
      <c r="MHP410" s="1"/>
      <c r="MHQ410" s="1"/>
      <c r="MHR410" s="1"/>
      <c r="MHS410" s="1"/>
      <c r="MHT410" s="1"/>
      <c r="MHU410" s="1"/>
      <c r="MHV410" s="1"/>
      <c r="MHW410" s="1"/>
      <c r="MHX410" s="1"/>
      <c r="MHY410" s="1"/>
      <c r="MHZ410" s="1"/>
      <c r="MIA410" s="1"/>
      <c r="MIB410" s="1"/>
      <c r="MIC410" s="1"/>
      <c r="MID410" s="1"/>
      <c r="MIE410" s="1"/>
      <c r="MIF410" s="1"/>
      <c r="MIG410" s="1"/>
      <c r="MIH410" s="1"/>
      <c r="MII410" s="1"/>
      <c r="MIJ410" s="1"/>
      <c r="MIK410" s="1"/>
      <c r="MIL410" s="1"/>
      <c r="MIM410" s="1"/>
      <c r="MIN410" s="1"/>
      <c r="MIO410" s="1"/>
      <c r="MIP410" s="1"/>
      <c r="MIQ410" s="1"/>
      <c r="MIR410" s="1"/>
      <c r="MIS410" s="1"/>
      <c r="MIT410" s="1"/>
      <c r="MIU410" s="1"/>
      <c r="MIV410" s="1"/>
      <c r="MIW410" s="1"/>
      <c r="MIX410" s="1"/>
      <c r="MIY410" s="1"/>
      <c r="MIZ410" s="1"/>
      <c r="MJA410" s="1"/>
      <c r="MJB410" s="1"/>
      <c r="MJC410" s="1"/>
      <c r="MJD410" s="1"/>
      <c r="MJE410" s="1"/>
      <c r="MJF410" s="1"/>
      <c r="MJG410" s="1"/>
      <c r="MJH410" s="1"/>
      <c r="MJI410" s="1"/>
      <c r="MJJ410" s="1"/>
      <c r="MJK410" s="1"/>
      <c r="MJL410" s="1"/>
      <c r="MJM410" s="1"/>
      <c r="MJN410" s="1"/>
      <c r="MJO410" s="1"/>
      <c r="MJP410" s="1"/>
      <c r="MJQ410" s="1"/>
      <c r="MJR410" s="1"/>
      <c r="MJS410" s="1"/>
      <c r="MJT410" s="1"/>
      <c r="MJU410" s="1"/>
      <c r="MJV410" s="1"/>
      <c r="MJW410" s="1"/>
      <c r="MJX410" s="1"/>
      <c r="MJY410" s="1"/>
      <c r="MJZ410" s="1"/>
      <c r="MKA410" s="1"/>
      <c r="MKB410" s="1"/>
      <c r="MKC410" s="1"/>
      <c r="MKD410" s="1"/>
      <c r="MKE410" s="1"/>
      <c r="MKF410" s="1"/>
      <c r="MKG410" s="1"/>
      <c r="MKH410" s="1"/>
      <c r="MKI410" s="1"/>
      <c r="MKJ410" s="1"/>
      <c r="MKK410" s="1"/>
      <c r="MKL410" s="1"/>
      <c r="MKM410" s="1"/>
      <c r="MKN410" s="1"/>
      <c r="MKO410" s="1"/>
      <c r="MKP410" s="1"/>
      <c r="MKQ410" s="1"/>
      <c r="MKR410" s="1"/>
      <c r="MKS410" s="1"/>
      <c r="MKT410" s="1"/>
      <c r="MKU410" s="1"/>
      <c r="MKV410" s="1"/>
      <c r="MKW410" s="1"/>
      <c r="MKX410" s="1"/>
      <c r="MKY410" s="1"/>
      <c r="MKZ410" s="1"/>
      <c r="MLA410" s="1"/>
      <c r="MLB410" s="1"/>
      <c r="MLC410" s="1"/>
      <c r="MLD410" s="1"/>
      <c r="MLE410" s="1"/>
      <c r="MLF410" s="1"/>
      <c r="MLG410" s="1"/>
      <c r="MLH410" s="1"/>
      <c r="MLI410" s="1"/>
      <c r="MLJ410" s="1"/>
      <c r="MLK410" s="1"/>
      <c r="MLL410" s="1"/>
      <c r="MLM410" s="1"/>
      <c r="MLN410" s="1"/>
      <c r="MLO410" s="1"/>
      <c r="MLP410" s="1"/>
      <c r="MLQ410" s="1"/>
      <c r="MLR410" s="1"/>
      <c r="MLS410" s="1"/>
      <c r="MLT410" s="1"/>
      <c r="MLU410" s="1"/>
      <c r="MLV410" s="1"/>
      <c r="MLW410" s="1"/>
      <c r="MLX410" s="1"/>
      <c r="MLY410" s="1"/>
      <c r="MLZ410" s="1"/>
      <c r="MMA410" s="1"/>
      <c r="MMB410" s="1"/>
      <c r="MMC410" s="1"/>
      <c r="MMD410" s="1"/>
      <c r="MME410" s="1"/>
      <c r="MMF410" s="1"/>
      <c r="MMG410" s="1"/>
      <c r="MMH410" s="1"/>
      <c r="MMI410" s="1"/>
      <c r="MMJ410" s="1"/>
      <c r="MMK410" s="1"/>
      <c r="MML410" s="1"/>
      <c r="MMM410" s="1"/>
      <c r="MMN410" s="1"/>
      <c r="MMO410" s="1"/>
      <c r="MMP410" s="1"/>
      <c r="MMQ410" s="1"/>
      <c r="MMR410" s="1"/>
      <c r="MMS410" s="1"/>
      <c r="MMT410" s="1"/>
      <c r="MMU410" s="1"/>
      <c r="MMV410" s="1"/>
      <c r="MMW410" s="1"/>
      <c r="MMX410" s="1"/>
      <c r="MMY410" s="1"/>
      <c r="MMZ410" s="1"/>
      <c r="MNA410" s="1"/>
      <c r="MNB410" s="1"/>
      <c r="MNC410" s="1"/>
      <c r="MND410" s="1"/>
      <c r="MNE410" s="1"/>
      <c r="MNF410" s="1"/>
      <c r="MNG410" s="1"/>
      <c r="MNH410" s="1"/>
      <c r="MNI410" s="1"/>
      <c r="MNJ410" s="1"/>
      <c r="MNK410" s="1"/>
      <c r="MNL410" s="1"/>
      <c r="MNM410" s="1"/>
      <c r="MNN410" s="1"/>
      <c r="MNO410" s="1"/>
      <c r="MNP410" s="1"/>
      <c r="MNQ410" s="1"/>
      <c r="MNR410" s="1"/>
      <c r="MNS410" s="1"/>
      <c r="MNT410" s="1"/>
      <c r="MNU410" s="1"/>
      <c r="MNV410" s="1"/>
      <c r="MNW410" s="1"/>
      <c r="MNX410" s="1"/>
      <c r="MNY410" s="1"/>
      <c r="MNZ410" s="1"/>
      <c r="MOA410" s="1"/>
      <c r="MOB410" s="1"/>
      <c r="MOC410" s="1"/>
      <c r="MOD410" s="1"/>
      <c r="MOE410" s="1"/>
      <c r="MOF410" s="1"/>
      <c r="MOG410" s="1"/>
      <c r="MOH410" s="1"/>
      <c r="MOI410" s="1"/>
      <c r="MOJ410" s="1"/>
      <c r="MOK410" s="1"/>
      <c r="MOL410" s="1"/>
      <c r="MOM410" s="1"/>
      <c r="MON410" s="1"/>
      <c r="MOO410" s="1"/>
      <c r="MOP410" s="1"/>
      <c r="MOQ410" s="1"/>
      <c r="MOR410" s="1"/>
      <c r="MOS410" s="1"/>
      <c r="MOT410" s="1"/>
      <c r="MOU410" s="1"/>
      <c r="MOV410" s="1"/>
      <c r="MOW410" s="1"/>
      <c r="MOX410" s="1"/>
      <c r="MOY410" s="1"/>
      <c r="MOZ410" s="1"/>
      <c r="MPA410" s="1"/>
      <c r="MPB410" s="1"/>
      <c r="MPC410" s="1"/>
      <c r="MPD410" s="1"/>
      <c r="MPE410" s="1"/>
      <c r="MPF410" s="1"/>
      <c r="MPG410" s="1"/>
      <c r="MPH410" s="1"/>
      <c r="MPI410" s="1"/>
      <c r="MPJ410" s="1"/>
      <c r="MPK410" s="1"/>
      <c r="MPL410" s="1"/>
      <c r="MPM410" s="1"/>
      <c r="MPN410" s="1"/>
      <c r="MPO410" s="1"/>
      <c r="MPP410" s="1"/>
      <c r="MPQ410" s="1"/>
      <c r="MPR410" s="1"/>
      <c r="MPS410" s="1"/>
      <c r="MPT410" s="1"/>
      <c r="MPU410" s="1"/>
      <c r="MPV410" s="1"/>
      <c r="MPW410" s="1"/>
      <c r="MPX410" s="1"/>
      <c r="MPY410" s="1"/>
      <c r="MPZ410" s="1"/>
      <c r="MQA410" s="1"/>
      <c r="MQB410" s="1"/>
      <c r="MQC410" s="1"/>
      <c r="MQD410" s="1"/>
      <c r="MQE410" s="1"/>
      <c r="MQF410" s="1"/>
      <c r="MQG410" s="1"/>
      <c r="MQH410" s="1"/>
      <c r="MQI410" s="1"/>
      <c r="MQJ410" s="1"/>
      <c r="MQK410" s="1"/>
      <c r="MQL410" s="1"/>
      <c r="MQM410" s="1"/>
      <c r="MQN410" s="1"/>
      <c r="MQO410" s="1"/>
      <c r="MQP410" s="1"/>
      <c r="MQQ410" s="1"/>
      <c r="MQR410" s="1"/>
      <c r="MQS410" s="1"/>
      <c r="MQT410" s="1"/>
      <c r="MQU410" s="1"/>
      <c r="MQV410" s="1"/>
      <c r="MQW410" s="1"/>
      <c r="MQX410" s="1"/>
      <c r="MQY410" s="1"/>
      <c r="MQZ410" s="1"/>
      <c r="MRA410" s="1"/>
      <c r="MRB410" s="1"/>
      <c r="MRC410" s="1"/>
      <c r="MRD410" s="1"/>
      <c r="MRE410" s="1"/>
      <c r="MRF410" s="1"/>
      <c r="MRG410" s="1"/>
      <c r="MRH410" s="1"/>
      <c r="MRI410" s="1"/>
      <c r="MRJ410" s="1"/>
      <c r="MRK410" s="1"/>
      <c r="MRL410" s="1"/>
      <c r="MRM410" s="1"/>
      <c r="MRN410" s="1"/>
      <c r="MRO410" s="1"/>
      <c r="MRP410" s="1"/>
      <c r="MRQ410" s="1"/>
      <c r="MRR410" s="1"/>
      <c r="MRS410" s="1"/>
      <c r="MRT410" s="1"/>
      <c r="MRU410" s="1"/>
      <c r="MRV410" s="1"/>
      <c r="MRW410" s="1"/>
      <c r="MRX410" s="1"/>
      <c r="MRY410" s="1"/>
      <c r="MRZ410" s="1"/>
      <c r="MSA410" s="1"/>
      <c r="MSB410" s="1"/>
      <c r="MSC410" s="1"/>
      <c r="MSD410" s="1"/>
      <c r="MSE410" s="1"/>
      <c r="MSF410" s="1"/>
      <c r="MSG410" s="1"/>
      <c r="MSH410" s="1"/>
      <c r="MSI410" s="1"/>
      <c r="MSJ410" s="1"/>
      <c r="MSK410" s="1"/>
      <c r="MSL410" s="1"/>
      <c r="MSM410" s="1"/>
      <c r="MSN410" s="1"/>
      <c r="MSO410" s="1"/>
      <c r="MSP410" s="1"/>
      <c r="MSQ410" s="1"/>
      <c r="MSR410" s="1"/>
      <c r="MSS410" s="1"/>
      <c r="MST410" s="1"/>
      <c r="MSU410" s="1"/>
      <c r="MSV410" s="1"/>
      <c r="MSW410" s="1"/>
      <c r="MSX410" s="1"/>
      <c r="MSY410" s="1"/>
      <c r="MSZ410" s="1"/>
      <c r="MTA410" s="1"/>
      <c r="MTB410" s="1"/>
      <c r="MTC410" s="1"/>
      <c r="MTD410" s="1"/>
      <c r="MTE410" s="1"/>
      <c r="MTF410" s="1"/>
      <c r="MTG410" s="1"/>
      <c r="MTH410" s="1"/>
      <c r="MTI410" s="1"/>
      <c r="MTJ410" s="1"/>
      <c r="MTK410" s="1"/>
      <c r="MTL410" s="1"/>
      <c r="MTM410" s="1"/>
      <c r="MTN410" s="1"/>
      <c r="MTO410" s="1"/>
      <c r="MTP410" s="1"/>
      <c r="MTQ410" s="1"/>
      <c r="MTR410" s="1"/>
      <c r="MTS410" s="1"/>
      <c r="MTT410" s="1"/>
      <c r="MTU410" s="1"/>
      <c r="MTV410" s="1"/>
      <c r="MTW410" s="1"/>
      <c r="MTX410" s="1"/>
      <c r="MTY410" s="1"/>
      <c r="MTZ410" s="1"/>
      <c r="MUA410" s="1"/>
      <c r="MUB410" s="1"/>
      <c r="MUC410" s="1"/>
      <c r="MUD410" s="1"/>
      <c r="MUE410" s="1"/>
      <c r="MUF410" s="1"/>
      <c r="MUG410" s="1"/>
      <c r="MUH410" s="1"/>
      <c r="MUI410" s="1"/>
      <c r="MUJ410" s="1"/>
      <c r="MUK410" s="1"/>
      <c r="MUL410" s="1"/>
      <c r="MUM410" s="1"/>
      <c r="MUN410" s="1"/>
      <c r="MUO410" s="1"/>
      <c r="MUP410" s="1"/>
      <c r="MUQ410" s="1"/>
      <c r="MUR410" s="1"/>
      <c r="MUS410" s="1"/>
      <c r="MUT410" s="1"/>
      <c r="MUU410" s="1"/>
      <c r="MUV410" s="1"/>
      <c r="MUW410" s="1"/>
      <c r="MUX410" s="1"/>
      <c r="MUY410" s="1"/>
      <c r="MUZ410" s="1"/>
      <c r="MVA410" s="1"/>
      <c r="MVB410" s="1"/>
      <c r="MVC410" s="1"/>
      <c r="MVD410" s="1"/>
      <c r="MVE410" s="1"/>
      <c r="MVF410" s="1"/>
      <c r="MVG410" s="1"/>
      <c r="MVH410" s="1"/>
      <c r="MVI410" s="1"/>
      <c r="MVJ410" s="1"/>
      <c r="MVK410" s="1"/>
      <c r="MVL410" s="1"/>
      <c r="MVM410" s="1"/>
      <c r="MVN410" s="1"/>
      <c r="MVO410" s="1"/>
      <c r="MVP410" s="1"/>
      <c r="MVQ410" s="1"/>
      <c r="MVR410" s="1"/>
      <c r="MVS410" s="1"/>
      <c r="MVT410" s="1"/>
      <c r="MVU410" s="1"/>
      <c r="MVV410" s="1"/>
      <c r="MVW410" s="1"/>
      <c r="MVX410" s="1"/>
      <c r="MVY410" s="1"/>
      <c r="MVZ410" s="1"/>
      <c r="MWA410" s="1"/>
      <c r="MWB410" s="1"/>
      <c r="MWC410" s="1"/>
      <c r="MWD410" s="1"/>
      <c r="MWE410" s="1"/>
      <c r="MWF410" s="1"/>
      <c r="MWG410" s="1"/>
      <c r="MWH410" s="1"/>
      <c r="MWI410" s="1"/>
      <c r="MWJ410" s="1"/>
      <c r="MWK410" s="1"/>
      <c r="MWL410" s="1"/>
      <c r="MWM410" s="1"/>
      <c r="MWN410" s="1"/>
      <c r="MWO410" s="1"/>
      <c r="MWP410" s="1"/>
      <c r="MWQ410" s="1"/>
      <c r="MWR410" s="1"/>
      <c r="MWS410" s="1"/>
      <c r="MWT410" s="1"/>
      <c r="MWU410" s="1"/>
      <c r="MWV410" s="1"/>
      <c r="MWW410" s="1"/>
      <c r="MWX410" s="1"/>
      <c r="MWY410" s="1"/>
      <c r="MWZ410" s="1"/>
      <c r="MXA410" s="1"/>
      <c r="MXB410" s="1"/>
      <c r="MXC410" s="1"/>
      <c r="MXD410" s="1"/>
      <c r="MXE410" s="1"/>
      <c r="MXF410" s="1"/>
      <c r="MXG410" s="1"/>
      <c r="MXH410" s="1"/>
      <c r="MXI410" s="1"/>
      <c r="MXJ410" s="1"/>
      <c r="MXK410" s="1"/>
      <c r="MXL410" s="1"/>
      <c r="MXM410" s="1"/>
      <c r="MXN410" s="1"/>
      <c r="MXO410" s="1"/>
      <c r="MXP410" s="1"/>
      <c r="MXQ410" s="1"/>
      <c r="MXR410" s="1"/>
      <c r="MXS410" s="1"/>
      <c r="MXT410" s="1"/>
      <c r="MXU410" s="1"/>
      <c r="MXV410" s="1"/>
      <c r="MXW410" s="1"/>
      <c r="MXX410" s="1"/>
      <c r="MXY410" s="1"/>
      <c r="MXZ410" s="1"/>
      <c r="MYA410" s="1"/>
      <c r="MYB410" s="1"/>
      <c r="MYC410" s="1"/>
      <c r="MYD410" s="1"/>
      <c r="MYE410" s="1"/>
      <c r="MYF410" s="1"/>
      <c r="MYG410" s="1"/>
      <c r="MYH410" s="1"/>
      <c r="MYI410" s="1"/>
      <c r="MYJ410" s="1"/>
      <c r="MYK410" s="1"/>
      <c r="MYL410" s="1"/>
      <c r="MYM410" s="1"/>
      <c r="MYN410" s="1"/>
      <c r="MYO410" s="1"/>
      <c r="MYP410" s="1"/>
      <c r="MYQ410" s="1"/>
      <c r="MYR410" s="1"/>
      <c r="MYS410" s="1"/>
      <c r="MYT410" s="1"/>
      <c r="MYU410" s="1"/>
      <c r="MYV410" s="1"/>
      <c r="MYW410" s="1"/>
      <c r="MYX410" s="1"/>
      <c r="MYY410" s="1"/>
      <c r="MYZ410" s="1"/>
      <c r="MZA410" s="1"/>
      <c r="MZB410" s="1"/>
      <c r="MZC410" s="1"/>
      <c r="MZD410" s="1"/>
      <c r="MZE410" s="1"/>
      <c r="MZF410" s="1"/>
      <c r="MZG410" s="1"/>
      <c r="MZH410" s="1"/>
      <c r="MZI410" s="1"/>
      <c r="MZJ410" s="1"/>
      <c r="MZK410" s="1"/>
      <c r="MZL410" s="1"/>
      <c r="MZM410" s="1"/>
      <c r="MZN410" s="1"/>
      <c r="MZO410" s="1"/>
      <c r="MZP410" s="1"/>
      <c r="MZQ410" s="1"/>
      <c r="MZR410" s="1"/>
      <c r="MZS410" s="1"/>
      <c r="MZT410" s="1"/>
      <c r="MZU410" s="1"/>
      <c r="MZV410" s="1"/>
      <c r="MZW410" s="1"/>
      <c r="MZX410" s="1"/>
      <c r="MZY410" s="1"/>
      <c r="MZZ410" s="1"/>
      <c r="NAA410" s="1"/>
      <c r="NAB410" s="1"/>
      <c r="NAC410" s="1"/>
      <c r="NAD410" s="1"/>
      <c r="NAE410" s="1"/>
      <c r="NAF410" s="1"/>
      <c r="NAG410" s="1"/>
      <c r="NAH410" s="1"/>
      <c r="NAI410" s="1"/>
      <c r="NAJ410" s="1"/>
      <c r="NAK410" s="1"/>
      <c r="NAL410" s="1"/>
      <c r="NAM410" s="1"/>
      <c r="NAN410" s="1"/>
      <c r="NAO410" s="1"/>
      <c r="NAP410" s="1"/>
      <c r="NAQ410" s="1"/>
      <c r="NAR410" s="1"/>
      <c r="NAS410" s="1"/>
      <c r="NAT410" s="1"/>
      <c r="NAU410" s="1"/>
      <c r="NAV410" s="1"/>
      <c r="NAW410" s="1"/>
      <c r="NAX410" s="1"/>
      <c r="NAY410" s="1"/>
      <c r="NAZ410" s="1"/>
      <c r="NBA410" s="1"/>
      <c r="NBB410" s="1"/>
      <c r="NBC410" s="1"/>
      <c r="NBD410" s="1"/>
      <c r="NBE410" s="1"/>
      <c r="NBF410" s="1"/>
      <c r="NBG410" s="1"/>
      <c r="NBH410" s="1"/>
      <c r="NBI410" s="1"/>
      <c r="NBJ410" s="1"/>
      <c r="NBK410" s="1"/>
      <c r="NBL410" s="1"/>
      <c r="NBM410" s="1"/>
      <c r="NBN410" s="1"/>
      <c r="NBO410" s="1"/>
      <c r="NBP410" s="1"/>
      <c r="NBQ410" s="1"/>
      <c r="NBR410" s="1"/>
      <c r="NBS410" s="1"/>
      <c r="NBT410" s="1"/>
      <c r="NBU410" s="1"/>
      <c r="NBV410" s="1"/>
      <c r="NBW410" s="1"/>
      <c r="NBX410" s="1"/>
      <c r="NBY410" s="1"/>
      <c r="NBZ410" s="1"/>
      <c r="NCA410" s="1"/>
      <c r="NCB410" s="1"/>
      <c r="NCC410" s="1"/>
      <c r="NCD410" s="1"/>
      <c r="NCE410" s="1"/>
      <c r="NCF410" s="1"/>
      <c r="NCG410" s="1"/>
      <c r="NCH410" s="1"/>
      <c r="NCI410" s="1"/>
      <c r="NCJ410" s="1"/>
      <c r="NCK410" s="1"/>
      <c r="NCL410" s="1"/>
      <c r="NCM410" s="1"/>
      <c r="NCN410" s="1"/>
      <c r="NCO410" s="1"/>
      <c r="NCP410" s="1"/>
      <c r="NCQ410" s="1"/>
      <c r="NCR410" s="1"/>
      <c r="NCS410" s="1"/>
      <c r="NCT410" s="1"/>
      <c r="NCU410" s="1"/>
      <c r="NCV410" s="1"/>
      <c r="NCW410" s="1"/>
      <c r="NCX410" s="1"/>
      <c r="NCY410" s="1"/>
      <c r="NCZ410" s="1"/>
      <c r="NDA410" s="1"/>
      <c r="NDB410" s="1"/>
      <c r="NDC410" s="1"/>
      <c r="NDD410" s="1"/>
      <c r="NDE410" s="1"/>
      <c r="NDF410" s="1"/>
      <c r="NDG410" s="1"/>
      <c r="NDH410" s="1"/>
      <c r="NDI410" s="1"/>
      <c r="NDJ410" s="1"/>
      <c r="NDK410" s="1"/>
      <c r="NDL410" s="1"/>
      <c r="NDM410" s="1"/>
      <c r="NDN410" s="1"/>
      <c r="NDO410" s="1"/>
      <c r="NDP410" s="1"/>
      <c r="NDQ410" s="1"/>
      <c r="NDR410" s="1"/>
      <c r="NDS410" s="1"/>
      <c r="NDT410" s="1"/>
      <c r="NDU410" s="1"/>
      <c r="NDV410" s="1"/>
      <c r="NDW410" s="1"/>
      <c r="NDX410" s="1"/>
      <c r="NDY410" s="1"/>
      <c r="NDZ410" s="1"/>
      <c r="NEA410" s="1"/>
      <c r="NEB410" s="1"/>
      <c r="NEC410" s="1"/>
      <c r="NED410" s="1"/>
      <c r="NEE410" s="1"/>
      <c r="NEF410" s="1"/>
      <c r="NEG410" s="1"/>
      <c r="NEH410" s="1"/>
      <c r="NEI410" s="1"/>
      <c r="NEJ410" s="1"/>
      <c r="NEK410" s="1"/>
      <c r="NEL410" s="1"/>
      <c r="NEM410" s="1"/>
      <c r="NEN410" s="1"/>
      <c r="NEO410" s="1"/>
      <c r="NEP410" s="1"/>
      <c r="NEQ410" s="1"/>
      <c r="NER410" s="1"/>
      <c r="NES410" s="1"/>
      <c r="NET410" s="1"/>
      <c r="NEU410" s="1"/>
      <c r="NEV410" s="1"/>
      <c r="NEW410" s="1"/>
      <c r="NEX410" s="1"/>
      <c r="NEY410" s="1"/>
      <c r="NEZ410" s="1"/>
      <c r="NFA410" s="1"/>
      <c r="NFB410" s="1"/>
      <c r="NFC410" s="1"/>
      <c r="NFD410" s="1"/>
      <c r="NFE410" s="1"/>
      <c r="NFF410" s="1"/>
      <c r="NFG410" s="1"/>
      <c r="NFH410" s="1"/>
      <c r="NFI410" s="1"/>
      <c r="NFJ410" s="1"/>
      <c r="NFK410" s="1"/>
      <c r="NFL410" s="1"/>
      <c r="NFM410" s="1"/>
      <c r="NFN410" s="1"/>
      <c r="NFO410" s="1"/>
      <c r="NFP410" s="1"/>
      <c r="NFQ410" s="1"/>
      <c r="NFR410" s="1"/>
      <c r="NFS410" s="1"/>
      <c r="NFT410" s="1"/>
      <c r="NFU410" s="1"/>
      <c r="NFV410" s="1"/>
      <c r="NFW410" s="1"/>
      <c r="NFX410" s="1"/>
      <c r="NFY410" s="1"/>
      <c r="NFZ410" s="1"/>
      <c r="NGA410" s="1"/>
      <c r="NGB410" s="1"/>
      <c r="NGC410" s="1"/>
      <c r="NGD410" s="1"/>
      <c r="NGE410" s="1"/>
      <c r="NGF410" s="1"/>
      <c r="NGG410" s="1"/>
      <c r="NGH410" s="1"/>
      <c r="NGI410" s="1"/>
      <c r="NGJ410" s="1"/>
      <c r="NGK410" s="1"/>
      <c r="NGL410" s="1"/>
      <c r="NGM410" s="1"/>
      <c r="NGN410" s="1"/>
      <c r="NGO410" s="1"/>
      <c r="NGP410" s="1"/>
      <c r="NGQ410" s="1"/>
      <c r="NGR410" s="1"/>
      <c r="NGS410" s="1"/>
      <c r="NGT410" s="1"/>
      <c r="NGU410" s="1"/>
      <c r="NGV410" s="1"/>
      <c r="NGW410" s="1"/>
      <c r="NGX410" s="1"/>
      <c r="NGY410" s="1"/>
      <c r="NGZ410" s="1"/>
      <c r="NHA410" s="1"/>
      <c r="NHB410" s="1"/>
      <c r="NHC410" s="1"/>
      <c r="NHD410" s="1"/>
      <c r="NHE410" s="1"/>
      <c r="NHF410" s="1"/>
      <c r="NHG410" s="1"/>
      <c r="NHH410" s="1"/>
      <c r="NHI410" s="1"/>
      <c r="NHJ410" s="1"/>
      <c r="NHK410" s="1"/>
      <c r="NHL410" s="1"/>
      <c r="NHM410" s="1"/>
      <c r="NHN410" s="1"/>
      <c r="NHO410" s="1"/>
      <c r="NHP410" s="1"/>
      <c r="NHQ410" s="1"/>
      <c r="NHR410" s="1"/>
      <c r="NHS410" s="1"/>
      <c r="NHT410" s="1"/>
      <c r="NHU410" s="1"/>
      <c r="NHV410" s="1"/>
      <c r="NHW410" s="1"/>
      <c r="NHX410" s="1"/>
      <c r="NHY410" s="1"/>
      <c r="NHZ410" s="1"/>
      <c r="NIA410" s="1"/>
      <c r="NIB410" s="1"/>
      <c r="NIC410" s="1"/>
      <c r="NID410" s="1"/>
      <c r="NIE410" s="1"/>
      <c r="NIF410" s="1"/>
      <c r="NIG410" s="1"/>
      <c r="NIH410" s="1"/>
      <c r="NII410" s="1"/>
      <c r="NIJ410" s="1"/>
      <c r="NIK410" s="1"/>
      <c r="NIL410" s="1"/>
      <c r="NIM410" s="1"/>
      <c r="NIN410" s="1"/>
      <c r="NIO410" s="1"/>
      <c r="NIP410" s="1"/>
      <c r="NIQ410" s="1"/>
      <c r="NIR410" s="1"/>
      <c r="NIS410" s="1"/>
      <c r="NIT410" s="1"/>
      <c r="NIU410" s="1"/>
      <c r="NIV410" s="1"/>
      <c r="NIW410" s="1"/>
      <c r="NIX410" s="1"/>
      <c r="NIY410" s="1"/>
      <c r="NIZ410" s="1"/>
      <c r="NJA410" s="1"/>
      <c r="NJB410" s="1"/>
      <c r="NJC410" s="1"/>
      <c r="NJD410" s="1"/>
      <c r="NJE410" s="1"/>
      <c r="NJF410" s="1"/>
      <c r="NJG410" s="1"/>
      <c r="NJH410" s="1"/>
      <c r="NJI410" s="1"/>
      <c r="NJJ410" s="1"/>
      <c r="NJK410" s="1"/>
      <c r="NJL410" s="1"/>
      <c r="NJM410" s="1"/>
      <c r="NJN410" s="1"/>
      <c r="NJO410" s="1"/>
      <c r="NJP410" s="1"/>
      <c r="NJQ410" s="1"/>
      <c r="NJR410" s="1"/>
      <c r="NJS410" s="1"/>
      <c r="NJT410" s="1"/>
      <c r="NJU410" s="1"/>
      <c r="NJV410" s="1"/>
      <c r="NJW410" s="1"/>
      <c r="NJX410" s="1"/>
      <c r="NJY410" s="1"/>
      <c r="NJZ410" s="1"/>
      <c r="NKA410" s="1"/>
      <c r="NKB410" s="1"/>
      <c r="NKC410" s="1"/>
      <c r="NKD410" s="1"/>
      <c r="NKE410" s="1"/>
      <c r="NKF410" s="1"/>
      <c r="NKG410" s="1"/>
      <c r="NKH410" s="1"/>
      <c r="NKI410" s="1"/>
      <c r="NKJ410" s="1"/>
      <c r="NKK410" s="1"/>
      <c r="NKL410" s="1"/>
      <c r="NKM410" s="1"/>
      <c r="NKN410" s="1"/>
      <c r="NKO410" s="1"/>
      <c r="NKP410" s="1"/>
      <c r="NKQ410" s="1"/>
      <c r="NKR410" s="1"/>
      <c r="NKS410" s="1"/>
      <c r="NKT410" s="1"/>
      <c r="NKU410" s="1"/>
      <c r="NKV410" s="1"/>
      <c r="NKW410" s="1"/>
      <c r="NKX410" s="1"/>
      <c r="NKY410" s="1"/>
      <c r="NKZ410" s="1"/>
      <c r="NLA410" s="1"/>
      <c r="NLB410" s="1"/>
      <c r="NLC410" s="1"/>
      <c r="NLD410" s="1"/>
      <c r="NLE410" s="1"/>
      <c r="NLF410" s="1"/>
      <c r="NLG410" s="1"/>
      <c r="NLH410" s="1"/>
      <c r="NLI410" s="1"/>
      <c r="NLJ410" s="1"/>
      <c r="NLK410" s="1"/>
      <c r="NLL410" s="1"/>
      <c r="NLM410" s="1"/>
      <c r="NLN410" s="1"/>
      <c r="NLO410" s="1"/>
      <c r="NLP410" s="1"/>
      <c r="NLQ410" s="1"/>
      <c r="NLR410" s="1"/>
      <c r="NLS410" s="1"/>
      <c r="NLT410" s="1"/>
      <c r="NLU410" s="1"/>
      <c r="NLV410" s="1"/>
      <c r="NLW410" s="1"/>
      <c r="NLX410" s="1"/>
      <c r="NLY410" s="1"/>
      <c r="NLZ410" s="1"/>
      <c r="NMA410" s="1"/>
      <c r="NMB410" s="1"/>
      <c r="NMC410" s="1"/>
      <c r="NMD410" s="1"/>
      <c r="NME410" s="1"/>
      <c r="NMF410" s="1"/>
      <c r="NMG410" s="1"/>
      <c r="NMH410" s="1"/>
      <c r="NMI410" s="1"/>
      <c r="NMJ410" s="1"/>
      <c r="NMK410" s="1"/>
      <c r="NML410" s="1"/>
      <c r="NMM410" s="1"/>
      <c r="NMN410" s="1"/>
      <c r="NMO410" s="1"/>
      <c r="NMP410" s="1"/>
      <c r="NMQ410" s="1"/>
      <c r="NMR410" s="1"/>
      <c r="NMS410" s="1"/>
      <c r="NMT410" s="1"/>
      <c r="NMU410" s="1"/>
      <c r="NMV410" s="1"/>
      <c r="NMW410" s="1"/>
      <c r="NMX410" s="1"/>
      <c r="NMY410" s="1"/>
      <c r="NMZ410" s="1"/>
      <c r="NNA410" s="1"/>
      <c r="NNB410" s="1"/>
      <c r="NNC410" s="1"/>
      <c r="NND410" s="1"/>
      <c r="NNE410" s="1"/>
      <c r="NNF410" s="1"/>
      <c r="NNG410" s="1"/>
      <c r="NNH410" s="1"/>
      <c r="NNI410" s="1"/>
      <c r="NNJ410" s="1"/>
      <c r="NNK410" s="1"/>
      <c r="NNL410" s="1"/>
      <c r="NNM410" s="1"/>
      <c r="NNN410" s="1"/>
      <c r="NNO410" s="1"/>
      <c r="NNP410" s="1"/>
      <c r="NNQ410" s="1"/>
      <c r="NNR410" s="1"/>
      <c r="NNS410" s="1"/>
      <c r="NNT410" s="1"/>
      <c r="NNU410" s="1"/>
      <c r="NNV410" s="1"/>
      <c r="NNW410" s="1"/>
      <c r="NNX410" s="1"/>
      <c r="NNY410" s="1"/>
      <c r="NNZ410" s="1"/>
      <c r="NOA410" s="1"/>
      <c r="NOB410" s="1"/>
      <c r="NOC410" s="1"/>
      <c r="NOD410" s="1"/>
      <c r="NOE410" s="1"/>
      <c r="NOF410" s="1"/>
      <c r="NOG410" s="1"/>
      <c r="NOH410" s="1"/>
      <c r="NOI410" s="1"/>
      <c r="NOJ410" s="1"/>
      <c r="NOK410" s="1"/>
      <c r="NOL410" s="1"/>
      <c r="NOM410" s="1"/>
      <c r="NON410" s="1"/>
      <c r="NOO410" s="1"/>
      <c r="NOP410" s="1"/>
      <c r="NOQ410" s="1"/>
      <c r="NOR410" s="1"/>
      <c r="NOS410" s="1"/>
      <c r="NOT410" s="1"/>
      <c r="NOU410" s="1"/>
      <c r="NOV410" s="1"/>
      <c r="NOW410" s="1"/>
      <c r="NOX410" s="1"/>
      <c r="NOY410" s="1"/>
      <c r="NOZ410" s="1"/>
      <c r="NPA410" s="1"/>
      <c r="NPB410" s="1"/>
      <c r="NPC410" s="1"/>
      <c r="NPD410" s="1"/>
      <c r="NPE410" s="1"/>
      <c r="NPF410" s="1"/>
      <c r="NPG410" s="1"/>
      <c r="NPH410" s="1"/>
      <c r="NPI410" s="1"/>
      <c r="NPJ410" s="1"/>
      <c r="NPK410" s="1"/>
      <c r="NPL410" s="1"/>
      <c r="NPM410" s="1"/>
      <c r="NPN410" s="1"/>
      <c r="NPO410" s="1"/>
      <c r="NPP410" s="1"/>
      <c r="NPQ410" s="1"/>
      <c r="NPR410" s="1"/>
      <c r="NPS410" s="1"/>
      <c r="NPT410" s="1"/>
      <c r="NPU410" s="1"/>
      <c r="NPV410" s="1"/>
      <c r="NPW410" s="1"/>
      <c r="NPX410" s="1"/>
      <c r="NPY410" s="1"/>
      <c r="NPZ410" s="1"/>
      <c r="NQA410" s="1"/>
      <c r="NQB410" s="1"/>
      <c r="NQC410" s="1"/>
      <c r="NQD410" s="1"/>
      <c r="NQE410" s="1"/>
      <c r="NQF410" s="1"/>
      <c r="NQG410" s="1"/>
      <c r="NQH410" s="1"/>
      <c r="NQI410" s="1"/>
      <c r="NQJ410" s="1"/>
      <c r="NQK410" s="1"/>
      <c r="NQL410" s="1"/>
      <c r="NQM410" s="1"/>
      <c r="NQN410" s="1"/>
      <c r="NQO410" s="1"/>
      <c r="NQP410" s="1"/>
      <c r="NQQ410" s="1"/>
      <c r="NQR410" s="1"/>
      <c r="NQS410" s="1"/>
      <c r="NQT410" s="1"/>
      <c r="NQU410" s="1"/>
      <c r="NQV410" s="1"/>
      <c r="NQW410" s="1"/>
      <c r="NQX410" s="1"/>
      <c r="NQY410" s="1"/>
      <c r="NQZ410" s="1"/>
      <c r="NRA410" s="1"/>
      <c r="NRB410" s="1"/>
      <c r="NRC410" s="1"/>
      <c r="NRD410" s="1"/>
      <c r="NRE410" s="1"/>
      <c r="NRF410" s="1"/>
      <c r="NRG410" s="1"/>
      <c r="NRH410" s="1"/>
      <c r="NRI410" s="1"/>
      <c r="NRJ410" s="1"/>
      <c r="NRK410" s="1"/>
      <c r="NRL410" s="1"/>
      <c r="NRM410" s="1"/>
      <c r="NRN410" s="1"/>
      <c r="NRO410" s="1"/>
      <c r="NRP410" s="1"/>
      <c r="NRQ410" s="1"/>
      <c r="NRR410" s="1"/>
      <c r="NRS410" s="1"/>
      <c r="NRT410" s="1"/>
      <c r="NRU410" s="1"/>
      <c r="NRV410" s="1"/>
      <c r="NRW410" s="1"/>
      <c r="NRX410" s="1"/>
      <c r="NRY410" s="1"/>
      <c r="NRZ410" s="1"/>
      <c r="NSA410" s="1"/>
      <c r="NSB410" s="1"/>
      <c r="NSC410" s="1"/>
      <c r="NSD410" s="1"/>
      <c r="NSE410" s="1"/>
      <c r="NSF410" s="1"/>
      <c r="NSG410" s="1"/>
      <c r="NSH410" s="1"/>
      <c r="NSI410" s="1"/>
      <c r="NSJ410" s="1"/>
      <c r="NSK410" s="1"/>
      <c r="NSL410" s="1"/>
      <c r="NSM410" s="1"/>
      <c r="NSN410" s="1"/>
      <c r="NSO410" s="1"/>
      <c r="NSP410" s="1"/>
      <c r="NSQ410" s="1"/>
      <c r="NSR410" s="1"/>
      <c r="NSS410" s="1"/>
      <c r="NST410" s="1"/>
      <c r="NSU410" s="1"/>
      <c r="NSV410" s="1"/>
      <c r="NSW410" s="1"/>
      <c r="NSX410" s="1"/>
      <c r="NSY410" s="1"/>
      <c r="NSZ410" s="1"/>
      <c r="NTA410" s="1"/>
      <c r="NTB410" s="1"/>
      <c r="NTC410" s="1"/>
      <c r="NTD410" s="1"/>
      <c r="NTE410" s="1"/>
      <c r="NTF410" s="1"/>
      <c r="NTG410" s="1"/>
      <c r="NTH410" s="1"/>
      <c r="NTI410" s="1"/>
      <c r="NTJ410" s="1"/>
      <c r="NTK410" s="1"/>
      <c r="NTL410" s="1"/>
      <c r="NTM410" s="1"/>
      <c r="NTN410" s="1"/>
      <c r="NTO410" s="1"/>
      <c r="NTP410" s="1"/>
      <c r="NTQ410" s="1"/>
      <c r="NTR410" s="1"/>
      <c r="NTS410" s="1"/>
      <c r="NTT410" s="1"/>
      <c r="NTU410" s="1"/>
      <c r="NTV410" s="1"/>
      <c r="NTW410" s="1"/>
      <c r="NTX410" s="1"/>
      <c r="NTY410" s="1"/>
      <c r="NTZ410" s="1"/>
      <c r="NUA410" s="1"/>
      <c r="NUB410" s="1"/>
      <c r="NUC410" s="1"/>
      <c r="NUD410" s="1"/>
      <c r="NUE410" s="1"/>
      <c r="NUF410" s="1"/>
      <c r="NUG410" s="1"/>
      <c r="NUH410" s="1"/>
      <c r="NUI410" s="1"/>
      <c r="NUJ410" s="1"/>
      <c r="NUK410" s="1"/>
      <c r="NUL410" s="1"/>
      <c r="NUM410" s="1"/>
      <c r="NUN410" s="1"/>
      <c r="NUO410" s="1"/>
      <c r="NUP410" s="1"/>
      <c r="NUQ410" s="1"/>
      <c r="NUR410" s="1"/>
      <c r="NUS410" s="1"/>
      <c r="NUT410" s="1"/>
      <c r="NUU410" s="1"/>
      <c r="NUV410" s="1"/>
      <c r="NUW410" s="1"/>
      <c r="NUX410" s="1"/>
      <c r="NUY410" s="1"/>
      <c r="NUZ410" s="1"/>
      <c r="NVA410" s="1"/>
      <c r="NVB410" s="1"/>
      <c r="NVC410" s="1"/>
      <c r="NVD410" s="1"/>
      <c r="NVE410" s="1"/>
      <c r="NVF410" s="1"/>
      <c r="NVG410" s="1"/>
      <c r="NVH410" s="1"/>
      <c r="NVI410" s="1"/>
      <c r="NVJ410" s="1"/>
      <c r="NVK410" s="1"/>
      <c r="NVL410" s="1"/>
      <c r="NVM410" s="1"/>
      <c r="NVN410" s="1"/>
      <c r="NVO410" s="1"/>
      <c r="NVP410" s="1"/>
      <c r="NVQ410" s="1"/>
      <c r="NVR410" s="1"/>
      <c r="NVS410" s="1"/>
      <c r="NVT410" s="1"/>
      <c r="NVU410" s="1"/>
      <c r="NVV410" s="1"/>
      <c r="NVW410" s="1"/>
      <c r="NVX410" s="1"/>
      <c r="NVY410" s="1"/>
      <c r="NVZ410" s="1"/>
      <c r="NWA410" s="1"/>
      <c r="NWB410" s="1"/>
      <c r="NWC410" s="1"/>
      <c r="NWD410" s="1"/>
      <c r="NWE410" s="1"/>
      <c r="NWF410" s="1"/>
      <c r="NWG410" s="1"/>
      <c r="NWH410" s="1"/>
      <c r="NWI410" s="1"/>
      <c r="NWJ410" s="1"/>
      <c r="NWK410" s="1"/>
      <c r="NWL410" s="1"/>
      <c r="NWM410" s="1"/>
      <c r="NWN410" s="1"/>
      <c r="NWO410" s="1"/>
      <c r="NWP410" s="1"/>
      <c r="NWQ410" s="1"/>
      <c r="NWR410" s="1"/>
      <c r="NWS410" s="1"/>
      <c r="NWT410" s="1"/>
      <c r="NWU410" s="1"/>
      <c r="NWV410" s="1"/>
      <c r="NWW410" s="1"/>
      <c r="NWX410" s="1"/>
      <c r="NWY410" s="1"/>
      <c r="NWZ410" s="1"/>
      <c r="NXA410" s="1"/>
      <c r="NXB410" s="1"/>
      <c r="NXC410" s="1"/>
      <c r="NXD410" s="1"/>
      <c r="NXE410" s="1"/>
      <c r="NXF410" s="1"/>
      <c r="NXG410" s="1"/>
      <c r="NXH410" s="1"/>
      <c r="NXI410" s="1"/>
      <c r="NXJ410" s="1"/>
      <c r="NXK410" s="1"/>
      <c r="NXL410" s="1"/>
      <c r="NXM410" s="1"/>
      <c r="NXN410" s="1"/>
      <c r="NXO410" s="1"/>
      <c r="NXP410" s="1"/>
      <c r="NXQ410" s="1"/>
      <c r="NXR410" s="1"/>
      <c r="NXS410" s="1"/>
      <c r="NXT410" s="1"/>
      <c r="NXU410" s="1"/>
      <c r="NXV410" s="1"/>
      <c r="NXW410" s="1"/>
      <c r="NXX410" s="1"/>
      <c r="NXY410" s="1"/>
      <c r="NXZ410" s="1"/>
      <c r="NYA410" s="1"/>
      <c r="NYB410" s="1"/>
      <c r="NYC410" s="1"/>
      <c r="NYD410" s="1"/>
      <c r="NYE410" s="1"/>
      <c r="NYF410" s="1"/>
      <c r="NYG410" s="1"/>
      <c r="NYH410" s="1"/>
      <c r="NYI410" s="1"/>
      <c r="NYJ410" s="1"/>
      <c r="NYK410" s="1"/>
      <c r="NYL410" s="1"/>
      <c r="NYM410" s="1"/>
      <c r="NYN410" s="1"/>
      <c r="NYO410" s="1"/>
      <c r="NYP410" s="1"/>
      <c r="NYQ410" s="1"/>
      <c r="NYR410" s="1"/>
      <c r="NYS410" s="1"/>
      <c r="NYT410" s="1"/>
      <c r="NYU410" s="1"/>
      <c r="NYV410" s="1"/>
      <c r="NYW410" s="1"/>
      <c r="NYX410" s="1"/>
      <c r="NYY410" s="1"/>
      <c r="NYZ410" s="1"/>
      <c r="NZA410" s="1"/>
      <c r="NZB410" s="1"/>
      <c r="NZC410" s="1"/>
      <c r="NZD410" s="1"/>
      <c r="NZE410" s="1"/>
      <c r="NZF410" s="1"/>
      <c r="NZG410" s="1"/>
      <c r="NZH410" s="1"/>
      <c r="NZI410" s="1"/>
      <c r="NZJ410" s="1"/>
      <c r="NZK410" s="1"/>
      <c r="NZL410" s="1"/>
      <c r="NZM410" s="1"/>
      <c r="NZN410" s="1"/>
      <c r="NZO410" s="1"/>
      <c r="NZP410" s="1"/>
      <c r="NZQ410" s="1"/>
      <c r="NZR410" s="1"/>
      <c r="NZS410" s="1"/>
      <c r="NZT410" s="1"/>
      <c r="NZU410" s="1"/>
      <c r="NZV410" s="1"/>
      <c r="NZW410" s="1"/>
      <c r="NZX410" s="1"/>
      <c r="NZY410" s="1"/>
      <c r="NZZ410" s="1"/>
      <c r="OAA410" s="1"/>
      <c r="OAB410" s="1"/>
      <c r="OAC410" s="1"/>
      <c r="OAD410" s="1"/>
      <c r="OAE410" s="1"/>
      <c r="OAF410" s="1"/>
      <c r="OAG410" s="1"/>
      <c r="OAH410" s="1"/>
      <c r="OAI410" s="1"/>
      <c r="OAJ410" s="1"/>
      <c r="OAK410" s="1"/>
      <c r="OAL410" s="1"/>
      <c r="OAM410" s="1"/>
      <c r="OAN410" s="1"/>
      <c r="OAO410" s="1"/>
      <c r="OAP410" s="1"/>
      <c r="OAQ410" s="1"/>
      <c r="OAR410" s="1"/>
      <c r="OAS410" s="1"/>
      <c r="OAT410" s="1"/>
      <c r="OAU410" s="1"/>
      <c r="OAV410" s="1"/>
      <c r="OAW410" s="1"/>
      <c r="OAX410" s="1"/>
      <c r="OAY410" s="1"/>
      <c r="OAZ410" s="1"/>
      <c r="OBA410" s="1"/>
      <c r="OBB410" s="1"/>
      <c r="OBC410" s="1"/>
      <c r="OBD410" s="1"/>
      <c r="OBE410" s="1"/>
      <c r="OBF410" s="1"/>
      <c r="OBG410" s="1"/>
      <c r="OBH410" s="1"/>
      <c r="OBI410" s="1"/>
      <c r="OBJ410" s="1"/>
      <c r="OBK410" s="1"/>
      <c r="OBL410" s="1"/>
      <c r="OBM410" s="1"/>
      <c r="OBN410" s="1"/>
      <c r="OBO410" s="1"/>
      <c r="OBP410" s="1"/>
      <c r="OBQ410" s="1"/>
      <c r="OBR410" s="1"/>
      <c r="OBS410" s="1"/>
      <c r="OBT410" s="1"/>
      <c r="OBU410" s="1"/>
      <c r="OBV410" s="1"/>
      <c r="OBW410" s="1"/>
      <c r="OBX410" s="1"/>
      <c r="OBY410" s="1"/>
      <c r="OBZ410" s="1"/>
      <c r="OCA410" s="1"/>
      <c r="OCB410" s="1"/>
      <c r="OCC410" s="1"/>
      <c r="OCD410" s="1"/>
      <c r="OCE410" s="1"/>
      <c r="OCF410" s="1"/>
      <c r="OCG410" s="1"/>
      <c r="OCH410" s="1"/>
      <c r="OCI410" s="1"/>
      <c r="OCJ410" s="1"/>
      <c r="OCK410" s="1"/>
      <c r="OCL410" s="1"/>
      <c r="OCM410" s="1"/>
      <c r="OCN410" s="1"/>
      <c r="OCO410" s="1"/>
      <c r="OCP410" s="1"/>
      <c r="OCQ410" s="1"/>
      <c r="OCR410" s="1"/>
      <c r="OCS410" s="1"/>
      <c r="OCT410" s="1"/>
      <c r="OCU410" s="1"/>
      <c r="OCV410" s="1"/>
      <c r="OCW410" s="1"/>
      <c r="OCX410" s="1"/>
      <c r="OCY410" s="1"/>
      <c r="OCZ410" s="1"/>
      <c r="ODA410" s="1"/>
      <c r="ODB410" s="1"/>
      <c r="ODC410" s="1"/>
      <c r="ODD410" s="1"/>
      <c r="ODE410" s="1"/>
      <c r="ODF410" s="1"/>
      <c r="ODG410" s="1"/>
      <c r="ODH410" s="1"/>
      <c r="ODI410" s="1"/>
      <c r="ODJ410" s="1"/>
      <c r="ODK410" s="1"/>
      <c r="ODL410" s="1"/>
      <c r="ODM410" s="1"/>
      <c r="ODN410" s="1"/>
      <c r="ODO410" s="1"/>
      <c r="ODP410" s="1"/>
      <c r="ODQ410" s="1"/>
      <c r="ODR410" s="1"/>
      <c r="ODS410" s="1"/>
      <c r="ODT410" s="1"/>
      <c r="ODU410" s="1"/>
      <c r="ODV410" s="1"/>
      <c r="ODW410" s="1"/>
      <c r="ODX410" s="1"/>
      <c r="ODY410" s="1"/>
      <c r="ODZ410" s="1"/>
      <c r="OEA410" s="1"/>
      <c r="OEB410" s="1"/>
      <c r="OEC410" s="1"/>
      <c r="OED410" s="1"/>
      <c r="OEE410" s="1"/>
      <c r="OEF410" s="1"/>
      <c r="OEG410" s="1"/>
      <c r="OEH410" s="1"/>
      <c r="OEI410" s="1"/>
      <c r="OEJ410" s="1"/>
      <c r="OEK410" s="1"/>
      <c r="OEL410" s="1"/>
      <c r="OEM410" s="1"/>
      <c r="OEN410" s="1"/>
      <c r="OEO410" s="1"/>
      <c r="OEP410" s="1"/>
      <c r="OEQ410" s="1"/>
      <c r="OER410" s="1"/>
      <c r="OES410" s="1"/>
      <c r="OET410" s="1"/>
      <c r="OEU410" s="1"/>
      <c r="OEV410" s="1"/>
      <c r="OEW410" s="1"/>
      <c r="OEX410" s="1"/>
      <c r="OEY410" s="1"/>
      <c r="OEZ410" s="1"/>
      <c r="OFA410" s="1"/>
      <c r="OFB410" s="1"/>
      <c r="OFC410" s="1"/>
      <c r="OFD410" s="1"/>
      <c r="OFE410" s="1"/>
      <c r="OFF410" s="1"/>
      <c r="OFG410" s="1"/>
      <c r="OFH410" s="1"/>
      <c r="OFI410" s="1"/>
      <c r="OFJ410" s="1"/>
      <c r="OFK410" s="1"/>
      <c r="OFL410" s="1"/>
      <c r="OFM410" s="1"/>
      <c r="OFN410" s="1"/>
      <c r="OFO410" s="1"/>
      <c r="OFP410" s="1"/>
      <c r="OFQ410" s="1"/>
      <c r="OFR410" s="1"/>
      <c r="OFS410" s="1"/>
      <c r="OFT410" s="1"/>
      <c r="OFU410" s="1"/>
      <c r="OFV410" s="1"/>
      <c r="OFW410" s="1"/>
      <c r="OFX410" s="1"/>
      <c r="OFY410" s="1"/>
      <c r="OFZ410" s="1"/>
      <c r="OGA410" s="1"/>
      <c r="OGB410" s="1"/>
      <c r="OGC410" s="1"/>
      <c r="OGD410" s="1"/>
      <c r="OGE410" s="1"/>
      <c r="OGF410" s="1"/>
      <c r="OGG410" s="1"/>
      <c r="OGH410" s="1"/>
      <c r="OGI410" s="1"/>
      <c r="OGJ410" s="1"/>
      <c r="OGK410" s="1"/>
      <c r="OGL410" s="1"/>
      <c r="OGM410" s="1"/>
      <c r="OGN410" s="1"/>
      <c r="OGO410" s="1"/>
      <c r="OGP410" s="1"/>
      <c r="OGQ410" s="1"/>
      <c r="OGR410" s="1"/>
      <c r="OGS410" s="1"/>
      <c r="OGT410" s="1"/>
      <c r="OGU410" s="1"/>
      <c r="OGV410" s="1"/>
      <c r="OGW410" s="1"/>
      <c r="OGX410" s="1"/>
      <c r="OGY410" s="1"/>
      <c r="OGZ410" s="1"/>
      <c r="OHA410" s="1"/>
      <c r="OHB410" s="1"/>
      <c r="OHC410" s="1"/>
      <c r="OHD410" s="1"/>
      <c r="OHE410" s="1"/>
      <c r="OHF410" s="1"/>
      <c r="OHG410" s="1"/>
      <c r="OHH410" s="1"/>
      <c r="OHI410" s="1"/>
      <c r="OHJ410" s="1"/>
      <c r="OHK410" s="1"/>
      <c r="OHL410" s="1"/>
      <c r="OHM410" s="1"/>
      <c r="OHN410" s="1"/>
      <c r="OHO410" s="1"/>
      <c r="OHP410" s="1"/>
      <c r="OHQ410" s="1"/>
      <c r="OHR410" s="1"/>
      <c r="OHS410" s="1"/>
      <c r="OHT410" s="1"/>
      <c r="OHU410" s="1"/>
      <c r="OHV410" s="1"/>
      <c r="OHW410" s="1"/>
      <c r="OHX410" s="1"/>
      <c r="OHY410" s="1"/>
      <c r="OHZ410" s="1"/>
      <c r="OIA410" s="1"/>
      <c r="OIB410" s="1"/>
      <c r="OIC410" s="1"/>
      <c r="OID410" s="1"/>
      <c r="OIE410" s="1"/>
      <c r="OIF410" s="1"/>
      <c r="OIG410" s="1"/>
      <c r="OIH410" s="1"/>
      <c r="OII410" s="1"/>
      <c r="OIJ410" s="1"/>
      <c r="OIK410" s="1"/>
      <c r="OIL410" s="1"/>
      <c r="OIM410" s="1"/>
      <c r="OIN410" s="1"/>
      <c r="OIO410" s="1"/>
      <c r="OIP410" s="1"/>
      <c r="OIQ410" s="1"/>
      <c r="OIR410" s="1"/>
      <c r="OIS410" s="1"/>
      <c r="OIT410" s="1"/>
      <c r="OIU410" s="1"/>
      <c r="OIV410" s="1"/>
      <c r="OIW410" s="1"/>
      <c r="OIX410" s="1"/>
      <c r="OIY410" s="1"/>
      <c r="OIZ410" s="1"/>
      <c r="OJA410" s="1"/>
      <c r="OJB410" s="1"/>
      <c r="OJC410" s="1"/>
      <c r="OJD410" s="1"/>
      <c r="OJE410" s="1"/>
      <c r="OJF410" s="1"/>
      <c r="OJG410" s="1"/>
      <c r="OJH410" s="1"/>
      <c r="OJI410" s="1"/>
      <c r="OJJ410" s="1"/>
      <c r="OJK410" s="1"/>
      <c r="OJL410" s="1"/>
      <c r="OJM410" s="1"/>
      <c r="OJN410" s="1"/>
      <c r="OJO410" s="1"/>
      <c r="OJP410" s="1"/>
      <c r="OJQ410" s="1"/>
      <c r="OJR410" s="1"/>
      <c r="OJS410" s="1"/>
      <c r="OJT410" s="1"/>
      <c r="OJU410" s="1"/>
      <c r="OJV410" s="1"/>
      <c r="OJW410" s="1"/>
      <c r="OJX410" s="1"/>
      <c r="OJY410" s="1"/>
      <c r="OJZ410" s="1"/>
      <c r="OKA410" s="1"/>
      <c r="OKB410" s="1"/>
      <c r="OKC410" s="1"/>
      <c r="OKD410" s="1"/>
      <c r="OKE410" s="1"/>
      <c r="OKF410" s="1"/>
      <c r="OKG410" s="1"/>
      <c r="OKH410" s="1"/>
      <c r="OKI410" s="1"/>
      <c r="OKJ410" s="1"/>
      <c r="OKK410" s="1"/>
      <c r="OKL410" s="1"/>
      <c r="OKM410" s="1"/>
      <c r="OKN410" s="1"/>
      <c r="OKO410" s="1"/>
      <c r="OKP410" s="1"/>
      <c r="OKQ410" s="1"/>
      <c r="OKR410" s="1"/>
      <c r="OKS410" s="1"/>
      <c r="OKT410" s="1"/>
      <c r="OKU410" s="1"/>
      <c r="OKV410" s="1"/>
      <c r="OKW410" s="1"/>
      <c r="OKX410" s="1"/>
      <c r="OKY410" s="1"/>
      <c r="OKZ410" s="1"/>
      <c r="OLA410" s="1"/>
      <c r="OLB410" s="1"/>
      <c r="OLC410" s="1"/>
      <c r="OLD410" s="1"/>
      <c r="OLE410" s="1"/>
      <c r="OLF410" s="1"/>
      <c r="OLG410" s="1"/>
      <c r="OLH410" s="1"/>
      <c r="OLI410" s="1"/>
      <c r="OLJ410" s="1"/>
      <c r="OLK410" s="1"/>
      <c r="OLL410" s="1"/>
      <c r="OLM410" s="1"/>
      <c r="OLN410" s="1"/>
      <c r="OLO410" s="1"/>
      <c r="OLP410" s="1"/>
      <c r="OLQ410" s="1"/>
      <c r="OLR410" s="1"/>
      <c r="OLS410" s="1"/>
      <c r="OLT410" s="1"/>
      <c r="OLU410" s="1"/>
      <c r="OLV410" s="1"/>
      <c r="OLW410" s="1"/>
      <c r="OLX410" s="1"/>
      <c r="OLY410" s="1"/>
      <c r="OLZ410" s="1"/>
      <c r="OMA410" s="1"/>
      <c r="OMB410" s="1"/>
      <c r="OMC410" s="1"/>
      <c r="OMD410" s="1"/>
      <c r="OME410" s="1"/>
      <c r="OMF410" s="1"/>
      <c r="OMG410" s="1"/>
      <c r="OMH410" s="1"/>
      <c r="OMI410" s="1"/>
      <c r="OMJ410" s="1"/>
      <c r="OMK410" s="1"/>
      <c r="OML410" s="1"/>
      <c r="OMM410" s="1"/>
      <c r="OMN410" s="1"/>
      <c r="OMO410" s="1"/>
      <c r="OMP410" s="1"/>
      <c r="OMQ410" s="1"/>
      <c r="OMR410" s="1"/>
      <c r="OMS410" s="1"/>
      <c r="OMT410" s="1"/>
      <c r="OMU410" s="1"/>
      <c r="OMV410" s="1"/>
      <c r="OMW410" s="1"/>
      <c r="OMX410" s="1"/>
      <c r="OMY410" s="1"/>
      <c r="OMZ410" s="1"/>
      <c r="ONA410" s="1"/>
      <c r="ONB410" s="1"/>
      <c r="ONC410" s="1"/>
      <c r="OND410" s="1"/>
      <c r="ONE410" s="1"/>
      <c r="ONF410" s="1"/>
      <c r="ONG410" s="1"/>
      <c r="ONH410" s="1"/>
      <c r="ONI410" s="1"/>
      <c r="ONJ410" s="1"/>
      <c r="ONK410" s="1"/>
      <c r="ONL410" s="1"/>
      <c r="ONM410" s="1"/>
      <c r="ONN410" s="1"/>
      <c r="ONO410" s="1"/>
      <c r="ONP410" s="1"/>
      <c r="ONQ410" s="1"/>
      <c r="ONR410" s="1"/>
      <c r="ONS410" s="1"/>
      <c r="ONT410" s="1"/>
      <c r="ONU410" s="1"/>
      <c r="ONV410" s="1"/>
      <c r="ONW410" s="1"/>
      <c r="ONX410" s="1"/>
      <c r="ONY410" s="1"/>
      <c r="ONZ410" s="1"/>
      <c r="OOA410" s="1"/>
      <c r="OOB410" s="1"/>
      <c r="OOC410" s="1"/>
      <c r="OOD410" s="1"/>
      <c r="OOE410" s="1"/>
      <c r="OOF410" s="1"/>
      <c r="OOG410" s="1"/>
      <c r="OOH410" s="1"/>
      <c r="OOI410" s="1"/>
      <c r="OOJ410" s="1"/>
      <c r="OOK410" s="1"/>
      <c r="OOL410" s="1"/>
      <c r="OOM410" s="1"/>
      <c r="OON410" s="1"/>
      <c r="OOO410" s="1"/>
      <c r="OOP410" s="1"/>
      <c r="OOQ410" s="1"/>
      <c r="OOR410" s="1"/>
      <c r="OOS410" s="1"/>
      <c r="OOT410" s="1"/>
      <c r="OOU410" s="1"/>
      <c r="OOV410" s="1"/>
      <c r="OOW410" s="1"/>
      <c r="OOX410" s="1"/>
      <c r="OOY410" s="1"/>
      <c r="OOZ410" s="1"/>
      <c r="OPA410" s="1"/>
      <c r="OPB410" s="1"/>
      <c r="OPC410" s="1"/>
      <c r="OPD410" s="1"/>
      <c r="OPE410" s="1"/>
      <c r="OPF410" s="1"/>
      <c r="OPG410" s="1"/>
      <c r="OPH410" s="1"/>
      <c r="OPI410" s="1"/>
      <c r="OPJ410" s="1"/>
      <c r="OPK410" s="1"/>
      <c r="OPL410" s="1"/>
      <c r="OPM410" s="1"/>
      <c r="OPN410" s="1"/>
      <c r="OPO410" s="1"/>
      <c r="OPP410" s="1"/>
      <c r="OPQ410" s="1"/>
      <c r="OPR410" s="1"/>
      <c r="OPS410" s="1"/>
      <c r="OPT410" s="1"/>
      <c r="OPU410" s="1"/>
      <c r="OPV410" s="1"/>
      <c r="OPW410" s="1"/>
      <c r="OPX410" s="1"/>
      <c r="OPY410" s="1"/>
      <c r="OPZ410" s="1"/>
      <c r="OQA410" s="1"/>
      <c r="OQB410" s="1"/>
      <c r="OQC410" s="1"/>
      <c r="OQD410" s="1"/>
      <c r="OQE410" s="1"/>
      <c r="OQF410" s="1"/>
      <c r="OQG410" s="1"/>
      <c r="OQH410" s="1"/>
      <c r="OQI410" s="1"/>
      <c r="OQJ410" s="1"/>
      <c r="OQK410" s="1"/>
      <c r="OQL410" s="1"/>
      <c r="OQM410" s="1"/>
      <c r="OQN410" s="1"/>
      <c r="OQO410" s="1"/>
      <c r="OQP410" s="1"/>
      <c r="OQQ410" s="1"/>
      <c r="OQR410" s="1"/>
      <c r="OQS410" s="1"/>
      <c r="OQT410" s="1"/>
      <c r="OQU410" s="1"/>
      <c r="OQV410" s="1"/>
      <c r="OQW410" s="1"/>
      <c r="OQX410" s="1"/>
      <c r="OQY410" s="1"/>
      <c r="OQZ410" s="1"/>
      <c r="ORA410" s="1"/>
      <c r="ORB410" s="1"/>
      <c r="ORC410" s="1"/>
      <c r="ORD410" s="1"/>
      <c r="ORE410" s="1"/>
      <c r="ORF410" s="1"/>
      <c r="ORG410" s="1"/>
      <c r="ORH410" s="1"/>
      <c r="ORI410" s="1"/>
      <c r="ORJ410" s="1"/>
      <c r="ORK410" s="1"/>
      <c r="ORL410" s="1"/>
      <c r="ORM410" s="1"/>
      <c r="ORN410" s="1"/>
      <c r="ORO410" s="1"/>
      <c r="ORP410" s="1"/>
      <c r="ORQ410" s="1"/>
      <c r="ORR410" s="1"/>
      <c r="ORS410" s="1"/>
      <c r="ORT410" s="1"/>
      <c r="ORU410" s="1"/>
      <c r="ORV410" s="1"/>
      <c r="ORW410" s="1"/>
      <c r="ORX410" s="1"/>
      <c r="ORY410" s="1"/>
      <c r="ORZ410" s="1"/>
      <c r="OSA410" s="1"/>
      <c r="OSB410" s="1"/>
      <c r="OSC410" s="1"/>
      <c r="OSD410" s="1"/>
      <c r="OSE410" s="1"/>
      <c r="OSF410" s="1"/>
      <c r="OSG410" s="1"/>
      <c r="OSH410" s="1"/>
      <c r="OSI410" s="1"/>
      <c r="OSJ410" s="1"/>
      <c r="OSK410" s="1"/>
      <c r="OSL410" s="1"/>
      <c r="OSM410" s="1"/>
      <c r="OSN410" s="1"/>
      <c r="OSO410" s="1"/>
      <c r="OSP410" s="1"/>
      <c r="OSQ410" s="1"/>
      <c r="OSR410" s="1"/>
      <c r="OSS410" s="1"/>
      <c r="OST410" s="1"/>
      <c r="OSU410" s="1"/>
      <c r="OSV410" s="1"/>
      <c r="OSW410" s="1"/>
      <c r="OSX410" s="1"/>
      <c r="OSY410" s="1"/>
      <c r="OSZ410" s="1"/>
      <c r="OTA410" s="1"/>
      <c r="OTB410" s="1"/>
      <c r="OTC410" s="1"/>
      <c r="OTD410" s="1"/>
      <c r="OTE410" s="1"/>
      <c r="OTF410" s="1"/>
      <c r="OTG410" s="1"/>
      <c r="OTH410" s="1"/>
      <c r="OTI410" s="1"/>
      <c r="OTJ410" s="1"/>
      <c r="OTK410" s="1"/>
      <c r="OTL410" s="1"/>
      <c r="OTM410" s="1"/>
      <c r="OTN410" s="1"/>
      <c r="OTO410" s="1"/>
      <c r="OTP410" s="1"/>
      <c r="OTQ410" s="1"/>
      <c r="OTR410" s="1"/>
      <c r="OTS410" s="1"/>
      <c r="OTT410" s="1"/>
      <c r="OTU410" s="1"/>
      <c r="OTV410" s="1"/>
      <c r="OTW410" s="1"/>
      <c r="OTX410" s="1"/>
      <c r="OTY410" s="1"/>
      <c r="OTZ410" s="1"/>
      <c r="OUA410" s="1"/>
      <c r="OUB410" s="1"/>
      <c r="OUC410" s="1"/>
      <c r="OUD410" s="1"/>
      <c r="OUE410" s="1"/>
      <c r="OUF410" s="1"/>
      <c r="OUG410" s="1"/>
      <c r="OUH410" s="1"/>
      <c r="OUI410" s="1"/>
      <c r="OUJ410" s="1"/>
      <c r="OUK410" s="1"/>
      <c r="OUL410" s="1"/>
      <c r="OUM410" s="1"/>
      <c r="OUN410" s="1"/>
      <c r="OUO410" s="1"/>
      <c r="OUP410" s="1"/>
      <c r="OUQ410" s="1"/>
      <c r="OUR410" s="1"/>
      <c r="OUS410" s="1"/>
      <c r="OUT410" s="1"/>
      <c r="OUU410" s="1"/>
      <c r="OUV410" s="1"/>
      <c r="OUW410" s="1"/>
      <c r="OUX410" s="1"/>
      <c r="OUY410" s="1"/>
      <c r="OUZ410" s="1"/>
      <c r="OVA410" s="1"/>
      <c r="OVB410" s="1"/>
      <c r="OVC410" s="1"/>
      <c r="OVD410" s="1"/>
      <c r="OVE410" s="1"/>
      <c r="OVF410" s="1"/>
      <c r="OVG410" s="1"/>
      <c r="OVH410" s="1"/>
      <c r="OVI410" s="1"/>
      <c r="OVJ410" s="1"/>
      <c r="OVK410" s="1"/>
      <c r="OVL410" s="1"/>
      <c r="OVM410" s="1"/>
      <c r="OVN410" s="1"/>
      <c r="OVO410" s="1"/>
      <c r="OVP410" s="1"/>
      <c r="OVQ410" s="1"/>
      <c r="OVR410" s="1"/>
      <c r="OVS410" s="1"/>
      <c r="OVT410" s="1"/>
      <c r="OVU410" s="1"/>
      <c r="OVV410" s="1"/>
      <c r="OVW410" s="1"/>
      <c r="OVX410" s="1"/>
      <c r="OVY410" s="1"/>
      <c r="OVZ410" s="1"/>
      <c r="OWA410" s="1"/>
      <c r="OWB410" s="1"/>
      <c r="OWC410" s="1"/>
      <c r="OWD410" s="1"/>
      <c r="OWE410" s="1"/>
      <c r="OWF410" s="1"/>
      <c r="OWG410" s="1"/>
      <c r="OWH410" s="1"/>
      <c r="OWI410" s="1"/>
      <c r="OWJ410" s="1"/>
      <c r="OWK410" s="1"/>
      <c r="OWL410" s="1"/>
      <c r="OWM410" s="1"/>
      <c r="OWN410" s="1"/>
      <c r="OWO410" s="1"/>
      <c r="OWP410" s="1"/>
      <c r="OWQ410" s="1"/>
      <c r="OWR410" s="1"/>
      <c r="OWS410" s="1"/>
      <c r="OWT410" s="1"/>
      <c r="OWU410" s="1"/>
      <c r="OWV410" s="1"/>
      <c r="OWW410" s="1"/>
      <c r="OWX410" s="1"/>
      <c r="OWY410" s="1"/>
      <c r="OWZ410" s="1"/>
      <c r="OXA410" s="1"/>
      <c r="OXB410" s="1"/>
      <c r="OXC410" s="1"/>
      <c r="OXD410" s="1"/>
      <c r="OXE410" s="1"/>
      <c r="OXF410" s="1"/>
      <c r="OXG410" s="1"/>
      <c r="OXH410" s="1"/>
      <c r="OXI410" s="1"/>
      <c r="OXJ410" s="1"/>
      <c r="OXK410" s="1"/>
      <c r="OXL410" s="1"/>
      <c r="OXM410" s="1"/>
      <c r="OXN410" s="1"/>
      <c r="OXO410" s="1"/>
      <c r="OXP410" s="1"/>
      <c r="OXQ410" s="1"/>
      <c r="OXR410" s="1"/>
      <c r="OXS410" s="1"/>
      <c r="OXT410" s="1"/>
      <c r="OXU410" s="1"/>
      <c r="OXV410" s="1"/>
      <c r="OXW410" s="1"/>
      <c r="OXX410" s="1"/>
      <c r="OXY410" s="1"/>
      <c r="OXZ410" s="1"/>
      <c r="OYA410" s="1"/>
      <c r="OYB410" s="1"/>
      <c r="OYC410" s="1"/>
      <c r="OYD410" s="1"/>
      <c r="OYE410" s="1"/>
      <c r="OYF410" s="1"/>
      <c r="OYG410" s="1"/>
      <c r="OYH410" s="1"/>
      <c r="OYI410" s="1"/>
      <c r="OYJ410" s="1"/>
      <c r="OYK410" s="1"/>
      <c r="OYL410" s="1"/>
      <c r="OYM410" s="1"/>
      <c r="OYN410" s="1"/>
      <c r="OYO410" s="1"/>
      <c r="OYP410" s="1"/>
      <c r="OYQ410" s="1"/>
      <c r="OYR410" s="1"/>
      <c r="OYS410" s="1"/>
      <c r="OYT410" s="1"/>
      <c r="OYU410" s="1"/>
      <c r="OYV410" s="1"/>
      <c r="OYW410" s="1"/>
      <c r="OYX410" s="1"/>
      <c r="OYY410" s="1"/>
      <c r="OYZ410" s="1"/>
      <c r="OZA410" s="1"/>
      <c r="OZB410" s="1"/>
      <c r="OZC410" s="1"/>
      <c r="OZD410" s="1"/>
      <c r="OZE410" s="1"/>
      <c r="OZF410" s="1"/>
      <c r="OZG410" s="1"/>
      <c r="OZH410" s="1"/>
      <c r="OZI410" s="1"/>
      <c r="OZJ410" s="1"/>
      <c r="OZK410" s="1"/>
      <c r="OZL410" s="1"/>
      <c r="OZM410" s="1"/>
      <c r="OZN410" s="1"/>
      <c r="OZO410" s="1"/>
      <c r="OZP410" s="1"/>
      <c r="OZQ410" s="1"/>
      <c r="OZR410" s="1"/>
      <c r="OZS410" s="1"/>
      <c r="OZT410" s="1"/>
      <c r="OZU410" s="1"/>
      <c r="OZV410" s="1"/>
      <c r="OZW410" s="1"/>
      <c r="OZX410" s="1"/>
      <c r="OZY410" s="1"/>
      <c r="OZZ410" s="1"/>
      <c r="PAA410" s="1"/>
      <c r="PAB410" s="1"/>
      <c r="PAC410" s="1"/>
      <c r="PAD410" s="1"/>
      <c r="PAE410" s="1"/>
      <c r="PAF410" s="1"/>
      <c r="PAG410" s="1"/>
      <c r="PAH410" s="1"/>
      <c r="PAI410" s="1"/>
      <c r="PAJ410" s="1"/>
      <c r="PAK410" s="1"/>
      <c r="PAL410" s="1"/>
      <c r="PAM410" s="1"/>
      <c r="PAN410" s="1"/>
      <c r="PAO410" s="1"/>
      <c r="PAP410" s="1"/>
      <c r="PAQ410" s="1"/>
      <c r="PAR410" s="1"/>
      <c r="PAS410" s="1"/>
      <c r="PAT410" s="1"/>
      <c r="PAU410" s="1"/>
      <c r="PAV410" s="1"/>
      <c r="PAW410" s="1"/>
      <c r="PAX410" s="1"/>
      <c r="PAY410" s="1"/>
      <c r="PAZ410" s="1"/>
      <c r="PBA410" s="1"/>
      <c r="PBB410" s="1"/>
      <c r="PBC410" s="1"/>
      <c r="PBD410" s="1"/>
      <c r="PBE410" s="1"/>
      <c r="PBF410" s="1"/>
      <c r="PBG410" s="1"/>
      <c r="PBH410" s="1"/>
      <c r="PBI410" s="1"/>
      <c r="PBJ410" s="1"/>
      <c r="PBK410" s="1"/>
      <c r="PBL410" s="1"/>
      <c r="PBM410" s="1"/>
      <c r="PBN410" s="1"/>
      <c r="PBO410" s="1"/>
      <c r="PBP410" s="1"/>
      <c r="PBQ410" s="1"/>
      <c r="PBR410" s="1"/>
      <c r="PBS410" s="1"/>
      <c r="PBT410" s="1"/>
      <c r="PBU410" s="1"/>
      <c r="PBV410" s="1"/>
      <c r="PBW410" s="1"/>
      <c r="PBX410" s="1"/>
      <c r="PBY410" s="1"/>
      <c r="PBZ410" s="1"/>
      <c r="PCA410" s="1"/>
      <c r="PCB410" s="1"/>
      <c r="PCC410" s="1"/>
      <c r="PCD410" s="1"/>
      <c r="PCE410" s="1"/>
      <c r="PCF410" s="1"/>
      <c r="PCG410" s="1"/>
      <c r="PCH410" s="1"/>
      <c r="PCI410" s="1"/>
      <c r="PCJ410" s="1"/>
      <c r="PCK410" s="1"/>
      <c r="PCL410" s="1"/>
      <c r="PCM410" s="1"/>
      <c r="PCN410" s="1"/>
      <c r="PCO410" s="1"/>
      <c r="PCP410" s="1"/>
      <c r="PCQ410" s="1"/>
      <c r="PCR410" s="1"/>
      <c r="PCS410" s="1"/>
      <c r="PCT410" s="1"/>
      <c r="PCU410" s="1"/>
      <c r="PCV410" s="1"/>
      <c r="PCW410" s="1"/>
      <c r="PCX410" s="1"/>
      <c r="PCY410" s="1"/>
      <c r="PCZ410" s="1"/>
      <c r="PDA410" s="1"/>
      <c r="PDB410" s="1"/>
      <c r="PDC410" s="1"/>
      <c r="PDD410" s="1"/>
      <c r="PDE410" s="1"/>
      <c r="PDF410" s="1"/>
      <c r="PDG410" s="1"/>
      <c r="PDH410" s="1"/>
      <c r="PDI410" s="1"/>
      <c r="PDJ410" s="1"/>
      <c r="PDK410" s="1"/>
      <c r="PDL410" s="1"/>
      <c r="PDM410" s="1"/>
      <c r="PDN410" s="1"/>
      <c r="PDO410" s="1"/>
      <c r="PDP410" s="1"/>
      <c r="PDQ410" s="1"/>
      <c r="PDR410" s="1"/>
      <c r="PDS410" s="1"/>
      <c r="PDT410" s="1"/>
      <c r="PDU410" s="1"/>
      <c r="PDV410" s="1"/>
      <c r="PDW410" s="1"/>
      <c r="PDX410" s="1"/>
      <c r="PDY410" s="1"/>
      <c r="PDZ410" s="1"/>
      <c r="PEA410" s="1"/>
      <c r="PEB410" s="1"/>
      <c r="PEC410" s="1"/>
      <c r="PED410" s="1"/>
      <c r="PEE410" s="1"/>
      <c r="PEF410" s="1"/>
      <c r="PEG410" s="1"/>
      <c r="PEH410" s="1"/>
      <c r="PEI410" s="1"/>
      <c r="PEJ410" s="1"/>
      <c r="PEK410" s="1"/>
      <c r="PEL410" s="1"/>
      <c r="PEM410" s="1"/>
      <c r="PEN410" s="1"/>
      <c r="PEO410" s="1"/>
      <c r="PEP410" s="1"/>
      <c r="PEQ410" s="1"/>
      <c r="PER410" s="1"/>
      <c r="PES410" s="1"/>
      <c r="PET410" s="1"/>
      <c r="PEU410" s="1"/>
      <c r="PEV410" s="1"/>
      <c r="PEW410" s="1"/>
      <c r="PEX410" s="1"/>
      <c r="PEY410" s="1"/>
      <c r="PEZ410" s="1"/>
      <c r="PFA410" s="1"/>
      <c r="PFB410" s="1"/>
      <c r="PFC410" s="1"/>
      <c r="PFD410" s="1"/>
      <c r="PFE410" s="1"/>
      <c r="PFF410" s="1"/>
      <c r="PFG410" s="1"/>
      <c r="PFH410" s="1"/>
      <c r="PFI410" s="1"/>
      <c r="PFJ410" s="1"/>
      <c r="PFK410" s="1"/>
      <c r="PFL410" s="1"/>
      <c r="PFM410" s="1"/>
      <c r="PFN410" s="1"/>
      <c r="PFO410" s="1"/>
      <c r="PFP410" s="1"/>
      <c r="PFQ410" s="1"/>
      <c r="PFR410" s="1"/>
      <c r="PFS410" s="1"/>
      <c r="PFT410" s="1"/>
      <c r="PFU410" s="1"/>
      <c r="PFV410" s="1"/>
      <c r="PFW410" s="1"/>
      <c r="PFX410" s="1"/>
      <c r="PFY410" s="1"/>
      <c r="PFZ410" s="1"/>
      <c r="PGA410" s="1"/>
      <c r="PGB410" s="1"/>
      <c r="PGC410" s="1"/>
      <c r="PGD410" s="1"/>
      <c r="PGE410" s="1"/>
      <c r="PGF410" s="1"/>
      <c r="PGG410" s="1"/>
      <c r="PGH410" s="1"/>
      <c r="PGI410" s="1"/>
      <c r="PGJ410" s="1"/>
      <c r="PGK410" s="1"/>
      <c r="PGL410" s="1"/>
      <c r="PGM410" s="1"/>
      <c r="PGN410" s="1"/>
      <c r="PGO410" s="1"/>
      <c r="PGP410" s="1"/>
      <c r="PGQ410" s="1"/>
      <c r="PGR410" s="1"/>
      <c r="PGS410" s="1"/>
      <c r="PGT410" s="1"/>
      <c r="PGU410" s="1"/>
      <c r="PGV410" s="1"/>
      <c r="PGW410" s="1"/>
      <c r="PGX410" s="1"/>
      <c r="PGY410" s="1"/>
      <c r="PGZ410" s="1"/>
      <c r="PHA410" s="1"/>
      <c r="PHB410" s="1"/>
      <c r="PHC410" s="1"/>
      <c r="PHD410" s="1"/>
      <c r="PHE410" s="1"/>
      <c r="PHF410" s="1"/>
      <c r="PHG410" s="1"/>
      <c r="PHH410" s="1"/>
      <c r="PHI410" s="1"/>
      <c r="PHJ410" s="1"/>
      <c r="PHK410" s="1"/>
      <c r="PHL410" s="1"/>
      <c r="PHM410" s="1"/>
      <c r="PHN410" s="1"/>
      <c r="PHO410" s="1"/>
      <c r="PHP410" s="1"/>
      <c r="PHQ410" s="1"/>
      <c r="PHR410" s="1"/>
      <c r="PHS410" s="1"/>
      <c r="PHT410" s="1"/>
      <c r="PHU410" s="1"/>
      <c r="PHV410" s="1"/>
      <c r="PHW410" s="1"/>
      <c r="PHX410" s="1"/>
      <c r="PHY410" s="1"/>
      <c r="PHZ410" s="1"/>
      <c r="PIA410" s="1"/>
      <c r="PIB410" s="1"/>
      <c r="PIC410" s="1"/>
      <c r="PID410" s="1"/>
      <c r="PIE410" s="1"/>
      <c r="PIF410" s="1"/>
      <c r="PIG410" s="1"/>
      <c r="PIH410" s="1"/>
      <c r="PII410" s="1"/>
      <c r="PIJ410" s="1"/>
      <c r="PIK410" s="1"/>
      <c r="PIL410" s="1"/>
      <c r="PIM410" s="1"/>
      <c r="PIN410" s="1"/>
      <c r="PIO410" s="1"/>
      <c r="PIP410" s="1"/>
      <c r="PIQ410" s="1"/>
      <c r="PIR410" s="1"/>
      <c r="PIS410" s="1"/>
      <c r="PIT410" s="1"/>
      <c r="PIU410" s="1"/>
      <c r="PIV410" s="1"/>
      <c r="PIW410" s="1"/>
      <c r="PIX410" s="1"/>
      <c r="PIY410" s="1"/>
      <c r="PIZ410" s="1"/>
      <c r="PJA410" s="1"/>
      <c r="PJB410" s="1"/>
      <c r="PJC410" s="1"/>
      <c r="PJD410" s="1"/>
      <c r="PJE410" s="1"/>
      <c r="PJF410" s="1"/>
      <c r="PJG410" s="1"/>
      <c r="PJH410" s="1"/>
      <c r="PJI410" s="1"/>
      <c r="PJJ410" s="1"/>
      <c r="PJK410" s="1"/>
      <c r="PJL410" s="1"/>
      <c r="PJM410" s="1"/>
      <c r="PJN410" s="1"/>
      <c r="PJO410" s="1"/>
      <c r="PJP410" s="1"/>
      <c r="PJQ410" s="1"/>
      <c r="PJR410" s="1"/>
      <c r="PJS410" s="1"/>
      <c r="PJT410" s="1"/>
      <c r="PJU410" s="1"/>
      <c r="PJV410" s="1"/>
      <c r="PJW410" s="1"/>
      <c r="PJX410" s="1"/>
      <c r="PJY410" s="1"/>
      <c r="PJZ410" s="1"/>
      <c r="PKA410" s="1"/>
      <c r="PKB410" s="1"/>
      <c r="PKC410" s="1"/>
      <c r="PKD410" s="1"/>
      <c r="PKE410" s="1"/>
      <c r="PKF410" s="1"/>
      <c r="PKG410" s="1"/>
      <c r="PKH410" s="1"/>
      <c r="PKI410" s="1"/>
      <c r="PKJ410" s="1"/>
      <c r="PKK410" s="1"/>
      <c r="PKL410" s="1"/>
      <c r="PKM410" s="1"/>
      <c r="PKN410" s="1"/>
      <c r="PKO410" s="1"/>
      <c r="PKP410" s="1"/>
      <c r="PKQ410" s="1"/>
      <c r="PKR410" s="1"/>
      <c r="PKS410" s="1"/>
      <c r="PKT410" s="1"/>
      <c r="PKU410" s="1"/>
      <c r="PKV410" s="1"/>
      <c r="PKW410" s="1"/>
      <c r="PKX410" s="1"/>
      <c r="PKY410" s="1"/>
      <c r="PKZ410" s="1"/>
      <c r="PLA410" s="1"/>
      <c r="PLB410" s="1"/>
      <c r="PLC410" s="1"/>
      <c r="PLD410" s="1"/>
      <c r="PLE410" s="1"/>
      <c r="PLF410" s="1"/>
      <c r="PLG410" s="1"/>
      <c r="PLH410" s="1"/>
      <c r="PLI410" s="1"/>
      <c r="PLJ410" s="1"/>
      <c r="PLK410" s="1"/>
      <c r="PLL410" s="1"/>
      <c r="PLM410" s="1"/>
      <c r="PLN410" s="1"/>
      <c r="PLO410" s="1"/>
      <c r="PLP410" s="1"/>
      <c r="PLQ410" s="1"/>
      <c r="PLR410" s="1"/>
      <c r="PLS410" s="1"/>
      <c r="PLT410" s="1"/>
      <c r="PLU410" s="1"/>
      <c r="PLV410" s="1"/>
      <c r="PLW410" s="1"/>
      <c r="PLX410" s="1"/>
      <c r="PLY410" s="1"/>
      <c r="PLZ410" s="1"/>
      <c r="PMA410" s="1"/>
      <c r="PMB410" s="1"/>
      <c r="PMC410" s="1"/>
      <c r="PMD410" s="1"/>
      <c r="PME410" s="1"/>
      <c r="PMF410" s="1"/>
      <c r="PMG410" s="1"/>
      <c r="PMH410" s="1"/>
      <c r="PMI410" s="1"/>
      <c r="PMJ410" s="1"/>
      <c r="PMK410" s="1"/>
      <c r="PML410" s="1"/>
      <c r="PMM410" s="1"/>
      <c r="PMN410" s="1"/>
      <c r="PMO410" s="1"/>
      <c r="PMP410" s="1"/>
      <c r="PMQ410" s="1"/>
      <c r="PMR410" s="1"/>
      <c r="PMS410" s="1"/>
      <c r="PMT410" s="1"/>
      <c r="PMU410" s="1"/>
      <c r="PMV410" s="1"/>
      <c r="PMW410" s="1"/>
      <c r="PMX410" s="1"/>
      <c r="PMY410" s="1"/>
      <c r="PMZ410" s="1"/>
      <c r="PNA410" s="1"/>
      <c r="PNB410" s="1"/>
      <c r="PNC410" s="1"/>
      <c r="PND410" s="1"/>
      <c r="PNE410" s="1"/>
      <c r="PNF410" s="1"/>
      <c r="PNG410" s="1"/>
      <c r="PNH410" s="1"/>
      <c r="PNI410" s="1"/>
      <c r="PNJ410" s="1"/>
      <c r="PNK410" s="1"/>
      <c r="PNL410" s="1"/>
      <c r="PNM410" s="1"/>
      <c r="PNN410" s="1"/>
      <c r="PNO410" s="1"/>
      <c r="PNP410" s="1"/>
      <c r="PNQ410" s="1"/>
      <c r="PNR410" s="1"/>
      <c r="PNS410" s="1"/>
      <c r="PNT410" s="1"/>
      <c r="PNU410" s="1"/>
      <c r="PNV410" s="1"/>
      <c r="PNW410" s="1"/>
      <c r="PNX410" s="1"/>
      <c r="PNY410" s="1"/>
      <c r="PNZ410" s="1"/>
      <c r="POA410" s="1"/>
      <c r="POB410" s="1"/>
      <c r="POC410" s="1"/>
      <c r="POD410" s="1"/>
      <c r="POE410" s="1"/>
      <c r="POF410" s="1"/>
      <c r="POG410" s="1"/>
      <c r="POH410" s="1"/>
      <c r="POI410" s="1"/>
      <c r="POJ410" s="1"/>
      <c r="POK410" s="1"/>
      <c r="POL410" s="1"/>
      <c r="POM410" s="1"/>
      <c r="PON410" s="1"/>
      <c r="POO410" s="1"/>
      <c r="POP410" s="1"/>
      <c r="POQ410" s="1"/>
      <c r="POR410" s="1"/>
      <c r="POS410" s="1"/>
      <c r="POT410" s="1"/>
      <c r="POU410" s="1"/>
      <c r="POV410" s="1"/>
      <c r="POW410" s="1"/>
      <c r="POX410" s="1"/>
      <c r="POY410" s="1"/>
      <c r="POZ410" s="1"/>
      <c r="PPA410" s="1"/>
      <c r="PPB410" s="1"/>
      <c r="PPC410" s="1"/>
      <c r="PPD410" s="1"/>
      <c r="PPE410" s="1"/>
      <c r="PPF410" s="1"/>
      <c r="PPG410" s="1"/>
      <c r="PPH410" s="1"/>
      <c r="PPI410" s="1"/>
      <c r="PPJ410" s="1"/>
      <c r="PPK410" s="1"/>
      <c r="PPL410" s="1"/>
      <c r="PPM410" s="1"/>
      <c r="PPN410" s="1"/>
      <c r="PPO410" s="1"/>
      <c r="PPP410" s="1"/>
      <c r="PPQ410" s="1"/>
      <c r="PPR410" s="1"/>
      <c r="PPS410" s="1"/>
      <c r="PPT410" s="1"/>
      <c r="PPU410" s="1"/>
      <c r="PPV410" s="1"/>
      <c r="PPW410" s="1"/>
      <c r="PPX410" s="1"/>
      <c r="PPY410" s="1"/>
      <c r="PPZ410" s="1"/>
      <c r="PQA410" s="1"/>
      <c r="PQB410" s="1"/>
      <c r="PQC410" s="1"/>
      <c r="PQD410" s="1"/>
      <c r="PQE410" s="1"/>
      <c r="PQF410" s="1"/>
      <c r="PQG410" s="1"/>
      <c r="PQH410" s="1"/>
      <c r="PQI410" s="1"/>
      <c r="PQJ410" s="1"/>
      <c r="PQK410" s="1"/>
      <c r="PQL410" s="1"/>
      <c r="PQM410" s="1"/>
      <c r="PQN410" s="1"/>
      <c r="PQO410" s="1"/>
      <c r="PQP410" s="1"/>
      <c r="PQQ410" s="1"/>
      <c r="PQR410" s="1"/>
      <c r="PQS410" s="1"/>
      <c r="PQT410" s="1"/>
      <c r="PQU410" s="1"/>
      <c r="PQV410" s="1"/>
      <c r="PQW410" s="1"/>
      <c r="PQX410" s="1"/>
      <c r="PQY410" s="1"/>
      <c r="PQZ410" s="1"/>
      <c r="PRA410" s="1"/>
      <c r="PRB410" s="1"/>
      <c r="PRC410" s="1"/>
      <c r="PRD410" s="1"/>
      <c r="PRE410" s="1"/>
      <c r="PRF410" s="1"/>
      <c r="PRG410" s="1"/>
      <c r="PRH410" s="1"/>
      <c r="PRI410" s="1"/>
      <c r="PRJ410" s="1"/>
      <c r="PRK410" s="1"/>
      <c r="PRL410" s="1"/>
      <c r="PRM410" s="1"/>
      <c r="PRN410" s="1"/>
      <c r="PRO410" s="1"/>
      <c r="PRP410" s="1"/>
      <c r="PRQ410" s="1"/>
      <c r="PRR410" s="1"/>
      <c r="PRS410" s="1"/>
      <c r="PRT410" s="1"/>
      <c r="PRU410" s="1"/>
      <c r="PRV410" s="1"/>
      <c r="PRW410" s="1"/>
      <c r="PRX410" s="1"/>
      <c r="PRY410" s="1"/>
      <c r="PRZ410" s="1"/>
      <c r="PSA410" s="1"/>
      <c r="PSB410" s="1"/>
      <c r="PSC410" s="1"/>
      <c r="PSD410" s="1"/>
      <c r="PSE410" s="1"/>
      <c r="PSF410" s="1"/>
      <c r="PSG410" s="1"/>
      <c r="PSH410" s="1"/>
      <c r="PSI410" s="1"/>
      <c r="PSJ410" s="1"/>
      <c r="PSK410" s="1"/>
      <c r="PSL410" s="1"/>
      <c r="PSM410" s="1"/>
      <c r="PSN410" s="1"/>
      <c r="PSO410" s="1"/>
      <c r="PSP410" s="1"/>
      <c r="PSQ410" s="1"/>
      <c r="PSR410" s="1"/>
      <c r="PSS410" s="1"/>
      <c r="PST410" s="1"/>
      <c r="PSU410" s="1"/>
      <c r="PSV410" s="1"/>
      <c r="PSW410" s="1"/>
      <c r="PSX410" s="1"/>
      <c r="PSY410" s="1"/>
      <c r="PSZ410" s="1"/>
      <c r="PTA410" s="1"/>
      <c r="PTB410" s="1"/>
      <c r="PTC410" s="1"/>
      <c r="PTD410" s="1"/>
      <c r="PTE410" s="1"/>
      <c r="PTF410" s="1"/>
      <c r="PTG410" s="1"/>
      <c r="PTH410" s="1"/>
      <c r="PTI410" s="1"/>
      <c r="PTJ410" s="1"/>
      <c r="PTK410" s="1"/>
      <c r="PTL410" s="1"/>
      <c r="PTM410" s="1"/>
      <c r="PTN410" s="1"/>
      <c r="PTO410" s="1"/>
      <c r="PTP410" s="1"/>
      <c r="PTQ410" s="1"/>
      <c r="PTR410" s="1"/>
      <c r="PTS410" s="1"/>
      <c r="PTT410" s="1"/>
      <c r="PTU410" s="1"/>
      <c r="PTV410" s="1"/>
      <c r="PTW410" s="1"/>
      <c r="PTX410" s="1"/>
      <c r="PTY410" s="1"/>
      <c r="PTZ410" s="1"/>
      <c r="PUA410" s="1"/>
      <c r="PUB410" s="1"/>
      <c r="PUC410" s="1"/>
      <c r="PUD410" s="1"/>
      <c r="PUE410" s="1"/>
      <c r="PUF410" s="1"/>
      <c r="PUG410" s="1"/>
      <c r="PUH410" s="1"/>
      <c r="PUI410" s="1"/>
      <c r="PUJ410" s="1"/>
      <c r="PUK410" s="1"/>
      <c r="PUL410" s="1"/>
      <c r="PUM410" s="1"/>
      <c r="PUN410" s="1"/>
      <c r="PUO410" s="1"/>
      <c r="PUP410" s="1"/>
      <c r="PUQ410" s="1"/>
      <c r="PUR410" s="1"/>
      <c r="PUS410" s="1"/>
      <c r="PUT410" s="1"/>
      <c r="PUU410" s="1"/>
      <c r="PUV410" s="1"/>
      <c r="PUW410" s="1"/>
      <c r="PUX410" s="1"/>
      <c r="PUY410" s="1"/>
      <c r="PUZ410" s="1"/>
      <c r="PVA410" s="1"/>
      <c r="PVB410" s="1"/>
      <c r="PVC410" s="1"/>
      <c r="PVD410" s="1"/>
      <c r="PVE410" s="1"/>
      <c r="PVF410" s="1"/>
      <c r="PVG410" s="1"/>
      <c r="PVH410" s="1"/>
      <c r="PVI410" s="1"/>
      <c r="PVJ410" s="1"/>
      <c r="PVK410" s="1"/>
      <c r="PVL410" s="1"/>
      <c r="PVM410" s="1"/>
      <c r="PVN410" s="1"/>
      <c r="PVO410" s="1"/>
      <c r="PVP410" s="1"/>
      <c r="PVQ410" s="1"/>
      <c r="PVR410" s="1"/>
      <c r="PVS410" s="1"/>
      <c r="PVT410" s="1"/>
      <c r="PVU410" s="1"/>
      <c r="PVV410" s="1"/>
      <c r="PVW410" s="1"/>
      <c r="PVX410" s="1"/>
      <c r="PVY410" s="1"/>
      <c r="PVZ410" s="1"/>
      <c r="PWA410" s="1"/>
      <c r="PWB410" s="1"/>
      <c r="PWC410" s="1"/>
      <c r="PWD410" s="1"/>
      <c r="PWE410" s="1"/>
      <c r="PWF410" s="1"/>
      <c r="PWG410" s="1"/>
      <c r="PWH410" s="1"/>
      <c r="PWI410" s="1"/>
      <c r="PWJ410" s="1"/>
      <c r="PWK410" s="1"/>
      <c r="PWL410" s="1"/>
      <c r="PWM410" s="1"/>
      <c r="PWN410" s="1"/>
      <c r="PWO410" s="1"/>
      <c r="PWP410" s="1"/>
      <c r="PWQ410" s="1"/>
      <c r="PWR410" s="1"/>
      <c r="PWS410" s="1"/>
      <c r="PWT410" s="1"/>
      <c r="PWU410" s="1"/>
      <c r="PWV410" s="1"/>
      <c r="PWW410" s="1"/>
      <c r="PWX410" s="1"/>
      <c r="PWY410" s="1"/>
      <c r="PWZ410" s="1"/>
      <c r="PXA410" s="1"/>
      <c r="PXB410" s="1"/>
      <c r="PXC410" s="1"/>
      <c r="PXD410" s="1"/>
      <c r="PXE410" s="1"/>
      <c r="PXF410" s="1"/>
      <c r="PXG410" s="1"/>
      <c r="PXH410" s="1"/>
      <c r="PXI410" s="1"/>
      <c r="PXJ410" s="1"/>
      <c r="PXK410" s="1"/>
      <c r="PXL410" s="1"/>
      <c r="PXM410" s="1"/>
      <c r="PXN410" s="1"/>
      <c r="PXO410" s="1"/>
      <c r="PXP410" s="1"/>
      <c r="PXQ410" s="1"/>
      <c r="PXR410" s="1"/>
      <c r="PXS410" s="1"/>
      <c r="PXT410" s="1"/>
      <c r="PXU410" s="1"/>
      <c r="PXV410" s="1"/>
      <c r="PXW410" s="1"/>
      <c r="PXX410" s="1"/>
      <c r="PXY410" s="1"/>
      <c r="PXZ410" s="1"/>
      <c r="PYA410" s="1"/>
      <c r="PYB410" s="1"/>
      <c r="PYC410" s="1"/>
      <c r="PYD410" s="1"/>
      <c r="PYE410" s="1"/>
      <c r="PYF410" s="1"/>
      <c r="PYG410" s="1"/>
      <c r="PYH410" s="1"/>
      <c r="PYI410" s="1"/>
      <c r="PYJ410" s="1"/>
      <c r="PYK410" s="1"/>
      <c r="PYL410" s="1"/>
      <c r="PYM410" s="1"/>
      <c r="PYN410" s="1"/>
      <c r="PYO410" s="1"/>
      <c r="PYP410" s="1"/>
      <c r="PYQ410" s="1"/>
      <c r="PYR410" s="1"/>
      <c r="PYS410" s="1"/>
      <c r="PYT410" s="1"/>
      <c r="PYU410" s="1"/>
      <c r="PYV410" s="1"/>
      <c r="PYW410" s="1"/>
      <c r="PYX410" s="1"/>
      <c r="PYY410" s="1"/>
      <c r="PYZ410" s="1"/>
      <c r="PZA410" s="1"/>
      <c r="PZB410" s="1"/>
      <c r="PZC410" s="1"/>
      <c r="PZD410" s="1"/>
      <c r="PZE410" s="1"/>
      <c r="PZF410" s="1"/>
      <c r="PZG410" s="1"/>
      <c r="PZH410" s="1"/>
      <c r="PZI410" s="1"/>
      <c r="PZJ410" s="1"/>
      <c r="PZK410" s="1"/>
      <c r="PZL410" s="1"/>
      <c r="PZM410" s="1"/>
      <c r="PZN410" s="1"/>
      <c r="PZO410" s="1"/>
      <c r="PZP410" s="1"/>
      <c r="PZQ410" s="1"/>
      <c r="PZR410" s="1"/>
      <c r="PZS410" s="1"/>
      <c r="PZT410" s="1"/>
      <c r="PZU410" s="1"/>
      <c r="PZV410" s="1"/>
      <c r="PZW410" s="1"/>
      <c r="PZX410" s="1"/>
      <c r="PZY410" s="1"/>
      <c r="PZZ410" s="1"/>
      <c r="QAA410" s="1"/>
      <c r="QAB410" s="1"/>
      <c r="QAC410" s="1"/>
      <c r="QAD410" s="1"/>
      <c r="QAE410" s="1"/>
      <c r="QAF410" s="1"/>
      <c r="QAG410" s="1"/>
      <c r="QAH410" s="1"/>
      <c r="QAI410" s="1"/>
      <c r="QAJ410" s="1"/>
      <c r="QAK410" s="1"/>
      <c r="QAL410" s="1"/>
      <c r="QAM410" s="1"/>
      <c r="QAN410" s="1"/>
      <c r="QAO410" s="1"/>
      <c r="QAP410" s="1"/>
      <c r="QAQ410" s="1"/>
      <c r="QAR410" s="1"/>
      <c r="QAS410" s="1"/>
      <c r="QAT410" s="1"/>
      <c r="QAU410" s="1"/>
      <c r="QAV410" s="1"/>
      <c r="QAW410" s="1"/>
      <c r="QAX410" s="1"/>
      <c r="QAY410" s="1"/>
      <c r="QAZ410" s="1"/>
      <c r="QBA410" s="1"/>
      <c r="QBB410" s="1"/>
      <c r="QBC410" s="1"/>
      <c r="QBD410" s="1"/>
      <c r="QBE410" s="1"/>
      <c r="QBF410" s="1"/>
      <c r="QBG410" s="1"/>
      <c r="QBH410" s="1"/>
      <c r="QBI410" s="1"/>
      <c r="QBJ410" s="1"/>
      <c r="QBK410" s="1"/>
      <c r="QBL410" s="1"/>
      <c r="QBM410" s="1"/>
      <c r="QBN410" s="1"/>
      <c r="QBO410" s="1"/>
      <c r="QBP410" s="1"/>
      <c r="QBQ410" s="1"/>
      <c r="QBR410" s="1"/>
      <c r="QBS410" s="1"/>
      <c r="QBT410" s="1"/>
      <c r="QBU410" s="1"/>
      <c r="QBV410" s="1"/>
      <c r="QBW410" s="1"/>
      <c r="QBX410" s="1"/>
      <c r="QBY410" s="1"/>
      <c r="QBZ410" s="1"/>
      <c r="QCA410" s="1"/>
      <c r="QCB410" s="1"/>
      <c r="QCC410" s="1"/>
      <c r="QCD410" s="1"/>
      <c r="QCE410" s="1"/>
      <c r="QCF410" s="1"/>
      <c r="QCG410" s="1"/>
      <c r="QCH410" s="1"/>
      <c r="QCI410" s="1"/>
      <c r="QCJ410" s="1"/>
      <c r="QCK410" s="1"/>
      <c r="QCL410" s="1"/>
      <c r="QCM410" s="1"/>
      <c r="QCN410" s="1"/>
      <c r="QCO410" s="1"/>
      <c r="QCP410" s="1"/>
      <c r="QCQ410" s="1"/>
      <c r="QCR410" s="1"/>
      <c r="QCS410" s="1"/>
      <c r="QCT410" s="1"/>
      <c r="QCU410" s="1"/>
      <c r="QCV410" s="1"/>
      <c r="QCW410" s="1"/>
      <c r="QCX410" s="1"/>
      <c r="QCY410" s="1"/>
      <c r="QCZ410" s="1"/>
      <c r="QDA410" s="1"/>
      <c r="QDB410" s="1"/>
      <c r="QDC410" s="1"/>
      <c r="QDD410" s="1"/>
      <c r="QDE410" s="1"/>
      <c r="QDF410" s="1"/>
      <c r="QDG410" s="1"/>
      <c r="QDH410" s="1"/>
      <c r="QDI410" s="1"/>
      <c r="QDJ410" s="1"/>
      <c r="QDK410" s="1"/>
      <c r="QDL410" s="1"/>
      <c r="QDM410" s="1"/>
      <c r="QDN410" s="1"/>
      <c r="QDO410" s="1"/>
      <c r="QDP410" s="1"/>
      <c r="QDQ410" s="1"/>
      <c r="QDR410" s="1"/>
      <c r="QDS410" s="1"/>
      <c r="QDT410" s="1"/>
      <c r="QDU410" s="1"/>
      <c r="QDV410" s="1"/>
      <c r="QDW410" s="1"/>
      <c r="QDX410" s="1"/>
      <c r="QDY410" s="1"/>
      <c r="QDZ410" s="1"/>
      <c r="QEA410" s="1"/>
      <c r="QEB410" s="1"/>
      <c r="QEC410" s="1"/>
      <c r="QED410" s="1"/>
      <c r="QEE410" s="1"/>
      <c r="QEF410" s="1"/>
      <c r="QEG410" s="1"/>
      <c r="QEH410" s="1"/>
      <c r="QEI410" s="1"/>
      <c r="QEJ410" s="1"/>
      <c r="QEK410" s="1"/>
      <c r="QEL410" s="1"/>
      <c r="QEM410" s="1"/>
      <c r="QEN410" s="1"/>
      <c r="QEO410" s="1"/>
      <c r="QEP410" s="1"/>
      <c r="QEQ410" s="1"/>
      <c r="QER410" s="1"/>
      <c r="QES410" s="1"/>
      <c r="QET410" s="1"/>
      <c r="QEU410" s="1"/>
      <c r="QEV410" s="1"/>
      <c r="QEW410" s="1"/>
      <c r="QEX410" s="1"/>
      <c r="QEY410" s="1"/>
      <c r="QEZ410" s="1"/>
      <c r="QFA410" s="1"/>
      <c r="QFB410" s="1"/>
      <c r="QFC410" s="1"/>
      <c r="QFD410" s="1"/>
      <c r="QFE410" s="1"/>
      <c r="QFF410" s="1"/>
      <c r="QFG410" s="1"/>
      <c r="QFH410" s="1"/>
      <c r="QFI410" s="1"/>
      <c r="QFJ410" s="1"/>
      <c r="QFK410" s="1"/>
      <c r="QFL410" s="1"/>
      <c r="QFM410" s="1"/>
      <c r="QFN410" s="1"/>
      <c r="QFO410" s="1"/>
      <c r="QFP410" s="1"/>
      <c r="QFQ410" s="1"/>
      <c r="QFR410" s="1"/>
      <c r="QFS410" s="1"/>
      <c r="QFT410" s="1"/>
      <c r="QFU410" s="1"/>
      <c r="QFV410" s="1"/>
      <c r="QFW410" s="1"/>
      <c r="QFX410" s="1"/>
      <c r="QFY410" s="1"/>
      <c r="QFZ410" s="1"/>
      <c r="QGA410" s="1"/>
      <c r="QGB410" s="1"/>
      <c r="QGC410" s="1"/>
      <c r="QGD410" s="1"/>
      <c r="QGE410" s="1"/>
      <c r="QGF410" s="1"/>
      <c r="QGG410" s="1"/>
      <c r="QGH410" s="1"/>
      <c r="QGI410" s="1"/>
      <c r="QGJ410" s="1"/>
      <c r="QGK410" s="1"/>
      <c r="QGL410" s="1"/>
      <c r="QGM410" s="1"/>
      <c r="QGN410" s="1"/>
      <c r="QGO410" s="1"/>
      <c r="QGP410" s="1"/>
      <c r="QGQ410" s="1"/>
      <c r="QGR410" s="1"/>
      <c r="QGS410" s="1"/>
      <c r="QGT410" s="1"/>
      <c r="QGU410" s="1"/>
      <c r="QGV410" s="1"/>
      <c r="QGW410" s="1"/>
      <c r="QGX410" s="1"/>
      <c r="QGY410" s="1"/>
      <c r="QGZ410" s="1"/>
      <c r="QHA410" s="1"/>
      <c r="QHB410" s="1"/>
      <c r="QHC410" s="1"/>
      <c r="QHD410" s="1"/>
      <c r="QHE410" s="1"/>
      <c r="QHF410" s="1"/>
      <c r="QHG410" s="1"/>
      <c r="QHH410" s="1"/>
      <c r="QHI410" s="1"/>
      <c r="QHJ410" s="1"/>
      <c r="QHK410" s="1"/>
      <c r="QHL410" s="1"/>
      <c r="QHM410" s="1"/>
      <c r="QHN410" s="1"/>
      <c r="QHO410" s="1"/>
      <c r="QHP410" s="1"/>
      <c r="QHQ410" s="1"/>
      <c r="QHR410" s="1"/>
      <c r="QHS410" s="1"/>
      <c r="QHT410" s="1"/>
      <c r="QHU410" s="1"/>
      <c r="QHV410" s="1"/>
      <c r="QHW410" s="1"/>
      <c r="QHX410" s="1"/>
      <c r="QHY410" s="1"/>
      <c r="QHZ410" s="1"/>
      <c r="QIA410" s="1"/>
      <c r="QIB410" s="1"/>
      <c r="QIC410" s="1"/>
      <c r="QID410" s="1"/>
      <c r="QIE410" s="1"/>
      <c r="QIF410" s="1"/>
      <c r="QIG410" s="1"/>
      <c r="QIH410" s="1"/>
      <c r="QII410" s="1"/>
      <c r="QIJ410" s="1"/>
      <c r="QIK410" s="1"/>
      <c r="QIL410" s="1"/>
      <c r="QIM410" s="1"/>
      <c r="QIN410" s="1"/>
      <c r="QIO410" s="1"/>
      <c r="QIP410" s="1"/>
      <c r="QIQ410" s="1"/>
      <c r="QIR410" s="1"/>
      <c r="QIS410" s="1"/>
      <c r="QIT410" s="1"/>
      <c r="QIU410" s="1"/>
      <c r="QIV410" s="1"/>
      <c r="QIW410" s="1"/>
      <c r="QIX410" s="1"/>
      <c r="QIY410" s="1"/>
      <c r="QIZ410" s="1"/>
      <c r="QJA410" s="1"/>
      <c r="QJB410" s="1"/>
      <c r="QJC410" s="1"/>
      <c r="QJD410" s="1"/>
      <c r="QJE410" s="1"/>
      <c r="QJF410" s="1"/>
      <c r="QJG410" s="1"/>
      <c r="QJH410" s="1"/>
      <c r="QJI410" s="1"/>
      <c r="QJJ410" s="1"/>
      <c r="QJK410" s="1"/>
      <c r="QJL410" s="1"/>
      <c r="QJM410" s="1"/>
      <c r="QJN410" s="1"/>
      <c r="QJO410" s="1"/>
      <c r="QJP410" s="1"/>
      <c r="QJQ410" s="1"/>
      <c r="QJR410" s="1"/>
      <c r="QJS410" s="1"/>
      <c r="QJT410" s="1"/>
      <c r="QJU410" s="1"/>
      <c r="QJV410" s="1"/>
      <c r="QJW410" s="1"/>
      <c r="QJX410" s="1"/>
      <c r="QJY410" s="1"/>
      <c r="QJZ410" s="1"/>
      <c r="QKA410" s="1"/>
      <c r="QKB410" s="1"/>
      <c r="QKC410" s="1"/>
      <c r="QKD410" s="1"/>
      <c r="QKE410" s="1"/>
      <c r="QKF410" s="1"/>
      <c r="QKG410" s="1"/>
      <c r="QKH410" s="1"/>
      <c r="QKI410" s="1"/>
      <c r="QKJ410" s="1"/>
      <c r="QKK410" s="1"/>
      <c r="QKL410" s="1"/>
      <c r="QKM410" s="1"/>
      <c r="QKN410" s="1"/>
      <c r="QKO410" s="1"/>
      <c r="QKP410" s="1"/>
      <c r="QKQ410" s="1"/>
      <c r="QKR410" s="1"/>
      <c r="QKS410" s="1"/>
      <c r="QKT410" s="1"/>
      <c r="QKU410" s="1"/>
      <c r="QKV410" s="1"/>
      <c r="QKW410" s="1"/>
      <c r="QKX410" s="1"/>
      <c r="QKY410" s="1"/>
      <c r="QKZ410" s="1"/>
      <c r="QLA410" s="1"/>
      <c r="QLB410" s="1"/>
      <c r="QLC410" s="1"/>
      <c r="QLD410" s="1"/>
      <c r="QLE410" s="1"/>
      <c r="QLF410" s="1"/>
      <c r="QLG410" s="1"/>
      <c r="QLH410" s="1"/>
      <c r="QLI410" s="1"/>
      <c r="QLJ410" s="1"/>
      <c r="QLK410" s="1"/>
      <c r="QLL410" s="1"/>
      <c r="QLM410" s="1"/>
      <c r="QLN410" s="1"/>
      <c r="QLO410" s="1"/>
      <c r="QLP410" s="1"/>
      <c r="QLQ410" s="1"/>
      <c r="QLR410" s="1"/>
      <c r="QLS410" s="1"/>
      <c r="QLT410" s="1"/>
      <c r="QLU410" s="1"/>
      <c r="QLV410" s="1"/>
      <c r="QLW410" s="1"/>
      <c r="QLX410" s="1"/>
      <c r="QLY410" s="1"/>
      <c r="QLZ410" s="1"/>
      <c r="QMA410" s="1"/>
      <c r="QMB410" s="1"/>
      <c r="QMC410" s="1"/>
      <c r="QMD410" s="1"/>
      <c r="QME410" s="1"/>
      <c r="QMF410" s="1"/>
      <c r="QMG410" s="1"/>
      <c r="QMH410" s="1"/>
      <c r="QMI410" s="1"/>
      <c r="QMJ410" s="1"/>
      <c r="QMK410" s="1"/>
      <c r="QML410" s="1"/>
      <c r="QMM410" s="1"/>
      <c r="QMN410" s="1"/>
      <c r="QMO410" s="1"/>
      <c r="QMP410" s="1"/>
      <c r="QMQ410" s="1"/>
      <c r="QMR410" s="1"/>
      <c r="QMS410" s="1"/>
      <c r="QMT410" s="1"/>
      <c r="QMU410" s="1"/>
      <c r="QMV410" s="1"/>
      <c r="QMW410" s="1"/>
      <c r="QMX410" s="1"/>
      <c r="QMY410" s="1"/>
      <c r="QMZ410" s="1"/>
      <c r="QNA410" s="1"/>
      <c r="QNB410" s="1"/>
      <c r="QNC410" s="1"/>
      <c r="QND410" s="1"/>
      <c r="QNE410" s="1"/>
      <c r="QNF410" s="1"/>
      <c r="QNG410" s="1"/>
      <c r="QNH410" s="1"/>
      <c r="QNI410" s="1"/>
      <c r="QNJ410" s="1"/>
      <c r="QNK410" s="1"/>
      <c r="QNL410" s="1"/>
      <c r="QNM410" s="1"/>
      <c r="QNN410" s="1"/>
      <c r="QNO410" s="1"/>
      <c r="QNP410" s="1"/>
      <c r="QNQ410" s="1"/>
      <c r="QNR410" s="1"/>
      <c r="QNS410" s="1"/>
      <c r="QNT410" s="1"/>
      <c r="QNU410" s="1"/>
      <c r="QNV410" s="1"/>
      <c r="QNW410" s="1"/>
      <c r="QNX410" s="1"/>
      <c r="QNY410" s="1"/>
      <c r="QNZ410" s="1"/>
      <c r="QOA410" s="1"/>
      <c r="QOB410" s="1"/>
      <c r="QOC410" s="1"/>
      <c r="QOD410" s="1"/>
      <c r="QOE410" s="1"/>
      <c r="QOF410" s="1"/>
      <c r="QOG410" s="1"/>
      <c r="QOH410" s="1"/>
      <c r="QOI410" s="1"/>
      <c r="QOJ410" s="1"/>
      <c r="QOK410" s="1"/>
      <c r="QOL410" s="1"/>
      <c r="QOM410" s="1"/>
      <c r="QON410" s="1"/>
      <c r="QOO410" s="1"/>
      <c r="QOP410" s="1"/>
      <c r="QOQ410" s="1"/>
      <c r="QOR410" s="1"/>
      <c r="QOS410" s="1"/>
      <c r="QOT410" s="1"/>
      <c r="QOU410" s="1"/>
      <c r="QOV410" s="1"/>
      <c r="QOW410" s="1"/>
      <c r="QOX410" s="1"/>
      <c r="QOY410" s="1"/>
      <c r="QOZ410" s="1"/>
      <c r="QPA410" s="1"/>
      <c r="QPB410" s="1"/>
      <c r="QPC410" s="1"/>
      <c r="QPD410" s="1"/>
      <c r="QPE410" s="1"/>
      <c r="QPF410" s="1"/>
      <c r="QPG410" s="1"/>
      <c r="QPH410" s="1"/>
      <c r="QPI410" s="1"/>
      <c r="QPJ410" s="1"/>
      <c r="QPK410" s="1"/>
      <c r="QPL410" s="1"/>
      <c r="QPM410" s="1"/>
      <c r="QPN410" s="1"/>
      <c r="QPO410" s="1"/>
      <c r="QPP410" s="1"/>
      <c r="QPQ410" s="1"/>
      <c r="QPR410" s="1"/>
      <c r="QPS410" s="1"/>
      <c r="QPT410" s="1"/>
      <c r="QPU410" s="1"/>
      <c r="QPV410" s="1"/>
      <c r="QPW410" s="1"/>
      <c r="QPX410" s="1"/>
      <c r="QPY410" s="1"/>
      <c r="QPZ410" s="1"/>
      <c r="QQA410" s="1"/>
      <c r="QQB410" s="1"/>
      <c r="QQC410" s="1"/>
      <c r="QQD410" s="1"/>
      <c r="QQE410" s="1"/>
      <c r="QQF410" s="1"/>
      <c r="QQG410" s="1"/>
      <c r="QQH410" s="1"/>
      <c r="QQI410" s="1"/>
      <c r="QQJ410" s="1"/>
      <c r="QQK410" s="1"/>
      <c r="QQL410" s="1"/>
      <c r="QQM410" s="1"/>
      <c r="QQN410" s="1"/>
      <c r="QQO410" s="1"/>
      <c r="QQP410" s="1"/>
      <c r="QQQ410" s="1"/>
      <c r="QQR410" s="1"/>
      <c r="QQS410" s="1"/>
      <c r="QQT410" s="1"/>
      <c r="QQU410" s="1"/>
      <c r="QQV410" s="1"/>
      <c r="QQW410" s="1"/>
      <c r="QQX410" s="1"/>
      <c r="QQY410" s="1"/>
      <c r="QQZ410" s="1"/>
      <c r="QRA410" s="1"/>
      <c r="QRB410" s="1"/>
      <c r="QRC410" s="1"/>
      <c r="QRD410" s="1"/>
      <c r="QRE410" s="1"/>
      <c r="QRF410" s="1"/>
      <c r="QRG410" s="1"/>
      <c r="QRH410" s="1"/>
      <c r="QRI410" s="1"/>
      <c r="QRJ410" s="1"/>
      <c r="QRK410" s="1"/>
      <c r="QRL410" s="1"/>
      <c r="QRM410" s="1"/>
      <c r="QRN410" s="1"/>
      <c r="QRO410" s="1"/>
      <c r="QRP410" s="1"/>
      <c r="QRQ410" s="1"/>
      <c r="QRR410" s="1"/>
      <c r="QRS410" s="1"/>
      <c r="QRT410" s="1"/>
      <c r="QRU410" s="1"/>
      <c r="QRV410" s="1"/>
      <c r="QRW410" s="1"/>
      <c r="QRX410" s="1"/>
      <c r="QRY410" s="1"/>
      <c r="QRZ410" s="1"/>
      <c r="QSA410" s="1"/>
      <c r="QSB410" s="1"/>
      <c r="QSC410" s="1"/>
      <c r="QSD410" s="1"/>
      <c r="QSE410" s="1"/>
      <c r="QSF410" s="1"/>
      <c r="QSG410" s="1"/>
      <c r="QSH410" s="1"/>
      <c r="QSI410" s="1"/>
      <c r="QSJ410" s="1"/>
      <c r="QSK410" s="1"/>
      <c r="QSL410" s="1"/>
      <c r="QSM410" s="1"/>
      <c r="QSN410" s="1"/>
      <c r="QSO410" s="1"/>
      <c r="QSP410" s="1"/>
      <c r="QSQ410" s="1"/>
      <c r="QSR410" s="1"/>
      <c r="QSS410" s="1"/>
      <c r="QST410" s="1"/>
      <c r="QSU410" s="1"/>
      <c r="QSV410" s="1"/>
      <c r="QSW410" s="1"/>
      <c r="QSX410" s="1"/>
      <c r="QSY410" s="1"/>
      <c r="QSZ410" s="1"/>
      <c r="QTA410" s="1"/>
      <c r="QTB410" s="1"/>
      <c r="QTC410" s="1"/>
      <c r="QTD410" s="1"/>
      <c r="QTE410" s="1"/>
      <c r="QTF410" s="1"/>
      <c r="QTG410" s="1"/>
      <c r="QTH410" s="1"/>
      <c r="QTI410" s="1"/>
      <c r="QTJ410" s="1"/>
      <c r="QTK410" s="1"/>
      <c r="QTL410" s="1"/>
      <c r="QTM410" s="1"/>
      <c r="QTN410" s="1"/>
      <c r="QTO410" s="1"/>
      <c r="QTP410" s="1"/>
      <c r="QTQ410" s="1"/>
      <c r="QTR410" s="1"/>
      <c r="QTS410" s="1"/>
      <c r="QTT410" s="1"/>
      <c r="QTU410" s="1"/>
      <c r="QTV410" s="1"/>
      <c r="QTW410" s="1"/>
      <c r="QTX410" s="1"/>
      <c r="QTY410" s="1"/>
      <c r="QTZ410" s="1"/>
      <c r="QUA410" s="1"/>
      <c r="QUB410" s="1"/>
      <c r="QUC410" s="1"/>
      <c r="QUD410" s="1"/>
      <c r="QUE410" s="1"/>
      <c r="QUF410" s="1"/>
      <c r="QUG410" s="1"/>
      <c r="QUH410" s="1"/>
      <c r="QUI410" s="1"/>
      <c r="QUJ410" s="1"/>
      <c r="QUK410" s="1"/>
      <c r="QUL410" s="1"/>
      <c r="QUM410" s="1"/>
      <c r="QUN410" s="1"/>
      <c r="QUO410" s="1"/>
      <c r="QUP410" s="1"/>
      <c r="QUQ410" s="1"/>
      <c r="QUR410" s="1"/>
      <c r="QUS410" s="1"/>
      <c r="QUT410" s="1"/>
      <c r="QUU410" s="1"/>
      <c r="QUV410" s="1"/>
      <c r="QUW410" s="1"/>
      <c r="QUX410" s="1"/>
      <c r="QUY410" s="1"/>
      <c r="QUZ410" s="1"/>
      <c r="QVA410" s="1"/>
      <c r="QVB410" s="1"/>
      <c r="QVC410" s="1"/>
      <c r="QVD410" s="1"/>
      <c r="QVE410" s="1"/>
      <c r="QVF410" s="1"/>
      <c r="QVG410" s="1"/>
      <c r="QVH410" s="1"/>
      <c r="QVI410" s="1"/>
      <c r="QVJ410" s="1"/>
      <c r="QVK410" s="1"/>
      <c r="QVL410" s="1"/>
      <c r="QVM410" s="1"/>
      <c r="QVN410" s="1"/>
      <c r="QVO410" s="1"/>
      <c r="QVP410" s="1"/>
      <c r="QVQ410" s="1"/>
      <c r="QVR410" s="1"/>
      <c r="QVS410" s="1"/>
      <c r="QVT410" s="1"/>
      <c r="QVU410" s="1"/>
      <c r="QVV410" s="1"/>
      <c r="QVW410" s="1"/>
      <c r="QVX410" s="1"/>
      <c r="QVY410" s="1"/>
      <c r="QVZ410" s="1"/>
      <c r="QWA410" s="1"/>
      <c r="QWB410" s="1"/>
      <c r="QWC410" s="1"/>
      <c r="QWD410" s="1"/>
      <c r="QWE410" s="1"/>
      <c r="QWF410" s="1"/>
      <c r="QWG410" s="1"/>
      <c r="QWH410" s="1"/>
      <c r="QWI410" s="1"/>
      <c r="QWJ410" s="1"/>
      <c r="QWK410" s="1"/>
      <c r="QWL410" s="1"/>
      <c r="QWM410" s="1"/>
      <c r="QWN410" s="1"/>
      <c r="QWO410" s="1"/>
      <c r="QWP410" s="1"/>
      <c r="QWQ410" s="1"/>
      <c r="QWR410" s="1"/>
      <c r="QWS410" s="1"/>
      <c r="QWT410" s="1"/>
      <c r="QWU410" s="1"/>
      <c r="QWV410" s="1"/>
      <c r="QWW410" s="1"/>
      <c r="QWX410" s="1"/>
      <c r="QWY410" s="1"/>
      <c r="QWZ410" s="1"/>
      <c r="QXA410" s="1"/>
      <c r="QXB410" s="1"/>
      <c r="QXC410" s="1"/>
      <c r="QXD410" s="1"/>
      <c r="QXE410" s="1"/>
      <c r="QXF410" s="1"/>
      <c r="QXG410" s="1"/>
      <c r="QXH410" s="1"/>
      <c r="QXI410" s="1"/>
      <c r="QXJ410" s="1"/>
      <c r="QXK410" s="1"/>
      <c r="QXL410" s="1"/>
      <c r="QXM410" s="1"/>
      <c r="QXN410" s="1"/>
      <c r="QXO410" s="1"/>
      <c r="QXP410" s="1"/>
      <c r="QXQ410" s="1"/>
      <c r="QXR410" s="1"/>
      <c r="QXS410" s="1"/>
      <c r="QXT410" s="1"/>
      <c r="QXU410" s="1"/>
      <c r="QXV410" s="1"/>
      <c r="QXW410" s="1"/>
      <c r="QXX410" s="1"/>
      <c r="QXY410" s="1"/>
      <c r="QXZ410" s="1"/>
      <c r="QYA410" s="1"/>
      <c r="QYB410" s="1"/>
      <c r="QYC410" s="1"/>
      <c r="QYD410" s="1"/>
      <c r="QYE410" s="1"/>
      <c r="QYF410" s="1"/>
      <c r="QYG410" s="1"/>
      <c r="QYH410" s="1"/>
      <c r="QYI410" s="1"/>
      <c r="QYJ410" s="1"/>
      <c r="QYK410" s="1"/>
      <c r="QYL410" s="1"/>
      <c r="QYM410" s="1"/>
      <c r="QYN410" s="1"/>
      <c r="QYO410" s="1"/>
      <c r="QYP410" s="1"/>
      <c r="QYQ410" s="1"/>
      <c r="QYR410" s="1"/>
      <c r="QYS410" s="1"/>
      <c r="QYT410" s="1"/>
      <c r="QYU410" s="1"/>
      <c r="QYV410" s="1"/>
      <c r="QYW410" s="1"/>
      <c r="QYX410" s="1"/>
      <c r="QYY410" s="1"/>
      <c r="QYZ410" s="1"/>
      <c r="QZA410" s="1"/>
      <c r="QZB410" s="1"/>
      <c r="QZC410" s="1"/>
      <c r="QZD410" s="1"/>
      <c r="QZE410" s="1"/>
      <c r="QZF410" s="1"/>
      <c r="QZG410" s="1"/>
      <c r="QZH410" s="1"/>
      <c r="QZI410" s="1"/>
      <c r="QZJ410" s="1"/>
      <c r="QZK410" s="1"/>
      <c r="QZL410" s="1"/>
      <c r="QZM410" s="1"/>
      <c r="QZN410" s="1"/>
      <c r="QZO410" s="1"/>
      <c r="QZP410" s="1"/>
      <c r="QZQ410" s="1"/>
      <c r="QZR410" s="1"/>
      <c r="QZS410" s="1"/>
      <c r="QZT410" s="1"/>
      <c r="QZU410" s="1"/>
      <c r="QZV410" s="1"/>
      <c r="QZW410" s="1"/>
      <c r="QZX410" s="1"/>
      <c r="QZY410" s="1"/>
      <c r="QZZ410" s="1"/>
      <c r="RAA410" s="1"/>
      <c r="RAB410" s="1"/>
      <c r="RAC410" s="1"/>
      <c r="RAD410" s="1"/>
      <c r="RAE410" s="1"/>
      <c r="RAF410" s="1"/>
      <c r="RAG410" s="1"/>
      <c r="RAH410" s="1"/>
      <c r="RAI410" s="1"/>
      <c r="RAJ410" s="1"/>
      <c r="RAK410" s="1"/>
      <c r="RAL410" s="1"/>
      <c r="RAM410" s="1"/>
      <c r="RAN410" s="1"/>
      <c r="RAO410" s="1"/>
      <c r="RAP410" s="1"/>
      <c r="RAQ410" s="1"/>
      <c r="RAR410" s="1"/>
      <c r="RAS410" s="1"/>
      <c r="RAT410" s="1"/>
      <c r="RAU410" s="1"/>
      <c r="RAV410" s="1"/>
      <c r="RAW410" s="1"/>
      <c r="RAX410" s="1"/>
      <c r="RAY410" s="1"/>
      <c r="RAZ410" s="1"/>
      <c r="RBA410" s="1"/>
      <c r="RBB410" s="1"/>
      <c r="RBC410" s="1"/>
      <c r="RBD410" s="1"/>
      <c r="RBE410" s="1"/>
      <c r="RBF410" s="1"/>
      <c r="RBG410" s="1"/>
      <c r="RBH410" s="1"/>
      <c r="RBI410" s="1"/>
      <c r="RBJ410" s="1"/>
      <c r="RBK410" s="1"/>
      <c r="RBL410" s="1"/>
      <c r="RBM410" s="1"/>
      <c r="RBN410" s="1"/>
      <c r="RBO410" s="1"/>
      <c r="RBP410" s="1"/>
      <c r="RBQ410" s="1"/>
      <c r="RBR410" s="1"/>
      <c r="RBS410" s="1"/>
      <c r="RBT410" s="1"/>
      <c r="RBU410" s="1"/>
      <c r="RBV410" s="1"/>
      <c r="RBW410" s="1"/>
      <c r="RBX410" s="1"/>
      <c r="RBY410" s="1"/>
      <c r="RBZ410" s="1"/>
      <c r="RCA410" s="1"/>
      <c r="RCB410" s="1"/>
      <c r="RCC410" s="1"/>
      <c r="RCD410" s="1"/>
      <c r="RCE410" s="1"/>
      <c r="RCF410" s="1"/>
      <c r="RCG410" s="1"/>
      <c r="RCH410" s="1"/>
      <c r="RCI410" s="1"/>
      <c r="RCJ410" s="1"/>
      <c r="RCK410" s="1"/>
      <c r="RCL410" s="1"/>
      <c r="RCM410" s="1"/>
      <c r="RCN410" s="1"/>
      <c r="RCO410" s="1"/>
      <c r="RCP410" s="1"/>
      <c r="RCQ410" s="1"/>
      <c r="RCR410" s="1"/>
      <c r="RCS410" s="1"/>
      <c r="RCT410" s="1"/>
      <c r="RCU410" s="1"/>
      <c r="RCV410" s="1"/>
      <c r="RCW410" s="1"/>
      <c r="RCX410" s="1"/>
      <c r="RCY410" s="1"/>
      <c r="RCZ410" s="1"/>
      <c r="RDA410" s="1"/>
      <c r="RDB410" s="1"/>
      <c r="RDC410" s="1"/>
      <c r="RDD410" s="1"/>
      <c r="RDE410" s="1"/>
      <c r="RDF410" s="1"/>
      <c r="RDG410" s="1"/>
      <c r="RDH410" s="1"/>
      <c r="RDI410" s="1"/>
      <c r="RDJ410" s="1"/>
      <c r="RDK410" s="1"/>
      <c r="RDL410" s="1"/>
      <c r="RDM410" s="1"/>
      <c r="RDN410" s="1"/>
      <c r="RDO410" s="1"/>
      <c r="RDP410" s="1"/>
      <c r="RDQ410" s="1"/>
      <c r="RDR410" s="1"/>
      <c r="RDS410" s="1"/>
      <c r="RDT410" s="1"/>
      <c r="RDU410" s="1"/>
      <c r="RDV410" s="1"/>
      <c r="RDW410" s="1"/>
      <c r="RDX410" s="1"/>
      <c r="RDY410" s="1"/>
      <c r="RDZ410" s="1"/>
      <c r="REA410" s="1"/>
      <c r="REB410" s="1"/>
      <c r="REC410" s="1"/>
      <c r="RED410" s="1"/>
      <c r="REE410" s="1"/>
      <c r="REF410" s="1"/>
      <c r="REG410" s="1"/>
      <c r="REH410" s="1"/>
      <c r="REI410" s="1"/>
      <c r="REJ410" s="1"/>
      <c r="REK410" s="1"/>
      <c r="REL410" s="1"/>
      <c r="REM410" s="1"/>
      <c r="REN410" s="1"/>
      <c r="REO410" s="1"/>
      <c r="REP410" s="1"/>
      <c r="REQ410" s="1"/>
      <c r="RER410" s="1"/>
      <c r="RES410" s="1"/>
      <c r="RET410" s="1"/>
      <c r="REU410" s="1"/>
      <c r="REV410" s="1"/>
      <c r="REW410" s="1"/>
      <c r="REX410" s="1"/>
      <c r="REY410" s="1"/>
      <c r="REZ410" s="1"/>
      <c r="RFA410" s="1"/>
      <c r="RFB410" s="1"/>
      <c r="RFC410" s="1"/>
      <c r="RFD410" s="1"/>
      <c r="RFE410" s="1"/>
      <c r="RFF410" s="1"/>
      <c r="RFG410" s="1"/>
      <c r="RFH410" s="1"/>
      <c r="RFI410" s="1"/>
      <c r="RFJ410" s="1"/>
      <c r="RFK410" s="1"/>
      <c r="RFL410" s="1"/>
      <c r="RFM410" s="1"/>
      <c r="RFN410" s="1"/>
      <c r="RFO410" s="1"/>
      <c r="RFP410" s="1"/>
      <c r="RFQ410" s="1"/>
      <c r="RFR410" s="1"/>
      <c r="RFS410" s="1"/>
      <c r="RFT410" s="1"/>
      <c r="RFU410" s="1"/>
      <c r="RFV410" s="1"/>
      <c r="RFW410" s="1"/>
      <c r="RFX410" s="1"/>
      <c r="RFY410" s="1"/>
      <c r="RFZ410" s="1"/>
      <c r="RGA410" s="1"/>
      <c r="RGB410" s="1"/>
      <c r="RGC410" s="1"/>
      <c r="RGD410" s="1"/>
      <c r="RGE410" s="1"/>
      <c r="RGF410" s="1"/>
      <c r="RGG410" s="1"/>
      <c r="RGH410" s="1"/>
      <c r="RGI410" s="1"/>
      <c r="RGJ410" s="1"/>
      <c r="RGK410" s="1"/>
      <c r="RGL410" s="1"/>
      <c r="RGM410" s="1"/>
      <c r="RGN410" s="1"/>
      <c r="RGO410" s="1"/>
      <c r="RGP410" s="1"/>
      <c r="RGQ410" s="1"/>
      <c r="RGR410" s="1"/>
      <c r="RGS410" s="1"/>
      <c r="RGT410" s="1"/>
      <c r="RGU410" s="1"/>
      <c r="RGV410" s="1"/>
      <c r="RGW410" s="1"/>
      <c r="RGX410" s="1"/>
      <c r="RGY410" s="1"/>
      <c r="RGZ410" s="1"/>
      <c r="RHA410" s="1"/>
      <c r="RHB410" s="1"/>
      <c r="RHC410" s="1"/>
      <c r="RHD410" s="1"/>
      <c r="RHE410" s="1"/>
      <c r="RHF410" s="1"/>
      <c r="RHG410" s="1"/>
      <c r="RHH410" s="1"/>
      <c r="RHI410" s="1"/>
      <c r="RHJ410" s="1"/>
      <c r="RHK410" s="1"/>
      <c r="RHL410" s="1"/>
      <c r="RHM410" s="1"/>
      <c r="RHN410" s="1"/>
      <c r="RHO410" s="1"/>
      <c r="RHP410" s="1"/>
      <c r="RHQ410" s="1"/>
      <c r="RHR410" s="1"/>
      <c r="RHS410" s="1"/>
      <c r="RHT410" s="1"/>
      <c r="RHU410" s="1"/>
      <c r="RHV410" s="1"/>
      <c r="RHW410" s="1"/>
      <c r="RHX410" s="1"/>
      <c r="RHY410" s="1"/>
      <c r="RHZ410" s="1"/>
      <c r="RIA410" s="1"/>
      <c r="RIB410" s="1"/>
      <c r="RIC410" s="1"/>
      <c r="RID410" s="1"/>
      <c r="RIE410" s="1"/>
      <c r="RIF410" s="1"/>
      <c r="RIG410" s="1"/>
      <c r="RIH410" s="1"/>
      <c r="RII410" s="1"/>
      <c r="RIJ410" s="1"/>
      <c r="RIK410" s="1"/>
      <c r="RIL410" s="1"/>
      <c r="RIM410" s="1"/>
      <c r="RIN410" s="1"/>
      <c r="RIO410" s="1"/>
      <c r="RIP410" s="1"/>
      <c r="RIQ410" s="1"/>
      <c r="RIR410" s="1"/>
      <c r="RIS410" s="1"/>
      <c r="RIT410" s="1"/>
      <c r="RIU410" s="1"/>
      <c r="RIV410" s="1"/>
      <c r="RIW410" s="1"/>
      <c r="RIX410" s="1"/>
      <c r="RIY410" s="1"/>
      <c r="RIZ410" s="1"/>
      <c r="RJA410" s="1"/>
      <c r="RJB410" s="1"/>
      <c r="RJC410" s="1"/>
      <c r="RJD410" s="1"/>
      <c r="RJE410" s="1"/>
      <c r="RJF410" s="1"/>
      <c r="RJG410" s="1"/>
      <c r="RJH410" s="1"/>
      <c r="RJI410" s="1"/>
      <c r="RJJ410" s="1"/>
      <c r="RJK410" s="1"/>
      <c r="RJL410" s="1"/>
      <c r="RJM410" s="1"/>
      <c r="RJN410" s="1"/>
      <c r="RJO410" s="1"/>
      <c r="RJP410" s="1"/>
      <c r="RJQ410" s="1"/>
      <c r="RJR410" s="1"/>
      <c r="RJS410" s="1"/>
      <c r="RJT410" s="1"/>
      <c r="RJU410" s="1"/>
      <c r="RJV410" s="1"/>
      <c r="RJW410" s="1"/>
      <c r="RJX410" s="1"/>
      <c r="RJY410" s="1"/>
      <c r="RJZ410" s="1"/>
      <c r="RKA410" s="1"/>
      <c r="RKB410" s="1"/>
      <c r="RKC410" s="1"/>
      <c r="RKD410" s="1"/>
      <c r="RKE410" s="1"/>
      <c r="RKF410" s="1"/>
      <c r="RKG410" s="1"/>
      <c r="RKH410" s="1"/>
      <c r="RKI410" s="1"/>
      <c r="RKJ410" s="1"/>
      <c r="RKK410" s="1"/>
      <c r="RKL410" s="1"/>
      <c r="RKM410" s="1"/>
      <c r="RKN410" s="1"/>
      <c r="RKO410" s="1"/>
      <c r="RKP410" s="1"/>
      <c r="RKQ410" s="1"/>
      <c r="RKR410" s="1"/>
      <c r="RKS410" s="1"/>
      <c r="RKT410" s="1"/>
      <c r="RKU410" s="1"/>
      <c r="RKV410" s="1"/>
      <c r="RKW410" s="1"/>
      <c r="RKX410" s="1"/>
      <c r="RKY410" s="1"/>
      <c r="RKZ410" s="1"/>
      <c r="RLA410" s="1"/>
      <c r="RLB410" s="1"/>
      <c r="RLC410" s="1"/>
      <c r="RLD410" s="1"/>
      <c r="RLE410" s="1"/>
      <c r="RLF410" s="1"/>
      <c r="RLG410" s="1"/>
      <c r="RLH410" s="1"/>
      <c r="RLI410" s="1"/>
      <c r="RLJ410" s="1"/>
      <c r="RLK410" s="1"/>
      <c r="RLL410" s="1"/>
      <c r="RLM410" s="1"/>
      <c r="RLN410" s="1"/>
      <c r="RLO410" s="1"/>
      <c r="RLP410" s="1"/>
      <c r="RLQ410" s="1"/>
      <c r="RLR410" s="1"/>
      <c r="RLS410" s="1"/>
      <c r="RLT410" s="1"/>
      <c r="RLU410" s="1"/>
      <c r="RLV410" s="1"/>
      <c r="RLW410" s="1"/>
      <c r="RLX410" s="1"/>
      <c r="RLY410" s="1"/>
      <c r="RLZ410" s="1"/>
      <c r="RMA410" s="1"/>
      <c r="RMB410" s="1"/>
      <c r="RMC410" s="1"/>
      <c r="RMD410" s="1"/>
      <c r="RME410" s="1"/>
      <c r="RMF410" s="1"/>
      <c r="RMG410" s="1"/>
      <c r="RMH410" s="1"/>
      <c r="RMI410" s="1"/>
      <c r="RMJ410" s="1"/>
      <c r="RMK410" s="1"/>
      <c r="RML410" s="1"/>
      <c r="RMM410" s="1"/>
      <c r="RMN410" s="1"/>
      <c r="RMO410" s="1"/>
      <c r="RMP410" s="1"/>
      <c r="RMQ410" s="1"/>
      <c r="RMR410" s="1"/>
      <c r="RMS410" s="1"/>
      <c r="RMT410" s="1"/>
      <c r="RMU410" s="1"/>
      <c r="RMV410" s="1"/>
      <c r="RMW410" s="1"/>
      <c r="RMX410" s="1"/>
      <c r="RMY410" s="1"/>
      <c r="RMZ410" s="1"/>
      <c r="RNA410" s="1"/>
      <c r="RNB410" s="1"/>
      <c r="RNC410" s="1"/>
      <c r="RND410" s="1"/>
      <c r="RNE410" s="1"/>
      <c r="RNF410" s="1"/>
      <c r="RNG410" s="1"/>
      <c r="RNH410" s="1"/>
      <c r="RNI410" s="1"/>
      <c r="RNJ410" s="1"/>
      <c r="RNK410" s="1"/>
      <c r="RNL410" s="1"/>
      <c r="RNM410" s="1"/>
      <c r="RNN410" s="1"/>
      <c r="RNO410" s="1"/>
      <c r="RNP410" s="1"/>
      <c r="RNQ410" s="1"/>
      <c r="RNR410" s="1"/>
      <c r="RNS410" s="1"/>
      <c r="RNT410" s="1"/>
      <c r="RNU410" s="1"/>
      <c r="RNV410" s="1"/>
      <c r="RNW410" s="1"/>
      <c r="RNX410" s="1"/>
      <c r="RNY410" s="1"/>
      <c r="RNZ410" s="1"/>
      <c r="ROA410" s="1"/>
      <c r="ROB410" s="1"/>
      <c r="ROC410" s="1"/>
      <c r="ROD410" s="1"/>
      <c r="ROE410" s="1"/>
      <c r="ROF410" s="1"/>
      <c r="ROG410" s="1"/>
      <c r="ROH410" s="1"/>
      <c r="ROI410" s="1"/>
      <c r="ROJ410" s="1"/>
      <c r="ROK410" s="1"/>
      <c r="ROL410" s="1"/>
      <c r="ROM410" s="1"/>
      <c r="RON410" s="1"/>
      <c r="ROO410" s="1"/>
      <c r="ROP410" s="1"/>
      <c r="ROQ410" s="1"/>
      <c r="ROR410" s="1"/>
      <c r="ROS410" s="1"/>
      <c r="ROT410" s="1"/>
      <c r="ROU410" s="1"/>
      <c r="ROV410" s="1"/>
      <c r="ROW410" s="1"/>
      <c r="ROX410" s="1"/>
      <c r="ROY410" s="1"/>
      <c r="ROZ410" s="1"/>
      <c r="RPA410" s="1"/>
      <c r="RPB410" s="1"/>
      <c r="RPC410" s="1"/>
      <c r="RPD410" s="1"/>
      <c r="RPE410" s="1"/>
      <c r="RPF410" s="1"/>
      <c r="RPG410" s="1"/>
      <c r="RPH410" s="1"/>
      <c r="RPI410" s="1"/>
      <c r="RPJ410" s="1"/>
      <c r="RPK410" s="1"/>
      <c r="RPL410" s="1"/>
      <c r="RPM410" s="1"/>
      <c r="RPN410" s="1"/>
      <c r="RPO410" s="1"/>
      <c r="RPP410" s="1"/>
      <c r="RPQ410" s="1"/>
      <c r="RPR410" s="1"/>
      <c r="RPS410" s="1"/>
      <c r="RPT410" s="1"/>
      <c r="RPU410" s="1"/>
      <c r="RPV410" s="1"/>
      <c r="RPW410" s="1"/>
      <c r="RPX410" s="1"/>
      <c r="RPY410" s="1"/>
      <c r="RPZ410" s="1"/>
      <c r="RQA410" s="1"/>
      <c r="RQB410" s="1"/>
      <c r="RQC410" s="1"/>
      <c r="RQD410" s="1"/>
      <c r="RQE410" s="1"/>
      <c r="RQF410" s="1"/>
      <c r="RQG410" s="1"/>
      <c r="RQH410" s="1"/>
      <c r="RQI410" s="1"/>
      <c r="RQJ410" s="1"/>
      <c r="RQK410" s="1"/>
      <c r="RQL410" s="1"/>
      <c r="RQM410" s="1"/>
      <c r="RQN410" s="1"/>
      <c r="RQO410" s="1"/>
      <c r="RQP410" s="1"/>
      <c r="RQQ410" s="1"/>
      <c r="RQR410" s="1"/>
      <c r="RQS410" s="1"/>
      <c r="RQT410" s="1"/>
      <c r="RQU410" s="1"/>
      <c r="RQV410" s="1"/>
      <c r="RQW410" s="1"/>
      <c r="RQX410" s="1"/>
      <c r="RQY410" s="1"/>
      <c r="RQZ410" s="1"/>
      <c r="RRA410" s="1"/>
      <c r="RRB410" s="1"/>
      <c r="RRC410" s="1"/>
      <c r="RRD410" s="1"/>
      <c r="RRE410" s="1"/>
      <c r="RRF410" s="1"/>
      <c r="RRG410" s="1"/>
      <c r="RRH410" s="1"/>
      <c r="RRI410" s="1"/>
      <c r="RRJ410" s="1"/>
      <c r="RRK410" s="1"/>
      <c r="RRL410" s="1"/>
      <c r="RRM410" s="1"/>
      <c r="RRN410" s="1"/>
      <c r="RRO410" s="1"/>
      <c r="RRP410" s="1"/>
      <c r="RRQ410" s="1"/>
      <c r="RRR410" s="1"/>
      <c r="RRS410" s="1"/>
      <c r="RRT410" s="1"/>
      <c r="RRU410" s="1"/>
      <c r="RRV410" s="1"/>
      <c r="RRW410" s="1"/>
      <c r="RRX410" s="1"/>
      <c r="RRY410" s="1"/>
      <c r="RRZ410" s="1"/>
      <c r="RSA410" s="1"/>
      <c r="RSB410" s="1"/>
      <c r="RSC410" s="1"/>
      <c r="RSD410" s="1"/>
      <c r="RSE410" s="1"/>
      <c r="RSF410" s="1"/>
      <c r="RSG410" s="1"/>
      <c r="RSH410" s="1"/>
      <c r="RSI410" s="1"/>
      <c r="RSJ410" s="1"/>
      <c r="RSK410" s="1"/>
      <c r="RSL410" s="1"/>
      <c r="RSM410" s="1"/>
      <c r="RSN410" s="1"/>
      <c r="RSO410" s="1"/>
      <c r="RSP410" s="1"/>
      <c r="RSQ410" s="1"/>
      <c r="RSR410" s="1"/>
      <c r="RSS410" s="1"/>
      <c r="RST410" s="1"/>
      <c r="RSU410" s="1"/>
      <c r="RSV410" s="1"/>
      <c r="RSW410" s="1"/>
      <c r="RSX410" s="1"/>
      <c r="RSY410" s="1"/>
      <c r="RSZ410" s="1"/>
      <c r="RTA410" s="1"/>
      <c r="RTB410" s="1"/>
      <c r="RTC410" s="1"/>
      <c r="RTD410" s="1"/>
      <c r="RTE410" s="1"/>
      <c r="RTF410" s="1"/>
      <c r="RTG410" s="1"/>
      <c r="RTH410" s="1"/>
      <c r="RTI410" s="1"/>
      <c r="RTJ410" s="1"/>
      <c r="RTK410" s="1"/>
      <c r="RTL410" s="1"/>
      <c r="RTM410" s="1"/>
      <c r="RTN410" s="1"/>
      <c r="RTO410" s="1"/>
      <c r="RTP410" s="1"/>
      <c r="RTQ410" s="1"/>
      <c r="RTR410" s="1"/>
      <c r="RTS410" s="1"/>
      <c r="RTT410" s="1"/>
      <c r="RTU410" s="1"/>
      <c r="RTV410" s="1"/>
      <c r="RTW410" s="1"/>
      <c r="RTX410" s="1"/>
      <c r="RTY410" s="1"/>
      <c r="RTZ410" s="1"/>
      <c r="RUA410" s="1"/>
      <c r="RUB410" s="1"/>
      <c r="RUC410" s="1"/>
      <c r="RUD410" s="1"/>
      <c r="RUE410" s="1"/>
      <c r="RUF410" s="1"/>
      <c r="RUG410" s="1"/>
      <c r="RUH410" s="1"/>
      <c r="RUI410" s="1"/>
      <c r="RUJ410" s="1"/>
      <c r="RUK410" s="1"/>
      <c r="RUL410" s="1"/>
      <c r="RUM410" s="1"/>
      <c r="RUN410" s="1"/>
      <c r="RUO410" s="1"/>
      <c r="RUP410" s="1"/>
      <c r="RUQ410" s="1"/>
      <c r="RUR410" s="1"/>
      <c r="RUS410" s="1"/>
      <c r="RUT410" s="1"/>
      <c r="RUU410" s="1"/>
      <c r="RUV410" s="1"/>
      <c r="RUW410" s="1"/>
      <c r="RUX410" s="1"/>
      <c r="RUY410" s="1"/>
      <c r="RUZ410" s="1"/>
      <c r="RVA410" s="1"/>
      <c r="RVB410" s="1"/>
      <c r="RVC410" s="1"/>
      <c r="RVD410" s="1"/>
      <c r="RVE410" s="1"/>
      <c r="RVF410" s="1"/>
      <c r="RVG410" s="1"/>
      <c r="RVH410" s="1"/>
      <c r="RVI410" s="1"/>
      <c r="RVJ410" s="1"/>
      <c r="RVK410" s="1"/>
      <c r="RVL410" s="1"/>
      <c r="RVM410" s="1"/>
      <c r="RVN410" s="1"/>
      <c r="RVO410" s="1"/>
      <c r="RVP410" s="1"/>
      <c r="RVQ410" s="1"/>
      <c r="RVR410" s="1"/>
      <c r="RVS410" s="1"/>
      <c r="RVT410" s="1"/>
      <c r="RVU410" s="1"/>
      <c r="RVV410" s="1"/>
      <c r="RVW410" s="1"/>
      <c r="RVX410" s="1"/>
      <c r="RVY410" s="1"/>
      <c r="RVZ410" s="1"/>
      <c r="RWA410" s="1"/>
      <c r="RWB410" s="1"/>
      <c r="RWC410" s="1"/>
      <c r="RWD410" s="1"/>
      <c r="RWE410" s="1"/>
      <c r="RWF410" s="1"/>
      <c r="RWG410" s="1"/>
      <c r="RWH410" s="1"/>
      <c r="RWI410" s="1"/>
      <c r="RWJ410" s="1"/>
      <c r="RWK410" s="1"/>
      <c r="RWL410" s="1"/>
      <c r="RWM410" s="1"/>
      <c r="RWN410" s="1"/>
      <c r="RWO410" s="1"/>
      <c r="RWP410" s="1"/>
      <c r="RWQ410" s="1"/>
      <c r="RWR410" s="1"/>
      <c r="RWS410" s="1"/>
      <c r="RWT410" s="1"/>
      <c r="RWU410" s="1"/>
      <c r="RWV410" s="1"/>
      <c r="RWW410" s="1"/>
      <c r="RWX410" s="1"/>
      <c r="RWY410" s="1"/>
      <c r="RWZ410" s="1"/>
      <c r="RXA410" s="1"/>
      <c r="RXB410" s="1"/>
      <c r="RXC410" s="1"/>
      <c r="RXD410" s="1"/>
      <c r="RXE410" s="1"/>
      <c r="RXF410" s="1"/>
      <c r="RXG410" s="1"/>
      <c r="RXH410" s="1"/>
      <c r="RXI410" s="1"/>
      <c r="RXJ410" s="1"/>
      <c r="RXK410" s="1"/>
      <c r="RXL410" s="1"/>
      <c r="RXM410" s="1"/>
      <c r="RXN410" s="1"/>
      <c r="RXO410" s="1"/>
      <c r="RXP410" s="1"/>
      <c r="RXQ410" s="1"/>
      <c r="RXR410" s="1"/>
      <c r="RXS410" s="1"/>
      <c r="RXT410" s="1"/>
      <c r="RXU410" s="1"/>
      <c r="RXV410" s="1"/>
      <c r="RXW410" s="1"/>
      <c r="RXX410" s="1"/>
      <c r="RXY410" s="1"/>
      <c r="RXZ410" s="1"/>
      <c r="RYA410" s="1"/>
      <c r="RYB410" s="1"/>
      <c r="RYC410" s="1"/>
      <c r="RYD410" s="1"/>
      <c r="RYE410" s="1"/>
      <c r="RYF410" s="1"/>
      <c r="RYG410" s="1"/>
      <c r="RYH410" s="1"/>
      <c r="RYI410" s="1"/>
      <c r="RYJ410" s="1"/>
      <c r="RYK410" s="1"/>
      <c r="RYL410" s="1"/>
      <c r="RYM410" s="1"/>
      <c r="RYN410" s="1"/>
      <c r="RYO410" s="1"/>
      <c r="RYP410" s="1"/>
      <c r="RYQ410" s="1"/>
      <c r="RYR410" s="1"/>
      <c r="RYS410" s="1"/>
      <c r="RYT410" s="1"/>
      <c r="RYU410" s="1"/>
      <c r="RYV410" s="1"/>
      <c r="RYW410" s="1"/>
      <c r="RYX410" s="1"/>
      <c r="RYY410" s="1"/>
      <c r="RYZ410" s="1"/>
      <c r="RZA410" s="1"/>
      <c r="RZB410" s="1"/>
      <c r="RZC410" s="1"/>
      <c r="RZD410" s="1"/>
      <c r="RZE410" s="1"/>
      <c r="RZF410" s="1"/>
      <c r="RZG410" s="1"/>
      <c r="RZH410" s="1"/>
      <c r="RZI410" s="1"/>
      <c r="RZJ410" s="1"/>
      <c r="RZK410" s="1"/>
      <c r="RZL410" s="1"/>
      <c r="RZM410" s="1"/>
      <c r="RZN410" s="1"/>
      <c r="RZO410" s="1"/>
      <c r="RZP410" s="1"/>
      <c r="RZQ410" s="1"/>
      <c r="RZR410" s="1"/>
      <c r="RZS410" s="1"/>
      <c r="RZT410" s="1"/>
      <c r="RZU410" s="1"/>
      <c r="RZV410" s="1"/>
      <c r="RZW410" s="1"/>
      <c r="RZX410" s="1"/>
      <c r="RZY410" s="1"/>
      <c r="RZZ410" s="1"/>
      <c r="SAA410" s="1"/>
      <c r="SAB410" s="1"/>
      <c r="SAC410" s="1"/>
      <c r="SAD410" s="1"/>
      <c r="SAE410" s="1"/>
      <c r="SAF410" s="1"/>
      <c r="SAG410" s="1"/>
      <c r="SAH410" s="1"/>
      <c r="SAI410" s="1"/>
      <c r="SAJ410" s="1"/>
      <c r="SAK410" s="1"/>
      <c r="SAL410" s="1"/>
      <c r="SAM410" s="1"/>
      <c r="SAN410" s="1"/>
      <c r="SAO410" s="1"/>
      <c r="SAP410" s="1"/>
      <c r="SAQ410" s="1"/>
      <c r="SAR410" s="1"/>
      <c r="SAS410" s="1"/>
      <c r="SAT410" s="1"/>
      <c r="SAU410" s="1"/>
      <c r="SAV410" s="1"/>
      <c r="SAW410" s="1"/>
      <c r="SAX410" s="1"/>
      <c r="SAY410" s="1"/>
      <c r="SAZ410" s="1"/>
      <c r="SBA410" s="1"/>
      <c r="SBB410" s="1"/>
      <c r="SBC410" s="1"/>
      <c r="SBD410" s="1"/>
      <c r="SBE410" s="1"/>
      <c r="SBF410" s="1"/>
      <c r="SBG410" s="1"/>
      <c r="SBH410" s="1"/>
      <c r="SBI410" s="1"/>
      <c r="SBJ410" s="1"/>
      <c r="SBK410" s="1"/>
      <c r="SBL410" s="1"/>
      <c r="SBM410" s="1"/>
      <c r="SBN410" s="1"/>
      <c r="SBO410" s="1"/>
      <c r="SBP410" s="1"/>
      <c r="SBQ410" s="1"/>
      <c r="SBR410" s="1"/>
      <c r="SBS410" s="1"/>
      <c r="SBT410" s="1"/>
      <c r="SBU410" s="1"/>
      <c r="SBV410" s="1"/>
      <c r="SBW410" s="1"/>
      <c r="SBX410" s="1"/>
      <c r="SBY410" s="1"/>
      <c r="SBZ410" s="1"/>
      <c r="SCA410" s="1"/>
      <c r="SCB410" s="1"/>
      <c r="SCC410" s="1"/>
      <c r="SCD410" s="1"/>
      <c r="SCE410" s="1"/>
      <c r="SCF410" s="1"/>
      <c r="SCG410" s="1"/>
      <c r="SCH410" s="1"/>
      <c r="SCI410" s="1"/>
      <c r="SCJ410" s="1"/>
      <c r="SCK410" s="1"/>
      <c r="SCL410" s="1"/>
      <c r="SCM410" s="1"/>
      <c r="SCN410" s="1"/>
      <c r="SCO410" s="1"/>
      <c r="SCP410" s="1"/>
      <c r="SCQ410" s="1"/>
      <c r="SCR410" s="1"/>
      <c r="SCS410" s="1"/>
      <c r="SCT410" s="1"/>
      <c r="SCU410" s="1"/>
      <c r="SCV410" s="1"/>
      <c r="SCW410" s="1"/>
      <c r="SCX410" s="1"/>
      <c r="SCY410" s="1"/>
      <c r="SCZ410" s="1"/>
      <c r="SDA410" s="1"/>
      <c r="SDB410" s="1"/>
      <c r="SDC410" s="1"/>
      <c r="SDD410" s="1"/>
      <c r="SDE410" s="1"/>
      <c r="SDF410" s="1"/>
      <c r="SDG410" s="1"/>
      <c r="SDH410" s="1"/>
      <c r="SDI410" s="1"/>
      <c r="SDJ410" s="1"/>
      <c r="SDK410" s="1"/>
      <c r="SDL410" s="1"/>
      <c r="SDM410" s="1"/>
      <c r="SDN410" s="1"/>
      <c r="SDO410" s="1"/>
      <c r="SDP410" s="1"/>
      <c r="SDQ410" s="1"/>
      <c r="SDR410" s="1"/>
      <c r="SDS410" s="1"/>
      <c r="SDT410" s="1"/>
      <c r="SDU410" s="1"/>
      <c r="SDV410" s="1"/>
      <c r="SDW410" s="1"/>
      <c r="SDX410" s="1"/>
      <c r="SDY410" s="1"/>
      <c r="SDZ410" s="1"/>
      <c r="SEA410" s="1"/>
      <c r="SEB410" s="1"/>
      <c r="SEC410" s="1"/>
      <c r="SED410" s="1"/>
      <c r="SEE410" s="1"/>
      <c r="SEF410" s="1"/>
      <c r="SEG410" s="1"/>
      <c r="SEH410" s="1"/>
      <c r="SEI410" s="1"/>
      <c r="SEJ410" s="1"/>
      <c r="SEK410" s="1"/>
      <c r="SEL410" s="1"/>
      <c r="SEM410" s="1"/>
      <c r="SEN410" s="1"/>
      <c r="SEO410" s="1"/>
      <c r="SEP410" s="1"/>
      <c r="SEQ410" s="1"/>
      <c r="SER410" s="1"/>
      <c r="SES410" s="1"/>
      <c r="SET410" s="1"/>
      <c r="SEU410" s="1"/>
      <c r="SEV410" s="1"/>
      <c r="SEW410" s="1"/>
      <c r="SEX410" s="1"/>
      <c r="SEY410" s="1"/>
      <c r="SEZ410" s="1"/>
      <c r="SFA410" s="1"/>
      <c r="SFB410" s="1"/>
      <c r="SFC410" s="1"/>
      <c r="SFD410" s="1"/>
      <c r="SFE410" s="1"/>
      <c r="SFF410" s="1"/>
      <c r="SFG410" s="1"/>
      <c r="SFH410" s="1"/>
      <c r="SFI410" s="1"/>
      <c r="SFJ410" s="1"/>
      <c r="SFK410" s="1"/>
      <c r="SFL410" s="1"/>
      <c r="SFM410" s="1"/>
      <c r="SFN410" s="1"/>
      <c r="SFO410" s="1"/>
      <c r="SFP410" s="1"/>
      <c r="SFQ410" s="1"/>
      <c r="SFR410" s="1"/>
      <c r="SFS410" s="1"/>
      <c r="SFT410" s="1"/>
      <c r="SFU410" s="1"/>
      <c r="SFV410" s="1"/>
      <c r="SFW410" s="1"/>
      <c r="SFX410" s="1"/>
      <c r="SFY410" s="1"/>
      <c r="SFZ410" s="1"/>
      <c r="SGA410" s="1"/>
      <c r="SGB410" s="1"/>
      <c r="SGC410" s="1"/>
      <c r="SGD410" s="1"/>
      <c r="SGE410" s="1"/>
      <c r="SGF410" s="1"/>
      <c r="SGG410" s="1"/>
      <c r="SGH410" s="1"/>
      <c r="SGI410" s="1"/>
      <c r="SGJ410" s="1"/>
      <c r="SGK410" s="1"/>
      <c r="SGL410" s="1"/>
      <c r="SGM410" s="1"/>
      <c r="SGN410" s="1"/>
      <c r="SGO410" s="1"/>
      <c r="SGP410" s="1"/>
      <c r="SGQ410" s="1"/>
      <c r="SGR410" s="1"/>
      <c r="SGS410" s="1"/>
      <c r="SGT410" s="1"/>
      <c r="SGU410" s="1"/>
      <c r="SGV410" s="1"/>
      <c r="SGW410" s="1"/>
      <c r="SGX410" s="1"/>
      <c r="SGY410" s="1"/>
      <c r="SGZ410" s="1"/>
      <c r="SHA410" s="1"/>
      <c r="SHB410" s="1"/>
      <c r="SHC410" s="1"/>
      <c r="SHD410" s="1"/>
      <c r="SHE410" s="1"/>
      <c r="SHF410" s="1"/>
      <c r="SHG410" s="1"/>
      <c r="SHH410" s="1"/>
      <c r="SHI410" s="1"/>
      <c r="SHJ410" s="1"/>
      <c r="SHK410" s="1"/>
      <c r="SHL410" s="1"/>
      <c r="SHM410" s="1"/>
      <c r="SHN410" s="1"/>
      <c r="SHO410" s="1"/>
      <c r="SHP410" s="1"/>
      <c r="SHQ410" s="1"/>
      <c r="SHR410" s="1"/>
      <c r="SHS410" s="1"/>
      <c r="SHT410" s="1"/>
      <c r="SHU410" s="1"/>
      <c r="SHV410" s="1"/>
      <c r="SHW410" s="1"/>
      <c r="SHX410" s="1"/>
      <c r="SHY410" s="1"/>
      <c r="SHZ410" s="1"/>
      <c r="SIA410" s="1"/>
      <c r="SIB410" s="1"/>
      <c r="SIC410" s="1"/>
      <c r="SID410" s="1"/>
      <c r="SIE410" s="1"/>
      <c r="SIF410" s="1"/>
      <c r="SIG410" s="1"/>
      <c r="SIH410" s="1"/>
      <c r="SII410" s="1"/>
      <c r="SIJ410" s="1"/>
      <c r="SIK410" s="1"/>
      <c r="SIL410" s="1"/>
      <c r="SIM410" s="1"/>
      <c r="SIN410" s="1"/>
      <c r="SIO410" s="1"/>
      <c r="SIP410" s="1"/>
      <c r="SIQ410" s="1"/>
      <c r="SIR410" s="1"/>
      <c r="SIS410" s="1"/>
      <c r="SIT410" s="1"/>
      <c r="SIU410" s="1"/>
      <c r="SIV410" s="1"/>
      <c r="SIW410" s="1"/>
      <c r="SIX410" s="1"/>
      <c r="SIY410" s="1"/>
      <c r="SIZ410" s="1"/>
      <c r="SJA410" s="1"/>
      <c r="SJB410" s="1"/>
      <c r="SJC410" s="1"/>
      <c r="SJD410" s="1"/>
      <c r="SJE410" s="1"/>
      <c r="SJF410" s="1"/>
      <c r="SJG410" s="1"/>
      <c r="SJH410" s="1"/>
      <c r="SJI410" s="1"/>
      <c r="SJJ410" s="1"/>
      <c r="SJK410" s="1"/>
      <c r="SJL410" s="1"/>
      <c r="SJM410" s="1"/>
      <c r="SJN410" s="1"/>
      <c r="SJO410" s="1"/>
      <c r="SJP410" s="1"/>
      <c r="SJQ410" s="1"/>
      <c r="SJR410" s="1"/>
      <c r="SJS410" s="1"/>
      <c r="SJT410" s="1"/>
      <c r="SJU410" s="1"/>
      <c r="SJV410" s="1"/>
      <c r="SJW410" s="1"/>
      <c r="SJX410" s="1"/>
      <c r="SJY410" s="1"/>
      <c r="SJZ410" s="1"/>
      <c r="SKA410" s="1"/>
      <c r="SKB410" s="1"/>
      <c r="SKC410" s="1"/>
      <c r="SKD410" s="1"/>
      <c r="SKE410" s="1"/>
      <c r="SKF410" s="1"/>
      <c r="SKG410" s="1"/>
      <c r="SKH410" s="1"/>
      <c r="SKI410" s="1"/>
      <c r="SKJ410" s="1"/>
      <c r="SKK410" s="1"/>
      <c r="SKL410" s="1"/>
      <c r="SKM410" s="1"/>
      <c r="SKN410" s="1"/>
      <c r="SKO410" s="1"/>
      <c r="SKP410" s="1"/>
      <c r="SKQ410" s="1"/>
      <c r="SKR410" s="1"/>
      <c r="SKS410" s="1"/>
      <c r="SKT410" s="1"/>
      <c r="SKU410" s="1"/>
      <c r="SKV410" s="1"/>
      <c r="SKW410" s="1"/>
      <c r="SKX410" s="1"/>
      <c r="SKY410" s="1"/>
      <c r="SKZ410" s="1"/>
      <c r="SLA410" s="1"/>
      <c r="SLB410" s="1"/>
      <c r="SLC410" s="1"/>
      <c r="SLD410" s="1"/>
      <c r="SLE410" s="1"/>
      <c r="SLF410" s="1"/>
      <c r="SLG410" s="1"/>
      <c r="SLH410" s="1"/>
      <c r="SLI410" s="1"/>
      <c r="SLJ410" s="1"/>
      <c r="SLK410" s="1"/>
      <c r="SLL410" s="1"/>
      <c r="SLM410" s="1"/>
      <c r="SLN410" s="1"/>
      <c r="SLO410" s="1"/>
      <c r="SLP410" s="1"/>
      <c r="SLQ410" s="1"/>
      <c r="SLR410" s="1"/>
      <c r="SLS410" s="1"/>
      <c r="SLT410" s="1"/>
      <c r="SLU410" s="1"/>
      <c r="SLV410" s="1"/>
      <c r="SLW410" s="1"/>
      <c r="SLX410" s="1"/>
      <c r="SLY410" s="1"/>
      <c r="SLZ410" s="1"/>
      <c r="SMA410" s="1"/>
      <c r="SMB410" s="1"/>
      <c r="SMC410" s="1"/>
      <c r="SMD410" s="1"/>
      <c r="SME410" s="1"/>
      <c r="SMF410" s="1"/>
      <c r="SMG410" s="1"/>
      <c r="SMH410" s="1"/>
      <c r="SMI410" s="1"/>
      <c r="SMJ410" s="1"/>
      <c r="SMK410" s="1"/>
      <c r="SML410" s="1"/>
      <c r="SMM410" s="1"/>
      <c r="SMN410" s="1"/>
      <c r="SMO410" s="1"/>
      <c r="SMP410" s="1"/>
      <c r="SMQ410" s="1"/>
      <c r="SMR410" s="1"/>
      <c r="SMS410" s="1"/>
      <c r="SMT410" s="1"/>
      <c r="SMU410" s="1"/>
      <c r="SMV410" s="1"/>
      <c r="SMW410" s="1"/>
      <c r="SMX410" s="1"/>
      <c r="SMY410" s="1"/>
      <c r="SMZ410" s="1"/>
      <c r="SNA410" s="1"/>
      <c r="SNB410" s="1"/>
      <c r="SNC410" s="1"/>
      <c r="SND410" s="1"/>
      <c r="SNE410" s="1"/>
      <c r="SNF410" s="1"/>
      <c r="SNG410" s="1"/>
      <c r="SNH410" s="1"/>
      <c r="SNI410" s="1"/>
      <c r="SNJ410" s="1"/>
      <c r="SNK410" s="1"/>
      <c r="SNL410" s="1"/>
      <c r="SNM410" s="1"/>
      <c r="SNN410" s="1"/>
      <c r="SNO410" s="1"/>
      <c r="SNP410" s="1"/>
      <c r="SNQ410" s="1"/>
      <c r="SNR410" s="1"/>
      <c r="SNS410" s="1"/>
      <c r="SNT410" s="1"/>
      <c r="SNU410" s="1"/>
      <c r="SNV410" s="1"/>
      <c r="SNW410" s="1"/>
      <c r="SNX410" s="1"/>
      <c r="SNY410" s="1"/>
      <c r="SNZ410" s="1"/>
      <c r="SOA410" s="1"/>
      <c r="SOB410" s="1"/>
      <c r="SOC410" s="1"/>
      <c r="SOD410" s="1"/>
      <c r="SOE410" s="1"/>
      <c r="SOF410" s="1"/>
      <c r="SOG410" s="1"/>
      <c r="SOH410" s="1"/>
      <c r="SOI410" s="1"/>
      <c r="SOJ410" s="1"/>
      <c r="SOK410" s="1"/>
      <c r="SOL410" s="1"/>
      <c r="SOM410" s="1"/>
      <c r="SON410" s="1"/>
      <c r="SOO410" s="1"/>
      <c r="SOP410" s="1"/>
      <c r="SOQ410" s="1"/>
      <c r="SOR410" s="1"/>
      <c r="SOS410" s="1"/>
      <c r="SOT410" s="1"/>
      <c r="SOU410" s="1"/>
      <c r="SOV410" s="1"/>
      <c r="SOW410" s="1"/>
      <c r="SOX410" s="1"/>
      <c r="SOY410" s="1"/>
      <c r="SOZ410" s="1"/>
      <c r="SPA410" s="1"/>
      <c r="SPB410" s="1"/>
      <c r="SPC410" s="1"/>
      <c r="SPD410" s="1"/>
      <c r="SPE410" s="1"/>
      <c r="SPF410" s="1"/>
      <c r="SPG410" s="1"/>
      <c r="SPH410" s="1"/>
      <c r="SPI410" s="1"/>
      <c r="SPJ410" s="1"/>
      <c r="SPK410" s="1"/>
      <c r="SPL410" s="1"/>
      <c r="SPM410" s="1"/>
      <c r="SPN410" s="1"/>
      <c r="SPO410" s="1"/>
      <c r="SPP410" s="1"/>
      <c r="SPQ410" s="1"/>
      <c r="SPR410" s="1"/>
      <c r="SPS410" s="1"/>
      <c r="SPT410" s="1"/>
      <c r="SPU410" s="1"/>
      <c r="SPV410" s="1"/>
      <c r="SPW410" s="1"/>
      <c r="SPX410" s="1"/>
      <c r="SPY410" s="1"/>
      <c r="SPZ410" s="1"/>
      <c r="SQA410" s="1"/>
      <c r="SQB410" s="1"/>
      <c r="SQC410" s="1"/>
      <c r="SQD410" s="1"/>
      <c r="SQE410" s="1"/>
      <c r="SQF410" s="1"/>
      <c r="SQG410" s="1"/>
      <c r="SQH410" s="1"/>
      <c r="SQI410" s="1"/>
      <c r="SQJ410" s="1"/>
      <c r="SQK410" s="1"/>
      <c r="SQL410" s="1"/>
      <c r="SQM410" s="1"/>
      <c r="SQN410" s="1"/>
      <c r="SQO410" s="1"/>
      <c r="SQP410" s="1"/>
      <c r="SQQ410" s="1"/>
      <c r="SQR410" s="1"/>
      <c r="SQS410" s="1"/>
      <c r="SQT410" s="1"/>
      <c r="SQU410" s="1"/>
      <c r="SQV410" s="1"/>
      <c r="SQW410" s="1"/>
      <c r="SQX410" s="1"/>
      <c r="SQY410" s="1"/>
      <c r="SQZ410" s="1"/>
      <c r="SRA410" s="1"/>
      <c r="SRB410" s="1"/>
      <c r="SRC410" s="1"/>
      <c r="SRD410" s="1"/>
      <c r="SRE410" s="1"/>
      <c r="SRF410" s="1"/>
      <c r="SRG410" s="1"/>
      <c r="SRH410" s="1"/>
      <c r="SRI410" s="1"/>
      <c r="SRJ410" s="1"/>
      <c r="SRK410" s="1"/>
      <c r="SRL410" s="1"/>
      <c r="SRM410" s="1"/>
      <c r="SRN410" s="1"/>
      <c r="SRO410" s="1"/>
      <c r="SRP410" s="1"/>
      <c r="SRQ410" s="1"/>
      <c r="SRR410" s="1"/>
      <c r="SRS410" s="1"/>
      <c r="SRT410" s="1"/>
      <c r="SRU410" s="1"/>
      <c r="SRV410" s="1"/>
      <c r="SRW410" s="1"/>
      <c r="SRX410" s="1"/>
      <c r="SRY410" s="1"/>
      <c r="SRZ410" s="1"/>
      <c r="SSA410" s="1"/>
      <c r="SSB410" s="1"/>
      <c r="SSC410" s="1"/>
      <c r="SSD410" s="1"/>
      <c r="SSE410" s="1"/>
      <c r="SSF410" s="1"/>
      <c r="SSG410" s="1"/>
      <c r="SSH410" s="1"/>
      <c r="SSI410" s="1"/>
      <c r="SSJ410" s="1"/>
      <c r="SSK410" s="1"/>
      <c r="SSL410" s="1"/>
      <c r="SSM410" s="1"/>
      <c r="SSN410" s="1"/>
      <c r="SSO410" s="1"/>
      <c r="SSP410" s="1"/>
      <c r="SSQ410" s="1"/>
      <c r="SSR410" s="1"/>
      <c r="SSS410" s="1"/>
      <c r="SST410" s="1"/>
      <c r="SSU410" s="1"/>
      <c r="SSV410" s="1"/>
      <c r="SSW410" s="1"/>
      <c r="SSX410" s="1"/>
      <c r="SSY410" s="1"/>
      <c r="SSZ410" s="1"/>
      <c r="STA410" s="1"/>
      <c r="STB410" s="1"/>
      <c r="STC410" s="1"/>
      <c r="STD410" s="1"/>
      <c r="STE410" s="1"/>
      <c r="STF410" s="1"/>
      <c r="STG410" s="1"/>
      <c r="STH410" s="1"/>
      <c r="STI410" s="1"/>
      <c r="STJ410" s="1"/>
      <c r="STK410" s="1"/>
      <c r="STL410" s="1"/>
      <c r="STM410" s="1"/>
      <c r="STN410" s="1"/>
      <c r="STO410" s="1"/>
      <c r="STP410" s="1"/>
      <c r="STQ410" s="1"/>
      <c r="STR410" s="1"/>
      <c r="STS410" s="1"/>
      <c r="STT410" s="1"/>
      <c r="STU410" s="1"/>
      <c r="STV410" s="1"/>
      <c r="STW410" s="1"/>
      <c r="STX410" s="1"/>
      <c r="STY410" s="1"/>
      <c r="STZ410" s="1"/>
      <c r="SUA410" s="1"/>
      <c r="SUB410" s="1"/>
      <c r="SUC410" s="1"/>
      <c r="SUD410" s="1"/>
      <c r="SUE410" s="1"/>
      <c r="SUF410" s="1"/>
      <c r="SUG410" s="1"/>
      <c r="SUH410" s="1"/>
      <c r="SUI410" s="1"/>
      <c r="SUJ410" s="1"/>
      <c r="SUK410" s="1"/>
      <c r="SUL410" s="1"/>
      <c r="SUM410" s="1"/>
      <c r="SUN410" s="1"/>
      <c r="SUO410" s="1"/>
      <c r="SUP410" s="1"/>
      <c r="SUQ410" s="1"/>
      <c r="SUR410" s="1"/>
      <c r="SUS410" s="1"/>
      <c r="SUT410" s="1"/>
      <c r="SUU410" s="1"/>
      <c r="SUV410" s="1"/>
      <c r="SUW410" s="1"/>
      <c r="SUX410" s="1"/>
      <c r="SUY410" s="1"/>
      <c r="SUZ410" s="1"/>
      <c r="SVA410" s="1"/>
      <c r="SVB410" s="1"/>
      <c r="SVC410" s="1"/>
      <c r="SVD410" s="1"/>
      <c r="SVE410" s="1"/>
      <c r="SVF410" s="1"/>
      <c r="SVG410" s="1"/>
      <c r="SVH410" s="1"/>
      <c r="SVI410" s="1"/>
      <c r="SVJ410" s="1"/>
      <c r="SVK410" s="1"/>
      <c r="SVL410" s="1"/>
      <c r="SVM410" s="1"/>
      <c r="SVN410" s="1"/>
      <c r="SVO410" s="1"/>
      <c r="SVP410" s="1"/>
      <c r="SVQ410" s="1"/>
      <c r="SVR410" s="1"/>
      <c r="SVS410" s="1"/>
      <c r="SVT410" s="1"/>
      <c r="SVU410" s="1"/>
      <c r="SVV410" s="1"/>
      <c r="SVW410" s="1"/>
      <c r="SVX410" s="1"/>
      <c r="SVY410" s="1"/>
      <c r="SVZ410" s="1"/>
      <c r="SWA410" s="1"/>
      <c r="SWB410" s="1"/>
      <c r="SWC410" s="1"/>
      <c r="SWD410" s="1"/>
      <c r="SWE410" s="1"/>
      <c r="SWF410" s="1"/>
      <c r="SWG410" s="1"/>
      <c r="SWH410" s="1"/>
      <c r="SWI410" s="1"/>
      <c r="SWJ410" s="1"/>
      <c r="SWK410" s="1"/>
      <c r="SWL410" s="1"/>
      <c r="SWM410" s="1"/>
      <c r="SWN410" s="1"/>
      <c r="SWO410" s="1"/>
      <c r="SWP410" s="1"/>
      <c r="SWQ410" s="1"/>
      <c r="SWR410" s="1"/>
      <c r="SWS410" s="1"/>
      <c r="SWT410" s="1"/>
      <c r="SWU410" s="1"/>
      <c r="SWV410" s="1"/>
      <c r="SWW410" s="1"/>
      <c r="SWX410" s="1"/>
      <c r="SWY410" s="1"/>
      <c r="SWZ410" s="1"/>
      <c r="SXA410" s="1"/>
      <c r="SXB410" s="1"/>
      <c r="SXC410" s="1"/>
      <c r="SXD410" s="1"/>
      <c r="SXE410" s="1"/>
      <c r="SXF410" s="1"/>
      <c r="SXG410" s="1"/>
      <c r="SXH410" s="1"/>
      <c r="SXI410" s="1"/>
      <c r="SXJ410" s="1"/>
      <c r="SXK410" s="1"/>
      <c r="SXL410" s="1"/>
      <c r="SXM410" s="1"/>
      <c r="SXN410" s="1"/>
      <c r="SXO410" s="1"/>
      <c r="SXP410" s="1"/>
      <c r="SXQ410" s="1"/>
      <c r="SXR410" s="1"/>
      <c r="SXS410" s="1"/>
      <c r="SXT410" s="1"/>
      <c r="SXU410" s="1"/>
      <c r="SXV410" s="1"/>
      <c r="SXW410" s="1"/>
      <c r="SXX410" s="1"/>
      <c r="SXY410" s="1"/>
      <c r="SXZ410" s="1"/>
      <c r="SYA410" s="1"/>
      <c r="SYB410" s="1"/>
      <c r="SYC410" s="1"/>
      <c r="SYD410" s="1"/>
      <c r="SYE410" s="1"/>
      <c r="SYF410" s="1"/>
      <c r="SYG410" s="1"/>
      <c r="SYH410" s="1"/>
      <c r="SYI410" s="1"/>
      <c r="SYJ410" s="1"/>
      <c r="SYK410" s="1"/>
      <c r="SYL410" s="1"/>
      <c r="SYM410" s="1"/>
      <c r="SYN410" s="1"/>
      <c r="SYO410" s="1"/>
      <c r="SYP410" s="1"/>
      <c r="SYQ410" s="1"/>
      <c r="SYR410" s="1"/>
      <c r="SYS410" s="1"/>
      <c r="SYT410" s="1"/>
      <c r="SYU410" s="1"/>
      <c r="SYV410" s="1"/>
      <c r="SYW410" s="1"/>
      <c r="SYX410" s="1"/>
      <c r="SYY410" s="1"/>
      <c r="SYZ410" s="1"/>
      <c r="SZA410" s="1"/>
      <c r="SZB410" s="1"/>
      <c r="SZC410" s="1"/>
      <c r="SZD410" s="1"/>
      <c r="SZE410" s="1"/>
      <c r="SZF410" s="1"/>
      <c r="SZG410" s="1"/>
      <c r="SZH410" s="1"/>
      <c r="SZI410" s="1"/>
      <c r="SZJ410" s="1"/>
      <c r="SZK410" s="1"/>
      <c r="SZL410" s="1"/>
      <c r="SZM410" s="1"/>
      <c r="SZN410" s="1"/>
      <c r="SZO410" s="1"/>
      <c r="SZP410" s="1"/>
      <c r="SZQ410" s="1"/>
      <c r="SZR410" s="1"/>
      <c r="SZS410" s="1"/>
      <c r="SZT410" s="1"/>
      <c r="SZU410" s="1"/>
      <c r="SZV410" s="1"/>
      <c r="SZW410" s="1"/>
      <c r="SZX410" s="1"/>
      <c r="SZY410" s="1"/>
      <c r="SZZ410" s="1"/>
      <c r="TAA410" s="1"/>
      <c r="TAB410" s="1"/>
      <c r="TAC410" s="1"/>
      <c r="TAD410" s="1"/>
      <c r="TAE410" s="1"/>
      <c r="TAF410" s="1"/>
      <c r="TAG410" s="1"/>
      <c r="TAH410" s="1"/>
      <c r="TAI410" s="1"/>
      <c r="TAJ410" s="1"/>
      <c r="TAK410" s="1"/>
      <c r="TAL410" s="1"/>
      <c r="TAM410" s="1"/>
      <c r="TAN410" s="1"/>
      <c r="TAO410" s="1"/>
      <c r="TAP410" s="1"/>
      <c r="TAQ410" s="1"/>
      <c r="TAR410" s="1"/>
      <c r="TAS410" s="1"/>
      <c r="TAT410" s="1"/>
      <c r="TAU410" s="1"/>
      <c r="TAV410" s="1"/>
      <c r="TAW410" s="1"/>
      <c r="TAX410" s="1"/>
      <c r="TAY410" s="1"/>
      <c r="TAZ410" s="1"/>
      <c r="TBA410" s="1"/>
      <c r="TBB410" s="1"/>
      <c r="TBC410" s="1"/>
      <c r="TBD410" s="1"/>
      <c r="TBE410" s="1"/>
      <c r="TBF410" s="1"/>
      <c r="TBG410" s="1"/>
      <c r="TBH410" s="1"/>
      <c r="TBI410" s="1"/>
      <c r="TBJ410" s="1"/>
      <c r="TBK410" s="1"/>
      <c r="TBL410" s="1"/>
      <c r="TBM410" s="1"/>
      <c r="TBN410" s="1"/>
      <c r="TBO410" s="1"/>
      <c r="TBP410" s="1"/>
      <c r="TBQ410" s="1"/>
      <c r="TBR410" s="1"/>
      <c r="TBS410" s="1"/>
      <c r="TBT410" s="1"/>
      <c r="TBU410" s="1"/>
      <c r="TBV410" s="1"/>
      <c r="TBW410" s="1"/>
      <c r="TBX410" s="1"/>
      <c r="TBY410" s="1"/>
      <c r="TBZ410" s="1"/>
      <c r="TCA410" s="1"/>
      <c r="TCB410" s="1"/>
      <c r="TCC410" s="1"/>
      <c r="TCD410" s="1"/>
      <c r="TCE410" s="1"/>
      <c r="TCF410" s="1"/>
      <c r="TCG410" s="1"/>
      <c r="TCH410" s="1"/>
      <c r="TCI410" s="1"/>
      <c r="TCJ410" s="1"/>
      <c r="TCK410" s="1"/>
      <c r="TCL410" s="1"/>
      <c r="TCM410" s="1"/>
      <c r="TCN410" s="1"/>
      <c r="TCO410" s="1"/>
      <c r="TCP410" s="1"/>
      <c r="TCQ410" s="1"/>
      <c r="TCR410" s="1"/>
      <c r="TCS410" s="1"/>
      <c r="TCT410" s="1"/>
      <c r="TCU410" s="1"/>
      <c r="TCV410" s="1"/>
      <c r="TCW410" s="1"/>
      <c r="TCX410" s="1"/>
      <c r="TCY410" s="1"/>
      <c r="TCZ410" s="1"/>
      <c r="TDA410" s="1"/>
      <c r="TDB410" s="1"/>
      <c r="TDC410" s="1"/>
      <c r="TDD410" s="1"/>
      <c r="TDE410" s="1"/>
      <c r="TDF410" s="1"/>
      <c r="TDG410" s="1"/>
      <c r="TDH410" s="1"/>
      <c r="TDI410" s="1"/>
      <c r="TDJ410" s="1"/>
      <c r="TDK410" s="1"/>
      <c r="TDL410" s="1"/>
      <c r="TDM410" s="1"/>
      <c r="TDN410" s="1"/>
      <c r="TDO410" s="1"/>
      <c r="TDP410" s="1"/>
      <c r="TDQ410" s="1"/>
      <c r="TDR410" s="1"/>
      <c r="TDS410" s="1"/>
      <c r="TDT410" s="1"/>
      <c r="TDU410" s="1"/>
      <c r="TDV410" s="1"/>
      <c r="TDW410" s="1"/>
      <c r="TDX410" s="1"/>
      <c r="TDY410" s="1"/>
      <c r="TDZ410" s="1"/>
      <c r="TEA410" s="1"/>
      <c r="TEB410" s="1"/>
      <c r="TEC410" s="1"/>
      <c r="TED410" s="1"/>
      <c r="TEE410" s="1"/>
      <c r="TEF410" s="1"/>
      <c r="TEG410" s="1"/>
      <c r="TEH410" s="1"/>
      <c r="TEI410" s="1"/>
      <c r="TEJ410" s="1"/>
      <c r="TEK410" s="1"/>
      <c r="TEL410" s="1"/>
      <c r="TEM410" s="1"/>
      <c r="TEN410" s="1"/>
      <c r="TEO410" s="1"/>
      <c r="TEP410" s="1"/>
      <c r="TEQ410" s="1"/>
      <c r="TER410" s="1"/>
      <c r="TES410" s="1"/>
      <c r="TET410" s="1"/>
      <c r="TEU410" s="1"/>
      <c r="TEV410" s="1"/>
      <c r="TEW410" s="1"/>
      <c r="TEX410" s="1"/>
      <c r="TEY410" s="1"/>
      <c r="TEZ410" s="1"/>
      <c r="TFA410" s="1"/>
      <c r="TFB410" s="1"/>
      <c r="TFC410" s="1"/>
      <c r="TFD410" s="1"/>
      <c r="TFE410" s="1"/>
      <c r="TFF410" s="1"/>
      <c r="TFG410" s="1"/>
      <c r="TFH410" s="1"/>
      <c r="TFI410" s="1"/>
      <c r="TFJ410" s="1"/>
      <c r="TFK410" s="1"/>
      <c r="TFL410" s="1"/>
      <c r="TFM410" s="1"/>
      <c r="TFN410" s="1"/>
      <c r="TFO410" s="1"/>
      <c r="TFP410" s="1"/>
      <c r="TFQ410" s="1"/>
      <c r="TFR410" s="1"/>
      <c r="TFS410" s="1"/>
      <c r="TFT410" s="1"/>
      <c r="TFU410" s="1"/>
      <c r="TFV410" s="1"/>
      <c r="TFW410" s="1"/>
      <c r="TFX410" s="1"/>
      <c r="TFY410" s="1"/>
      <c r="TFZ410" s="1"/>
      <c r="TGA410" s="1"/>
      <c r="TGB410" s="1"/>
      <c r="TGC410" s="1"/>
      <c r="TGD410" s="1"/>
      <c r="TGE410" s="1"/>
      <c r="TGF410" s="1"/>
      <c r="TGG410" s="1"/>
      <c r="TGH410" s="1"/>
      <c r="TGI410" s="1"/>
      <c r="TGJ410" s="1"/>
      <c r="TGK410" s="1"/>
      <c r="TGL410" s="1"/>
      <c r="TGM410" s="1"/>
      <c r="TGN410" s="1"/>
      <c r="TGO410" s="1"/>
      <c r="TGP410" s="1"/>
      <c r="TGQ410" s="1"/>
      <c r="TGR410" s="1"/>
      <c r="TGS410" s="1"/>
      <c r="TGT410" s="1"/>
      <c r="TGU410" s="1"/>
      <c r="TGV410" s="1"/>
      <c r="TGW410" s="1"/>
      <c r="TGX410" s="1"/>
      <c r="TGY410" s="1"/>
      <c r="TGZ410" s="1"/>
      <c r="THA410" s="1"/>
      <c r="THB410" s="1"/>
      <c r="THC410" s="1"/>
      <c r="THD410" s="1"/>
      <c r="THE410" s="1"/>
      <c r="THF410" s="1"/>
      <c r="THG410" s="1"/>
      <c r="THH410" s="1"/>
      <c r="THI410" s="1"/>
      <c r="THJ410" s="1"/>
      <c r="THK410" s="1"/>
      <c r="THL410" s="1"/>
      <c r="THM410" s="1"/>
      <c r="THN410" s="1"/>
      <c r="THO410" s="1"/>
      <c r="THP410" s="1"/>
      <c r="THQ410" s="1"/>
      <c r="THR410" s="1"/>
      <c r="THS410" s="1"/>
      <c r="THT410" s="1"/>
      <c r="THU410" s="1"/>
      <c r="THV410" s="1"/>
      <c r="THW410" s="1"/>
      <c r="THX410" s="1"/>
      <c r="THY410" s="1"/>
      <c r="THZ410" s="1"/>
      <c r="TIA410" s="1"/>
      <c r="TIB410" s="1"/>
      <c r="TIC410" s="1"/>
      <c r="TID410" s="1"/>
      <c r="TIE410" s="1"/>
      <c r="TIF410" s="1"/>
      <c r="TIG410" s="1"/>
      <c r="TIH410" s="1"/>
      <c r="TII410" s="1"/>
      <c r="TIJ410" s="1"/>
      <c r="TIK410" s="1"/>
      <c r="TIL410" s="1"/>
      <c r="TIM410" s="1"/>
      <c r="TIN410" s="1"/>
      <c r="TIO410" s="1"/>
      <c r="TIP410" s="1"/>
      <c r="TIQ410" s="1"/>
      <c r="TIR410" s="1"/>
      <c r="TIS410" s="1"/>
      <c r="TIT410" s="1"/>
      <c r="TIU410" s="1"/>
      <c r="TIV410" s="1"/>
      <c r="TIW410" s="1"/>
      <c r="TIX410" s="1"/>
      <c r="TIY410" s="1"/>
      <c r="TIZ410" s="1"/>
      <c r="TJA410" s="1"/>
      <c r="TJB410" s="1"/>
      <c r="TJC410" s="1"/>
      <c r="TJD410" s="1"/>
      <c r="TJE410" s="1"/>
      <c r="TJF410" s="1"/>
      <c r="TJG410" s="1"/>
      <c r="TJH410" s="1"/>
      <c r="TJI410" s="1"/>
      <c r="TJJ410" s="1"/>
      <c r="TJK410" s="1"/>
      <c r="TJL410" s="1"/>
      <c r="TJM410" s="1"/>
      <c r="TJN410" s="1"/>
      <c r="TJO410" s="1"/>
      <c r="TJP410" s="1"/>
      <c r="TJQ410" s="1"/>
      <c r="TJR410" s="1"/>
      <c r="TJS410" s="1"/>
      <c r="TJT410" s="1"/>
      <c r="TJU410" s="1"/>
      <c r="TJV410" s="1"/>
      <c r="TJW410" s="1"/>
      <c r="TJX410" s="1"/>
      <c r="TJY410" s="1"/>
      <c r="TJZ410" s="1"/>
      <c r="TKA410" s="1"/>
      <c r="TKB410" s="1"/>
      <c r="TKC410" s="1"/>
      <c r="TKD410" s="1"/>
      <c r="TKE410" s="1"/>
      <c r="TKF410" s="1"/>
      <c r="TKG410" s="1"/>
      <c r="TKH410" s="1"/>
      <c r="TKI410" s="1"/>
      <c r="TKJ410" s="1"/>
      <c r="TKK410" s="1"/>
      <c r="TKL410" s="1"/>
      <c r="TKM410" s="1"/>
      <c r="TKN410" s="1"/>
      <c r="TKO410" s="1"/>
      <c r="TKP410" s="1"/>
      <c r="TKQ410" s="1"/>
      <c r="TKR410" s="1"/>
      <c r="TKS410" s="1"/>
      <c r="TKT410" s="1"/>
      <c r="TKU410" s="1"/>
      <c r="TKV410" s="1"/>
      <c r="TKW410" s="1"/>
      <c r="TKX410" s="1"/>
      <c r="TKY410" s="1"/>
      <c r="TKZ410" s="1"/>
      <c r="TLA410" s="1"/>
      <c r="TLB410" s="1"/>
      <c r="TLC410" s="1"/>
      <c r="TLD410" s="1"/>
      <c r="TLE410" s="1"/>
      <c r="TLF410" s="1"/>
      <c r="TLG410" s="1"/>
      <c r="TLH410" s="1"/>
      <c r="TLI410" s="1"/>
      <c r="TLJ410" s="1"/>
      <c r="TLK410" s="1"/>
      <c r="TLL410" s="1"/>
      <c r="TLM410" s="1"/>
      <c r="TLN410" s="1"/>
      <c r="TLO410" s="1"/>
      <c r="TLP410" s="1"/>
      <c r="TLQ410" s="1"/>
      <c r="TLR410" s="1"/>
      <c r="TLS410" s="1"/>
      <c r="TLT410" s="1"/>
      <c r="TLU410" s="1"/>
      <c r="TLV410" s="1"/>
      <c r="TLW410" s="1"/>
      <c r="TLX410" s="1"/>
      <c r="TLY410" s="1"/>
      <c r="TLZ410" s="1"/>
      <c r="TMA410" s="1"/>
      <c r="TMB410" s="1"/>
      <c r="TMC410" s="1"/>
      <c r="TMD410" s="1"/>
      <c r="TME410" s="1"/>
      <c r="TMF410" s="1"/>
      <c r="TMG410" s="1"/>
      <c r="TMH410" s="1"/>
      <c r="TMI410" s="1"/>
      <c r="TMJ410" s="1"/>
      <c r="TMK410" s="1"/>
      <c r="TML410" s="1"/>
      <c r="TMM410" s="1"/>
      <c r="TMN410" s="1"/>
      <c r="TMO410" s="1"/>
      <c r="TMP410" s="1"/>
      <c r="TMQ410" s="1"/>
      <c r="TMR410" s="1"/>
      <c r="TMS410" s="1"/>
      <c r="TMT410" s="1"/>
      <c r="TMU410" s="1"/>
      <c r="TMV410" s="1"/>
      <c r="TMW410" s="1"/>
      <c r="TMX410" s="1"/>
      <c r="TMY410" s="1"/>
      <c r="TMZ410" s="1"/>
      <c r="TNA410" s="1"/>
      <c r="TNB410" s="1"/>
      <c r="TNC410" s="1"/>
      <c r="TND410" s="1"/>
      <c r="TNE410" s="1"/>
      <c r="TNF410" s="1"/>
      <c r="TNG410" s="1"/>
      <c r="TNH410" s="1"/>
      <c r="TNI410" s="1"/>
      <c r="TNJ410" s="1"/>
      <c r="TNK410" s="1"/>
      <c r="TNL410" s="1"/>
      <c r="TNM410" s="1"/>
      <c r="TNN410" s="1"/>
      <c r="TNO410" s="1"/>
      <c r="TNP410" s="1"/>
      <c r="TNQ410" s="1"/>
      <c r="TNR410" s="1"/>
      <c r="TNS410" s="1"/>
      <c r="TNT410" s="1"/>
      <c r="TNU410" s="1"/>
      <c r="TNV410" s="1"/>
      <c r="TNW410" s="1"/>
      <c r="TNX410" s="1"/>
      <c r="TNY410" s="1"/>
      <c r="TNZ410" s="1"/>
      <c r="TOA410" s="1"/>
      <c r="TOB410" s="1"/>
      <c r="TOC410" s="1"/>
      <c r="TOD410" s="1"/>
      <c r="TOE410" s="1"/>
      <c r="TOF410" s="1"/>
      <c r="TOG410" s="1"/>
      <c r="TOH410" s="1"/>
      <c r="TOI410" s="1"/>
      <c r="TOJ410" s="1"/>
      <c r="TOK410" s="1"/>
      <c r="TOL410" s="1"/>
      <c r="TOM410" s="1"/>
      <c r="TON410" s="1"/>
      <c r="TOO410" s="1"/>
      <c r="TOP410" s="1"/>
      <c r="TOQ410" s="1"/>
      <c r="TOR410" s="1"/>
      <c r="TOS410" s="1"/>
      <c r="TOT410" s="1"/>
      <c r="TOU410" s="1"/>
      <c r="TOV410" s="1"/>
      <c r="TOW410" s="1"/>
      <c r="TOX410" s="1"/>
      <c r="TOY410" s="1"/>
      <c r="TOZ410" s="1"/>
      <c r="TPA410" s="1"/>
      <c r="TPB410" s="1"/>
      <c r="TPC410" s="1"/>
      <c r="TPD410" s="1"/>
      <c r="TPE410" s="1"/>
      <c r="TPF410" s="1"/>
      <c r="TPG410" s="1"/>
      <c r="TPH410" s="1"/>
      <c r="TPI410" s="1"/>
      <c r="TPJ410" s="1"/>
      <c r="TPK410" s="1"/>
      <c r="TPL410" s="1"/>
      <c r="TPM410" s="1"/>
      <c r="TPN410" s="1"/>
      <c r="TPO410" s="1"/>
      <c r="TPP410" s="1"/>
      <c r="TPQ410" s="1"/>
      <c r="TPR410" s="1"/>
      <c r="TPS410" s="1"/>
      <c r="TPT410" s="1"/>
      <c r="TPU410" s="1"/>
      <c r="TPV410" s="1"/>
      <c r="TPW410" s="1"/>
      <c r="TPX410" s="1"/>
      <c r="TPY410" s="1"/>
      <c r="TPZ410" s="1"/>
      <c r="TQA410" s="1"/>
      <c r="TQB410" s="1"/>
      <c r="TQC410" s="1"/>
      <c r="TQD410" s="1"/>
      <c r="TQE410" s="1"/>
      <c r="TQF410" s="1"/>
      <c r="TQG410" s="1"/>
      <c r="TQH410" s="1"/>
      <c r="TQI410" s="1"/>
      <c r="TQJ410" s="1"/>
      <c r="TQK410" s="1"/>
      <c r="TQL410" s="1"/>
      <c r="TQM410" s="1"/>
      <c r="TQN410" s="1"/>
      <c r="TQO410" s="1"/>
      <c r="TQP410" s="1"/>
      <c r="TQQ410" s="1"/>
      <c r="TQR410" s="1"/>
      <c r="TQS410" s="1"/>
      <c r="TQT410" s="1"/>
      <c r="TQU410" s="1"/>
      <c r="TQV410" s="1"/>
      <c r="TQW410" s="1"/>
      <c r="TQX410" s="1"/>
      <c r="TQY410" s="1"/>
      <c r="TQZ410" s="1"/>
      <c r="TRA410" s="1"/>
      <c r="TRB410" s="1"/>
      <c r="TRC410" s="1"/>
      <c r="TRD410" s="1"/>
      <c r="TRE410" s="1"/>
      <c r="TRF410" s="1"/>
      <c r="TRG410" s="1"/>
      <c r="TRH410" s="1"/>
      <c r="TRI410" s="1"/>
      <c r="TRJ410" s="1"/>
      <c r="TRK410" s="1"/>
      <c r="TRL410" s="1"/>
      <c r="TRM410" s="1"/>
      <c r="TRN410" s="1"/>
      <c r="TRO410" s="1"/>
      <c r="TRP410" s="1"/>
      <c r="TRQ410" s="1"/>
      <c r="TRR410" s="1"/>
      <c r="TRS410" s="1"/>
      <c r="TRT410" s="1"/>
      <c r="TRU410" s="1"/>
      <c r="TRV410" s="1"/>
      <c r="TRW410" s="1"/>
      <c r="TRX410" s="1"/>
      <c r="TRY410" s="1"/>
      <c r="TRZ410" s="1"/>
      <c r="TSA410" s="1"/>
      <c r="TSB410" s="1"/>
      <c r="TSC410" s="1"/>
      <c r="TSD410" s="1"/>
      <c r="TSE410" s="1"/>
      <c r="TSF410" s="1"/>
      <c r="TSG410" s="1"/>
      <c r="TSH410" s="1"/>
      <c r="TSI410" s="1"/>
      <c r="TSJ410" s="1"/>
      <c r="TSK410" s="1"/>
      <c r="TSL410" s="1"/>
      <c r="TSM410" s="1"/>
      <c r="TSN410" s="1"/>
      <c r="TSO410" s="1"/>
      <c r="TSP410" s="1"/>
      <c r="TSQ410" s="1"/>
      <c r="TSR410" s="1"/>
      <c r="TSS410" s="1"/>
      <c r="TST410" s="1"/>
      <c r="TSU410" s="1"/>
      <c r="TSV410" s="1"/>
      <c r="TSW410" s="1"/>
      <c r="TSX410" s="1"/>
      <c r="TSY410" s="1"/>
      <c r="TSZ410" s="1"/>
      <c r="TTA410" s="1"/>
      <c r="TTB410" s="1"/>
      <c r="TTC410" s="1"/>
      <c r="TTD410" s="1"/>
      <c r="TTE410" s="1"/>
      <c r="TTF410" s="1"/>
      <c r="TTG410" s="1"/>
      <c r="TTH410" s="1"/>
      <c r="TTI410" s="1"/>
      <c r="TTJ410" s="1"/>
      <c r="TTK410" s="1"/>
      <c r="TTL410" s="1"/>
      <c r="TTM410" s="1"/>
      <c r="TTN410" s="1"/>
      <c r="TTO410" s="1"/>
      <c r="TTP410" s="1"/>
      <c r="TTQ410" s="1"/>
      <c r="TTR410" s="1"/>
      <c r="TTS410" s="1"/>
      <c r="TTT410" s="1"/>
      <c r="TTU410" s="1"/>
      <c r="TTV410" s="1"/>
      <c r="TTW410" s="1"/>
      <c r="TTX410" s="1"/>
      <c r="TTY410" s="1"/>
      <c r="TTZ410" s="1"/>
      <c r="TUA410" s="1"/>
      <c r="TUB410" s="1"/>
      <c r="TUC410" s="1"/>
      <c r="TUD410" s="1"/>
      <c r="TUE410" s="1"/>
      <c r="TUF410" s="1"/>
      <c r="TUG410" s="1"/>
      <c r="TUH410" s="1"/>
      <c r="TUI410" s="1"/>
      <c r="TUJ410" s="1"/>
      <c r="TUK410" s="1"/>
      <c r="TUL410" s="1"/>
      <c r="TUM410" s="1"/>
      <c r="TUN410" s="1"/>
      <c r="TUO410" s="1"/>
      <c r="TUP410" s="1"/>
      <c r="TUQ410" s="1"/>
      <c r="TUR410" s="1"/>
      <c r="TUS410" s="1"/>
      <c r="TUT410" s="1"/>
      <c r="TUU410" s="1"/>
      <c r="TUV410" s="1"/>
      <c r="TUW410" s="1"/>
      <c r="TUX410" s="1"/>
      <c r="TUY410" s="1"/>
      <c r="TUZ410" s="1"/>
      <c r="TVA410" s="1"/>
      <c r="TVB410" s="1"/>
      <c r="TVC410" s="1"/>
      <c r="TVD410" s="1"/>
      <c r="TVE410" s="1"/>
      <c r="TVF410" s="1"/>
      <c r="TVG410" s="1"/>
      <c r="TVH410" s="1"/>
      <c r="TVI410" s="1"/>
      <c r="TVJ410" s="1"/>
      <c r="TVK410" s="1"/>
      <c r="TVL410" s="1"/>
      <c r="TVM410" s="1"/>
      <c r="TVN410" s="1"/>
      <c r="TVO410" s="1"/>
      <c r="TVP410" s="1"/>
      <c r="TVQ410" s="1"/>
      <c r="TVR410" s="1"/>
      <c r="TVS410" s="1"/>
      <c r="TVT410" s="1"/>
      <c r="TVU410" s="1"/>
      <c r="TVV410" s="1"/>
      <c r="TVW410" s="1"/>
      <c r="TVX410" s="1"/>
      <c r="TVY410" s="1"/>
      <c r="TVZ410" s="1"/>
      <c r="TWA410" s="1"/>
      <c r="TWB410" s="1"/>
      <c r="TWC410" s="1"/>
      <c r="TWD410" s="1"/>
      <c r="TWE410" s="1"/>
      <c r="TWF410" s="1"/>
      <c r="TWG410" s="1"/>
      <c r="TWH410" s="1"/>
      <c r="TWI410" s="1"/>
      <c r="TWJ410" s="1"/>
      <c r="TWK410" s="1"/>
      <c r="TWL410" s="1"/>
      <c r="TWM410" s="1"/>
      <c r="TWN410" s="1"/>
      <c r="TWO410" s="1"/>
      <c r="TWP410" s="1"/>
      <c r="TWQ410" s="1"/>
      <c r="TWR410" s="1"/>
      <c r="TWS410" s="1"/>
      <c r="TWT410" s="1"/>
      <c r="TWU410" s="1"/>
      <c r="TWV410" s="1"/>
      <c r="TWW410" s="1"/>
      <c r="TWX410" s="1"/>
      <c r="TWY410" s="1"/>
      <c r="TWZ410" s="1"/>
      <c r="TXA410" s="1"/>
      <c r="TXB410" s="1"/>
      <c r="TXC410" s="1"/>
      <c r="TXD410" s="1"/>
      <c r="TXE410" s="1"/>
      <c r="TXF410" s="1"/>
      <c r="TXG410" s="1"/>
      <c r="TXH410" s="1"/>
      <c r="TXI410" s="1"/>
      <c r="TXJ410" s="1"/>
      <c r="TXK410" s="1"/>
      <c r="TXL410" s="1"/>
      <c r="TXM410" s="1"/>
      <c r="TXN410" s="1"/>
      <c r="TXO410" s="1"/>
      <c r="TXP410" s="1"/>
      <c r="TXQ410" s="1"/>
      <c r="TXR410" s="1"/>
      <c r="TXS410" s="1"/>
      <c r="TXT410" s="1"/>
      <c r="TXU410" s="1"/>
      <c r="TXV410" s="1"/>
      <c r="TXW410" s="1"/>
      <c r="TXX410" s="1"/>
      <c r="TXY410" s="1"/>
      <c r="TXZ410" s="1"/>
      <c r="TYA410" s="1"/>
      <c r="TYB410" s="1"/>
      <c r="TYC410" s="1"/>
      <c r="TYD410" s="1"/>
      <c r="TYE410" s="1"/>
      <c r="TYF410" s="1"/>
      <c r="TYG410" s="1"/>
      <c r="TYH410" s="1"/>
      <c r="TYI410" s="1"/>
      <c r="TYJ410" s="1"/>
      <c r="TYK410" s="1"/>
      <c r="TYL410" s="1"/>
      <c r="TYM410" s="1"/>
      <c r="TYN410" s="1"/>
      <c r="TYO410" s="1"/>
      <c r="TYP410" s="1"/>
      <c r="TYQ410" s="1"/>
      <c r="TYR410" s="1"/>
      <c r="TYS410" s="1"/>
      <c r="TYT410" s="1"/>
      <c r="TYU410" s="1"/>
      <c r="TYV410" s="1"/>
      <c r="TYW410" s="1"/>
      <c r="TYX410" s="1"/>
      <c r="TYY410" s="1"/>
      <c r="TYZ410" s="1"/>
      <c r="TZA410" s="1"/>
      <c r="TZB410" s="1"/>
      <c r="TZC410" s="1"/>
      <c r="TZD410" s="1"/>
      <c r="TZE410" s="1"/>
      <c r="TZF410" s="1"/>
      <c r="TZG410" s="1"/>
      <c r="TZH410" s="1"/>
      <c r="TZI410" s="1"/>
      <c r="TZJ410" s="1"/>
      <c r="TZK410" s="1"/>
      <c r="TZL410" s="1"/>
      <c r="TZM410" s="1"/>
      <c r="TZN410" s="1"/>
      <c r="TZO410" s="1"/>
      <c r="TZP410" s="1"/>
      <c r="TZQ410" s="1"/>
      <c r="TZR410" s="1"/>
      <c r="TZS410" s="1"/>
      <c r="TZT410" s="1"/>
      <c r="TZU410" s="1"/>
      <c r="TZV410" s="1"/>
      <c r="TZW410" s="1"/>
      <c r="TZX410" s="1"/>
      <c r="TZY410" s="1"/>
      <c r="TZZ410" s="1"/>
      <c r="UAA410" s="1"/>
      <c r="UAB410" s="1"/>
      <c r="UAC410" s="1"/>
      <c r="UAD410" s="1"/>
      <c r="UAE410" s="1"/>
      <c r="UAF410" s="1"/>
      <c r="UAG410" s="1"/>
      <c r="UAH410" s="1"/>
      <c r="UAI410" s="1"/>
      <c r="UAJ410" s="1"/>
      <c r="UAK410" s="1"/>
      <c r="UAL410" s="1"/>
      <c r="UAM410" s="1"/>
      <c r="UAN410" s="1"/>
      <c r="UAO410" s="1"/>
      <c r="UAP410" s="1"/>
      <c r="UAQ410" s="1"/>
      <c r="UAR410" s="1"/>
      <c r="UAS410" s="1"/>
      <c r="UAT410" s="1"/>
      <c r="UAU410" s="1"/>
      <c r="UAV410" s="1"/>
      <c r="UAW410" s="1"/>
      <c r="UAX410" s="1"/>
      <c r="UAY410" s="1"/>
      <c r="UAZ410" s="1"/>
      <c r="UBA410" s="1"/>
      <c r="UBB410" s="1"/>
      <c r="UBC410" s="1"/>
      <c r="UBD410" s="1"/>
      <c r="UBE410" s="1"/>
      <c r="UBF410" s="1"/>
      <c r="UBG410" s="1"/>
      <c r="UBH410" s="1"/>
      <c r="UBI410" s="1"/>
      <c r="UBJ410" s="1"/>
      <c r="UBK410" s="1"/>
      <c r="UBL410" s="1"/>
      <c r="UBM410" s="1"/>
      <c r="UBN410" s="1"/>
      <c r="UBO410" s="1"/>
      <c r="UBP410" s="1"/>
      <c r="UBQ410" s="1"/>
      <c r="UBR410" s="1"/>
      <c r="UBS410" s="1"/>
      <c r="UBT410" s="1"/>
      <c r="UBU410" s="1"/>
      <c r="UBV410" s="1"/>
      <c r="UBW410" s="1"/>
      <c r="UBX410" s="1"/>
      <c r="UBY410" s="1"/>
      <c r="UBZ410" s="1"/>
      <c r="UCA410" s="1"/>
      <c r="UCB410" s="1"/>
      <c r="UCC410" s="1"/>
      <c r="UCD410" s="1"/>
      <c r="UCE410" s="1"/>
      <c r="UCF410" s="1"/>
      <c r="UCG410" s="1"/>
      <c r="UCH410" s="1"/>
      <c r="UCI410" s="1"/>
      <c r="UCJ410" s="1"/>
      <c r="UCK410" s="1"/>
      <c r="UCL410" s="1"/>
      <c r="UCM410" s="1"/>
      <c r="UCN410" s="1"/>
      <c r="UCO410" s="1"/>
      <c r="UCP410" s="1"/>
      <c r="UCQ410" s="1"/>
      <c r="UCR410" s="1"/>
      <c r="UCS410" s="1"/>
      <c r="UCT410" s="1"/>
      <c r="UCU410" s="1"/>
      <c r="UCV410" s="1"/>
      <c r="UCW410" s="1"/>
      <c r="UCX410" s="1"/>
      <c r="UCY410" s="1"/>
      <c r="UCZ410" s="1"/>
      <c r="UDA410" s="1"/>
      <c r="UDB410" s="1"/>
      <c r="UDC410" s="1"/>
      <c r="UDD410" s="1"/>
      <c r="UDE410" s="1"/>
      <c r="UDF410" s="1"/>
      <c r="UDG410" s="1"/>
      <c r="UDH410" s="1"/>
      <c r="UDI410" s="1"/>
      <c r="UDJ410" s="1"/>
      <c r="UDK410" s="1"/>
      <c r="UDL410" s="1"/>
      <c r="UDM410" s="1"/>
      <c r="UDN410" s="1"/>
      <c r="UDO410" s="1"/>
      <c r="UDP410" s="1"/>
      <c r="UDQ410" s="1"/>
      <c r="UDR410" s="1"/>
      <c r="UDS410" s="1"/>
      <c r="UDT410" s="1"/>
      <c r="UDU410" s="1"/>
      <c r="UDV410" s="1"/>
      <c r="UDW410" s="1"/>
      <c r="UDX410" s="1"/>
      <c r="UDY410" s="1"/>
      <c r="UDZ410" s="1"/>
      <c r="UEA410" s="1"/>
      <c r="UEB410" s="1"/>
      <c r="UEC410" s="1"/>
      <c r="UED410" s="1"/>
      <c r="UEE410" s="1"/>
      <c r="UEF410" s="1"/>
      <c r="UEG410" s="1"/>
      <c r="UEH410" s="1"/>
      <c r="UEI410" s="1"/>
      <c r="UEJ410" s="1"/>
      <c r="UEK410" s="1"/>
      <c r="UEL410" s="1"/>
      <c r="UEM410" s="1"/>
      <c r="UEN410" s="1"/>
      <c r="UEO410" s="1"/>
      <c r="UEP410" s="1"/>
      <c r="UEQ410" s="1"/>
      <c r="UER410" s="1"/>
      <c r="UES410" s="1"/>
      <c r="UET410" s="1"/>
      <c r="UEU410" s="1"/>
      <c r="UEV410" s="1"/>
      <c r="UEW410" s="1"/>
      <c r="UEX410" s="1"/>
      <c r="UEY410" s="1"/>
      <c r="UEZ410" s="1"/>
      <c r="UFA410" s="1"/>
      <c r="UFB410" s="1"/>
      <c r="UFC410" s="1"/>
      <c r="UFD410" s="1"/>
      <c r="UFE410" s="1"/>
      <c r="UFF410" s="1"/>
      <c r="UFG410" s="1"/>
      <c r="UFH410" s="1"/>
      <c r="UFI410" s="1"/>
      <c r="UFJ410" s="1"/>
      <c r="UFK410" s="1"/>
      <c r="UFL410" s="1"/>
      <c r="UFM410" s="1"/>
      <c r="UFN410" s="1"/>
      <c r="UFO410" s="1"/>
      <c r="UFP410" s="1"/>
      <c r="UFQ410" s="1"/>
      <c r="UFR410" s="1"/>
      <c r="UFS410" s="1"/>
      <c r="UFT410" s="1"/>
      <c r="UFU410" s="1"/>
      <c r="UFV410" s="1"/>
      <c r="UFW410" s="1"/>
      <c r="UFX410" s="1"/>
      <c r="UFY410" s="1"/>
      <c r="UFZ410" s="1"/>
      <c r="UGA410" s="1"/>
      <c r="UGB410" s="1"/>
      <c r="UGC410" s="1"/>
      <c r="UGD410" s="1"/>
      <c r="UGE410" s="1"/>
      <c r="UGF410" s="1"/>
      <c r="UGG410" s="1"/>
      <c r="UGH410" s="1"/>
      <c r="UGI410" s="1"/>
      <c r="UGJ410" s="1"/>
      <c r="UGK410" s="1"/>
      <c r="UGL410" s="1"/>
      <c r="UGM410" s="1"/>
      <c r="UGN410" s="1"/>
      <c r="UGO410" s="1"/>
      <c r="UGP410" s="1"/>
      <c r="UGQ410" s="1"/>
      <c r="UGR410" s="1"/>
      <c r="UGS410" s="1"/>
      <c r="UGT410" s="1"/>
      <c r="UGU410" s="1"/>
      <c r="UGV410" s="1"/>
      <c r="UGW410" s="1"/>
      <c r="UGX410" s="1"/>
      <c r="UGY410" s="1"/>
      <c r="UGZ410" s="1"/>
      <c r="UHA410" s="1"/>
      <c r="UHB410" s="1"/>
      <c r="UHC410" s="1"/>
      <c r="UHD410" s="1"/>
      <c r="UHE410" s="1"/>
      <c r="UHF410" s="1"/>
      <c r="UHG410" s="1"/>
      <c r="UHH410" s="1"/>
      <c r="UHI410" s="1"/>
      <c r="UHJ410" s="1"/>
      <c r="UHK410" s="1"/>
      <c r="UHL410" s="1"/>
      <c r="UHM410" s="1"/>
      <c r="UHN410" s="1"/>
      <c r="UHO410" s="1"/>
      <c r="UHP410" s="1"/>
      <c r="UHQ410" s="1"/>
      <c r="UHR410" s="1"/>
      <c r="UHS410" s="1"/>
      <c r="UHT410" s="1"/>
      <c r="UHU410" s="1"/>
      <c r="UHV410" s="1"/>
      <c r="UHW410" s="1"/>
      <c r="UHX410" s="1"/>
      <c r="UHY410" s="1"/>
      <c r="UHZ410" s="1"/>
      <c r="UIA410" s="1"/>
      <c r="UIB410" s="1"/>
      <c r="UIC410" s="1"/>
      <c r="UID410" s="1"/>
      <c r="UIE410" s="1"/>
      <c r="UIF410" s="1"/>
      <c r="UIG410" s="1"/>
      <c r="UIH410" s="1"/>
      <c r="UII410" s="1"/>
      <c r="UIJ410" s="1"/>
      <c r="UIK410" s="1"/>
      <c r="UIL410" s="1"/>
      <c r="UIM410" s="1"/>
      <c r="UIN410" s="1"/>
      <c r="UIO410" s="1"/>
      <c r="UIP410" s="1"/>
      <c r="UIQ410" s="1"/>
      <c r="UIR410" s="1"/>
      <c r="UIS410" s="1"/>
      <c r="UIT410" s="1"/>
      <c r="UIU410" s="1"/>
      <c r="UIV410" s="1"/>
      <c r="UIW410" s="1"/>
      <c r="UIX410" s="1"/>
      <c r="UIY410" s="1"/>
      <c r="UIZ410" s="1"/>
      <c r="UJA410" s="1"/>
      <c r="UJB410" s="1"/>
      <c r="UJC410" s="1"/>
      <c r="UJD410" s="1"/>
      <c r="UJE410" s="1"/>
      <c r="UJF410" s="1"/>
      <c r="UJG410" s="1"/>
      <c r="UJH410" s="1"/>
      <c r="UJI410" s="1"/>
      <c r="UJJ410" s="1"/>
      <c r="UJK410" s="1"/>
      <c r="UJL410" s="1"/>
      <c r="UJM410" s="1"/>
      <c r="UJN410" s="1"/>
      <c r="UJO410" s="1"/>
      <c r="UJP410" s="1"/>
      <c r="UJQ410" s="1"/>
      <c r="UJR410" s="1"/>
      <c r="UJS410" s="1"/>
      <c r="UJT410" s="1"/>
      <c r="UJU410" s="1"/>
      <c r="UJV410" s="1"/>
      <c r="UJW410" s="1"/>
      <c r="UJX410" s="1"/>
      <c r="UJY410" s="1"/>
      <c r="UJZ410" s="1"/>
      <c r="UKA410" s="1"/>
      <c r="UKB410" s="1"/>
      <c r="UKC410" s="1"/>
      <c r="UKD410" s="1"/>
      <c r="UKE410" s="1"/>
      <c r="UKF410" s="1"/>
      <c r="UKG410" s="1"/>
      <c r="UKH410" s="1"/>
      <c r="UKI410" s="1"/>
      <c r="UKJ410" s="1"/>
      <c r="UKK410" s="1"/>
      <c r="UKL410" s="1"/>
      <c r="UKM410" s="1"/>
      <c r="UKN410" s="1"/>
      <c r="UKO410" s="1"/>
      <c r="UKP410" s="1"/>
      <c r="UKQ410" s="1"/>
      <c r="UKR410" s="1"/>
      <c r="UKS410" s="1"/>
      <c r="UKT410" s="1"/>
      <c r="UKU410" s="1"/>
      <c r="UKV410" s="1"/>
      <c r="UKW410" s="1"/>
      <c r="UKX410" s="1"/>
      <c r="UKY410" s="1"/>
      <c r="UKZ410" s="1"/>
      <c r="ULA410" s="1"/>
      <c r="ULB410" s="1"/>
      <c r="ULC410" s="1"/>
      <c r="ULD410" s="1"/>
      <c r="ULE410" s="1"/>
      <c r="ULF410" s="1"/>
      <c r="ULG410" s="1"/>
      <c r="ULH410" s="1"/>
      <c r="ULI410" s="1"/>
      <c r="ULJ410" s="1"/>
      <c r="ULK410" s="1"/>
      <c r="ULL410" s="1"/>
      <c r="ULM410" s="1"/>
      <c r="ULN410" s="1"/>
      <c r="ULO410" s="1"/>
      <c r="ULP410" s="1"/>
      <c r="ULQ410" s="1"/>
      <c r="ULR410" s="1"/>
      <c r="ULS410" s="1"/>
      <c r="ULT410" s="1"/>
      <c r="ULU410" s="1"/>
      <c r="ULV410" s="1"/>
      <c r="ULW410" s="1"/>
      <c r="ULX410" s="1"/>
      <c r="ULY410" s="1"/>
      <c r="ULZ410" s="1"/>
      <c r="UMA410" s="1"/>
      <c r="UMB410" s="1"/>
      <c r="UMC410" s="1"/>
      <c r="UMD410" s="1"/>
      <c r="UME410" s="1"/>
      <c r="UMF410" s="1"/>
      <c r="UMG410" s="1"/>
      <c r="UMH410" s="1"/>
      <c r="UMI410" s="1"/>
      <c r="UMJ410" s="1"/>
      <c r="UMK410" s="1"/>
      <c r="UML410" s="1"/>
      <c r="UMM410" s="1"/>
      <c r="UMN410" s="1"/>
      <c r="UMO410" s="1"/>
      <c r="UMP410" s="1"/>
      <c r="UMQ410" s="1"/>
      <c r="UMR410" s="1"/>
      <c r="UMS410" s="1"/>
      <c r="UMT410" s="1"/>
      <c r="UMU410" s="1"/>
      <c r="UMV410" s="1"/>
      <c r="UMW410" s="1"/>
      <c r="UMX410" s="1"/>
      <c r="UMY410" s="1"/>
      <c r="UMZ410" s="1"/>
      <c r="UNA410" s="1"/>
      <c r="UNB410" s="1"/>
      <c r="UNC410" s="1"/>
      <c r="UND410" s="1"/>
      <c r="UNE410" s="1"/>
      <c r="UNF410" s="1"/>
      <c r="UNG410" s="1"/>
      <c r="UNH410" s="1"/>
      <c r="UNI410" s="1"/>
      <c r="UNJ410" s="1"/>
      <c r="UNK410" s="1"/>
      <c r="UNL410" s="1"/>
      <c r="UNM410" s="1"/>
      <c r="UNN410" s="1"/>
      <c r="UNO410" s="1"/>
      <c r="UNP410" s="1"/>
      <c r="UNQ410" s="1"/>
      <c r="UNR410" s="1"/>
      <c r="UNS410" s="1"/>
      <c r="UNT410" s="1"/>
      <c r="UNU410" s="1"/>
      <c r="UNV410" s="1"/>
      <c r="UNW410" s="1"/>
      <c r="UNX410" s="1"/>
      <c r="UNY410" s="1"/>
      <c r="UNZ410" s="1"/>
      <c r="UOA410" s="1"/>
      <c r="UOB410" s="1"/>
      <c r="UOC410" s="1"/>
      <c r="UOD410" s="1"/>
      <c r="UOE410" s="1"/>
      <c r="UOF410" s="1"/>
      <c r="UOG410" s="1"/>
      <c r="UOH410" s="1"/>
      <c r="UOI410" s="1"/>
      <c r="UOJ410" s="1"/>
      <c r="UOK410" s="1"/>
      <c r="UOL410" s="1"/>
      <c r="UOM410" s="1"/>
      <c r="UON410" s="1"/>
      <c r="UOO410" s="1"/>
      <c r="UOP410" s="1"/>
      <c r="UOQ410" s="1"/>
      <c r="UOR410" s="1"/>
      <c r="UOS410" s="1"/>
      <c r="UOT410" s="1"/>
      <c r="UOU410" s="1"/>
      <c r="UOV410" s="1"/>
      <c r="UOW410" s="1"/>
      <c r="UOX410" s="1"/>
      <c r="UOY410" s="1"/>
      <c r="UOZ410" s="1"/>
      <c r="UPA410" s="1"/>
      <c r="UPB410" s="1"/>
      <c r="UPC410" s="1"/>
      <c r="UPD410" s="1"/>
      <c r="UPE410" s="1"/>
      <c r="UPF410" s="1"/>
      <c r="UPG410" s="1"/>
      <c r="UPH410" s="1"/>
      <c r="UPI410" s="1"/>
      <c r="UPJ410" s="1"/>
      <c r="UPK410" s="1"/>
      <c r="UPL410" s="1"/>
      <c r="UPM410" s="1"/>
      <c r="UPN410" s="1"/>
      <c r="UPO410" s="1"/>
      <c r="UPP410" s="1"/>
      <c r="UPQ410" s="1"/>
      <c r="UPR410" s="1"/>
      <c r="UPS410" s="1"/>
      <c r="UPT410" s="1"/>
      <c r="UPU410" s="1"/>
      <c r="UPV410" s="1"/>
      <c r="UPW410" s="1"/>
      <c r="UPX410" s="1"/>
      <c r="UPY410" s="1"/>
      <c r="UPZ410" s="1"/>
      <c r="UQA410" s="1"/>
      <c r="UQB410" s="1"/>
      <c r="UQC410" s="1"/>
      <c r="UQD410" s="1"/>
      <c r="UQE410" s="1"/>
      <c r="UQF410" s="1"/>
      <c r="UQG410" s="1"/>
      <c r="UQH410" s="1"/>
      <c r="UQI410" s="1"/>
      <c r="UQJ410" s="1"/>
      <c r="UQK410" s="1"/>
      <c r="UQL410" s="1"/>
      <c r="UQM410" s="1"/>
      <c r="UQN410" s="1"/>
      <c r="UQO410" s="1"/>
      <c r="UQP410" s="1"/>
      <c r="UQQ410" s="1"/>
      <c r="UQR410" s="1"/>
      <c r="UQS410" s="1"/>
      <c r="UQT410" s="1"/>
      <c r="UQU410" s="1"/>
      <c r="UQV410" s="1"/>
      <c r="UQW410" s="1"/>
      <c r="UQX410" s="1"/>
      <c r="UQY410" s="1"/>
      <c r="UQZ410" s="1"/>
      <c r="URA410" s="1"/>
      <c r="URB410" s="1"/>
      <c r="URC410" s="1"/>
      <c r="URD410" s="1"/>
      <c r="URE410" s="1"/>
      <c r="URF410" s="1"/>
      <c r="URG410" s="1"/>
      <c r="URH410" s="1"/>
      <c r="URI410" s="1"/>
      <c r="URJ410" s="1"/>
      <c r="URK410" s="1"/>
      <c r="URL410" s="1"/>
      <c r="URM410" s="1"/>
      <c r="URN410" s="1"/>
      <c r="URO410" s="1"/>
      <c r="URP410" s="1"/>
      <c r="URQ410" s="1"/>
      <c r="URR410" s="1"/>
      <c r="URS410" s="1"/>
      <c r="URT410" s="1"/>
      <c r="URU410" s="1"/>
      <c r="URV410" s="1"/>
      <c r="URW410" s="1"/>
      <c r="URX410" s="1"/>
      <c r="URY410" s="1"/>
      <c r="URZ410" s="1"/>
      <c r="USA410" s="1"/>
      <c r="USB410" s="1"/>
      <c r="USC410" s="1"/>
      <c r="USD410" s="1"/>
      <c r="USE410" s="1"/>
      <c r="USF410" s="1"/>
      <c r="USG410" s="1"/>
      <c r="USH410" s="1"/>
      <c r="USI410" s="1"/>
      <c r="USJ410" s="1"/>
      <c r="USK410" s="1"/>
      <c r="USL410" s="1"/>
      <c r="USM410" s="1"/>
      <c r="USN410" s="1"/>
      <c r="USO410" s="1"/>
      <c r="USP410" s="1"/>
      <c r="USQ410" s="1"/>
      <c r="USR410" s="1"/>
      <c r="USS410" s="1"/>
      <c r="UST410" s="1"/>
      <c r="USU410" s="1"/>
      <c r="USV410" s="1"/>
      <c r="USW410" s="1"/>
      <c r="USX410" s="1"/>
      <c r="USY410" s="1"/>
      <c r="USZ410" s="1"/>
      <c r="UTA410" s="1"/>
      <c r="UTB410" s="1"/>
      <c r="UTC410" s="1"/>
      <c r="UTD410" s="1"/>
      <c r="UTE410" s="1"/>
      <c r="UTF410" s="1"/>
      <c r="UTG410" s="1"/>
      <c r="UTH410" s="1"/>
      <c r="UTI410" s="1"/>
      <c r="UTJ410" s="1"/>
      <c r="UTK410" s="1"/>
      <c r="UTL410" s="1"/>
      <c r="UTM410" s="1"/>
      <c r="UTN410" s="1"/>
      <c r="UTO410" s="1"/>
      <c r="UTP410" s="1"/>
      <c r="UTQ410" s="1"/>
      <c r="UTR410" s="1"/>
      <c r="UTS410" s="1"/>
      <c r="UTT410" s="1"/>
      <c r="UTU410" s="1"/>
      <c r="UTV410" s="1"/>
      <c r="UTW410" s="1"/>
      <c r="UTX410" s="1"/>
      <c r="UTY410" s="1"/>
      <c r="UTZ410" s="1"/>
      <c r="UUA410" s="1"/>
      <c r="UUB410" s="1"/>
      <c r="UUC410" s="1"/>
      <c r="UUD410" s="1"/>
      <c r="UUE410" s="1"/>
      <c r="UUF410" s="1"/>
      <c r="UUG410" s="1"/>
      <c r="UUH410" s="1"/>
      <c r="UUI410" s="1"/>
      <c r="UUJ410" s="1"/>
      <c r="UUK410" s="1"/>
      <c r="UUL410" s="1"/>
      <c r="UUM410" s="1"/>
      <c r="UUN410" s="1"/>
      <c r="UUO410" s="1"/>
      <c r="UUP410" s="1"/>
      <c r="UUQ410" s="1"/>
      <c r="UUR410" s="1"/>
      <c r="UUS410" s="1"/>
      <c r="UUT410" s="1"/>
      <c r="UUU410" s="1"/>
      <c r="UUV410" s="1"/>
      <c r="UUW410" s="1"/>
      <c r="UUX410" s="1"/>
      <c r="UUY410" s="1"/>
      <c r="UUZ410" s="1"/>
      <c r="UVA410" s="1"/>
      <c r="UVB410" s="1"/>
      <c r="UVC410" s="1"/>
      <c r="UVD410" s="1"/>
      <c r="UVE410" s="1"/>
      <c r="UVF410" s="1"/>
      <c r="UVG410" s="1"/>
      <c r="UVH410" s="1"/>
      <c r="UVI410" s="1"/>
      <c r="UVJ410" s="1"/>
      <c r="UVK410" s="1"/>
      <c r="UVL410" s="1"/>
      <c r="UVM410" s="1"/>
      <c r="UVN410" s="1"/>
      <c r="UVO410" s="1"/>
      <c r="UVP410" s="1"/>
      <c r="UVQ410" s="1"/>
      <c r="UVR410" s="1"/>
      <c r="UVS410" s="1"/>
      <c r="UVT410" s="1"/>
      <c r="UVU410" s="1"/>
      <c r="UVV410" s="1"/>
      <c r="UVW410" s="1"/>
      <c r="UVX410" s="1"/>
      <c r="UVY410" s="1"/>
      <c r="UVZ410" s="1"/>
      <c r="UWA410" s="1"/>
      <c r="UWB410" s="1"/>
      <c r="UWC410" s="1"/>
      <c r="UWD410" s="1"/>
      <c r="UWE410" s="1"/>
      <c r="UWF410" s="1"/>
      <c r="UWG410" s="1"/>
      <c r="UWH410" s="1"/>
      <c r="UWI410" s="1"/>
      <c r="UWJ410" s="1"/>
      <c r="UWK410" s="1"/>
      <c r="UWL410" s="1"/>
      <c r="UWM410" s="1"/>
      <c r="UWN410" s="1"/>
      <c r="UWO410" s="1"/>
      <c r="UWP410" s="1"/>
      <c r="UWQ410" s="1"/>
      <c r="UWR410" s="1"/>
      <c r="UWS410" s="1"/>
      <c r="UWT410" s="1"/>
      <c r="UWU410" s="1"/>
      <c r="UWV410" s="1"/>
      <c r="UWW410" s="1"/>
      <c r="UWX410" s="1"/>
      <c r="UWY410" s="1"/>
      <c r="UWZ410" s="1"/>
      <c r="UXA410" s="1"/>
      <c r="UXB410" s="1"/>
      <c r="UXC410" s="1"/>
      <c r="UXD410" s="1"/>
      <c r="UXE410" s="1"/>
      <c r="UXF410" s="1"/>
      <c r="UXG410" s="1"/>
      <c r="UXH410" s="1"/>
      <c r="UXI410" s="1"/>
      <c r="UXJ410" s="1"/>
      <c r="UXK410" s="1"/>
      <c r="UXL410" s="1"/>
      <c r="UXM410" s="1"/>
      <c r="UXN410" s="1"/>
      <c r="UXO410" s="1"/>
      <c r="UXP410" s="1"/>
      <c r="UXQ410" s="1"/>
      <c r="UXR410" s="1"/>
      <c r="UXS410" s="1"/>
      <c r="UXT410" s="1"/>
      <c r="UXU410" s="1"/>
      <c r="UXV410" s="1"/>
      <c r="UXW410" s="1"/>
      <c r="UXX410" s="1"/>
      <c r="UXY410" s="1"/>
      <c r="UXZ410" s="1"/>
      <c r="UYA410" s="1"/>
      <c r="UYB410" s="1"/>
      <c r="UYC410" s="1"/>
      <c r="UYD410" s="1"/>
      <c r="UYE410" s="1"/>
      <c r="UYF410" s="1"/>
      <c r="UYG410" s="1"/>
      <c r="UYH410" s="1"/>
      <c r="UYI410" s="1"/>
      <c r="UYJ410" s="1"/>
      <c r="UYK410" s="1"/>
      <c r="UYL410" s="1"/>
      <c r="UYM410" s="1"/>
      <c r="UYN410" s="1"/>
      <c r="UYO410" s="1"/>
      <c r="UYP410" s="1"/>
      <c r="UYQ410" s="1"/>
      <c r="UYR410" s="1"/>
      <c r="UYS410" s="1"/>
      <c r="UYT410" s="1"/>
      <c r="UYU410" s="1"/>
      <c r="UYV410" s="1"/>
      <c r="UYW410" s="1"/>
      <c r="UYX410" s="1"/>
      <c r="UYY410" s="1"/>
      <c r="UYZ410" s="1"/>
      <c r="UZA410" s="1"/>
      <c r="UZB410" s="1"/>
      <c r="UZC410" s="1"/>
      <c r="UZD410" s="1"/>
      <c r="UZE410" s="1"/>
      <c r="UZF410" s="1"/>
      <c r="UZG410" s="1"/>
      <c r="UZH410" s="1"/>
      <c r="UZI410" s="1"/>
      <c r="UZJ410" s="1"/>
      <c r="UZK410" s="1"/>
      <c r="UZL410" s="1"/>
      <c r="UZM410" s="1"/>
      <c r="UZN410" s="1"/>
      <c r="UZO410" s="1"/>
      <c r="UZP410" s="1"/>
      <c r="UZQ410" s="1"/>
      <c r="UZR410" s="1"/>
      <c r="UZS410" s="1"/>
      <c r="UZT410" s="1"/>
      <c r="UZU410" s="1"/>
      <c r="UZV410" s="1"/>
      <c r="UZW410" s="1"/>
      <c r="UZX410" s="1"/>
      <c r="UZY410" s="1"/>
      <c r="UZZ410" s="1"/>
      <c r="VAA410" s="1"/>
      <c r="VAB410" s="1"/>
      <c r="VAC410" s="1"/>
      <c r="VAD410" s="1"/>
      <c r="VAE410" s="1"/>
      <c r="VAF410" s="1"/>
      <c r="VAG410" s="1"/>
      <c r="VAH410" s="1"/>
      <c r="VAI410" s="1"/>
      <c r="VAJ410" s="1"/>
      <c r="VAK410" s="1"/>
      <c r="VAL410" s="1"/>
      <c r="VAM410" s="1"/>
      <c r="VAN410" s="1"/>
      <c r="VAO410" s="1"/>
      <c r="VAP410" s="1"/>
      <c r="VAQ410" s="1"/>
      <c r="VAR410" s="1"/>
      <c r="VAS410" s="1"/>
      <c r="VAT410" s="1"/>
      <c r="VAU410" s="1"/>
      <c r="VAV410" s="1"/>
      <c r="VAW410" s="1"/>
      <c r="VAX410" s="1"/>
      <c r="VAY410" s="1"/>
      <c r="VAZ410" s="1"/>
      <c r="VBA410" s="1"/>
      <c r="VBB410" s="1"/>
      <c r="VBC410" s="1"/>
      <c r="VBD410" s="1"/>
      <c r="VBE410" s="1"/>
      <c r="VBF410" s="1"/>
      <c r="VBG410" s="1"/>
      <c r="VBH410" s="1"/>
      <c r="VBI410" s="1"/>
      <c r="VBJ410" s="1"/>
      <c r="VBK410" s="1"/>
      <c r="VBL410" s="1"/>
      <c r="VBM410" s="1"/>
      <c r="VBN410" s="1"/>
      <c r="VBO410" s="1"/>
      <c r="VBP410" s="1"/>
      <c r="VBQ410" s="1"/>
      <c r="VBR410" s="1"/>
      <c r="VBS410" s="1"/>
      <c r="VBT410" s="1"/>
      <c r="VBU410" s="1"/>
      <c r="VBV410" s="1"/>
      <c r="VBW410" s="1"/>
      <c r="VBX410" s="1"/>
      <c r="VBY410" s="1"/>
      <c r="VBZ410" s="1"/>
      <c r="VCA410" s="1"/>
      <c r="VCB410" s="1"/>
      <c r="VCC410" s="1"/>
      <c r="VCD410" s="1"/>
      <c r="VCE410" s="1"/>
      <c r="VCF410" s="1"/>
      <c r="VCG410" s="1"/>
      <c r="VCH410" s="1"/>
      <c r="VCI410" s="1"/>
      <c r="VCJ410" s="1"/>
      <c r="VCK410" s="1"/>
      <c r="VCL410" s="1"/>
      <c r="VCM410" s="1"/>
      <c r="VCN410" s="1"/>
      <c r="VCO410" s="1"/>
      <c r="VCP410" s="1"/>
      <c r="VCQ410" s="1"/>
      <c r="VCR410" s="1"/>
      <c r="VCS410" s="1"/>
      <c r="VCT410" s="1"/>
      <c r="VCU410" s="1"/>
      <c r="VCV410" s="1"/>
      <c r="VCW410" s="1"/>
      <c r="VCX410" s="1"/>
      <c r="VCY410" s="1"/>
      <c r="VCZ410" s="1"/>
      <c r="VDA410" s="1"/>
      <c r="VDB410" s="1"/>
      <c r="VDC410" s="1"/>
      <c r="VDD410" s="1"/>
      <c r="VDE410" s="1"/>
      <c r="VDF410" s="1"/>
      <c r="VDG410" s="1"/>
      <c r="VDH410" s="1"/>
      <c r="VDI410" s="1"/>
      <c r="VDJ410" s="1"/>
      <c r="VDK410" s="1"/>
      <c r="VDL410" s="1"/>
      <c r="VDM410" s="1"/>
      <c r="VDN410" s="1"/>
      <c r="VDO410" s="1"/>
      <c r="VDP410" s="1"/>
      <c r="VDQ410" s="1"/>
      <c r="VDR410" s="1"/>
      <c r="VDS410" s="1"/>
      <c r="VDT410" s="1"/>
      <c r="VDU410" s="1"/>
      <c r="VDV410" s="1"/>
      <c r="VDW410" s="1"/>
      <c r="VDX410" s="1"/>
      <c r="VDY410" s="1"/>
      <c r="VDZ410" s="1"/>
      <c r="VEA410" s="1"/>
      <c r="VEB410" s="1"/>
      <c r="VEC410" s="1"/>
      <c r="VED410" s="1"/>
      <c r="VEE410" s="1"/>
      <c r="VEF410" s="1"/>
      <c r="VEG410" s="1"/>
      <c r="VEH410" s="1"/>
      <c r="VEI410" s="1"/>
      <c r="VEJ410" s="1"/>
      <c r="VEK410" s="1"/>
      <c r="VEL410" s="1"/>
      <c r="VEM410" s="1"/>
      <c r="VEN410" s="1"/>
      <c r="VEO410" s="1"/>
      <c r="VEP410" s="1"/>
      <c r="VEQ410" s="1"/>
      <c r="VER410" s="1"/>
      <c r="VES410" s="1"/>
      <c r="VET410" s="1"/>
      <c r="VEU410" s="1"/>
      <c r="VEV410" s="1"/>
      <c r="VEW410" s="1"/>
      <c r="VEX410" s="1"/>
      <c r="VEY410" s="1"/>
      <c r="VEZ410" s="1"/>
      <c r="VFA410" s="1"/>
      <c r="VFB410" s="1"/>
      <c r="VFC410" s="1"/>
      <c r="VFD410" s="1"/>
      <c r="VFE410" s="1"/>
      <c r="VFF410" s="1"/>
      <c r="VFG410" s="1"/>
      <c r="VFH410" s="1"/>
      <c r="VFI410" s="1"/>
      <c r="VFJ410" s="1"/>
      <c r="VFK410" s="1"/>
      <c r="VFL410" s="1"/>
      <c r="VFM410" s="1"/>
      <c r="VFN410" s="1"/>
      <c r="VFO410" s="1"/>
      <c r="VFP410" s="1"/>
      <c r="VFQ410" s="1"/>
      <c r="VFR410" s="1"/>
      <c r="VFS410" s="1"/>
      <c r="VFT410" s="1"/>
      <c r="VFU410" s="1"/>
      <c r="VFV410" s="1"/>
      <c r="VFW410" s="1"/>
      <c r="VFX410" s="1"/>
      <c r="VFY410" s="1"/>
      <c r="VFZ410" s="1"/>
      <c r="VGA410" s="1"/>
      <c r="VGB410" s="1"/>
      <c r="VGC410" s="1"/>
      <c r="VGD410" s="1"/>
      <c r="VGE410" s="1"/>
      <c r="VGF410" s="1"/>
      <c r="VGG410" s="1"/>
      <c r="VGH410" s="1"/>
      <c r="VGI410" s="1"/>
      <c r="VGJ410" s="1"/>
      <c r="VGK410" s="1"/>
      <c r="VGL410" s="1"/>
      <c r="VGM410" s="1"/>
      <c r="VGN410" s="1"/>
      <c r="VGO410" s="1"/>
      <c r="VGP410" s="1"/>
      <c r="VGQ410" s="1"/>
      <c r="VGR410" s="1"/>
      <c r="VGS410" s="1"/>
      <c r="VGT410" s="1"/>
      <c r="VGU410" s="1"/>
      <c r="VGV410" s="1"/>
      <c r="VGW410" s="1"/>
      <c r="VGX410" s="1"/>
      <c r="VGY410" s="1"/>
      <c r="VGZ410" s="1"/>
      <c r="VHA410" s="1"/>
      <c r="VHB410" s="1"/>
      <c r="VHC410" s="1"/>
      <c r="VHD410" s="1"/>
      <c r="VHE410" s="1"/>
      <c r="VHF410" s="1"/>
      <c r="VHG410" s="1"/>
      <c r="VHH410" s="1"/>
      <c r="VHI410" s="1"/>
      <c r="VHJ410" s="1"/>
      <c r="VHK410" s="1"/>
      <c r="VHL410" s="1"/>
      <c r="VHM410" s="1"/>
      <c r="VHN410" s="1"/>
      <c r="VHO410" s="1"/>
      <c r="VHP410" s="1"/>
      <c r="VHQ410" s="1"/>
      <c r="VHR410" s="1"/>
      <c r="VHS410" s="1"/>
      <c r="VHT410" s="1"/>
      <c r="VHU410" s="1"/>
      <c r="VHV410" s="1"/>
      <c r="VHW410" s="1"/>
      <c r="VHX410" s="1"/>
      <c r="VHY410" s="1"/>
      <c r="VHZ410" s="1"/>
      <c r="VIA410" s="1"/>
      <c r="VIB410" s="1"/>
      <c r="VIC410" s="1"/>
      <c r="VID410" s="1"/>
      <c r="VIE410" s="1"/>
      <c r="VIF410" s="1"/>
      <c r="VIG410" s="1"/>
      <c r="VIH410" s="1"/>
      <c r="VII410" s="1"/>
      <c r="VIJ410" s="1"/>
      <c r="VIK410" s="1"/>
      <c r="VIL410" s="1"/>
      <c r="VIM410" s="1"/>
      <c r="VIN410" s="1"/>
      <c r="VIO410" s="1"/>
      <c r="VIP410" s="1"/>
      <c r="VIQ410" s="1"/>
      <c r="VIR410" s="1"/>
      <c r="VIS410" s="1"/>
      <c r="VIT410" s="1"/>
      <c r="VIU410" s="1"/>
      <c r="VIV410" s="1"/>
      <c r="VIW410" s="1"/>
      <c r="VIX410" s="1"/>
      <c r="VIY410" s="1"/>
      <c r="VIZ410" s="1"/>
      <c r="VJA410" s="1"/>
      <c r="VJB410" s="1"/>
      <c r="VJC410" s="1"/>
      <c r="VJD410" s="1"/>
      <c r="VJE410" s="1"/>
      <c r="VJF410" s="1"/>
      <c r="VJG410" s="1"/>
      <c r="VJH410" s="1"/>
      <c r="VJI410" s="1"/>
      <c r="VJJ410" s="1"/>
      <c r="VJK410" s="1"/>
      <c r="VJL410" s="1"/>
      <c r="VJM410" s="1"/>
      <c r="VJN410" s="1"/>
      <c r="VJO410" s="1"/>
      <c r="VJP410" s="1"/>
      <c r="VJQ410" s="1"/>
      <c r="VJR410" s="1"/>
      <c r="VJS410" s="1"/>
      <c r="VJT410" s="1"/>
      <c r="VJU410" s="1"/>
      <c r="VJV410" s="1"/>
      <c r="VJW410" s="1"/>
      <c r="VJX410" s="1"/>
      <c r="VJY410" s="1"/>
      <c r="VJZ410" s="1"/>
      <c r="VKA410" s="1"/>
      <c r="VKB410" s="1"/>
      <c r="VKC410" s="1"/>
      <c r="VKD410" s="1"/>
      <c r="VKE410" s="1"/>
      <c r="VKF410" s="1"/>
      <c r="VKG410" s="1"/>
      <c r="VKH410" s="1"/>
      <c r="VKI410" s="1"/>
      <c r="VKJ410" s="1"/>
      <c r="VKK410" s="1"/>
      <c r="VKL410" s="1"/>
      <c r="VKM410" s="1"/>
      <c r="VKN410" s="1"/>
      <c r="VKO410" s="1"/>
      <c r="VKP410" s="1"/>
      <c r="VKQ410" s="1"/>
      <c r="VKR410" s="1"/>
      <c r="VKS410" s="1"/>
      <c r="VKT410" s="1"/>
      <c r="VKU410" s="1"/>
      <c r="VKV410" s="1"/>
      <c r="VKW410" s="1"/>
      <c r="VKX410" s="1"/>
      <c r="VKY410" s="1"/>
      <c r="VKZ410" s="1"/>
      <c r="VLA410" s="1"/>
      <c r="VLB410" s="1"/>
      <c r="VLC410" s="1"/>
      <c r="VLD410" s="1"/>
      <c r="VLE410" s="1"/>
      <c r="VLF410" s="1"/>
      <c r="VLG410" s="1"/>
      <c r="VLH410" s="1"/>
      <c r="VLI410" s="1"/>
      <c r="VLJ410" s="1"/>
      <c r="VLK410" s="1"/>
      <c r="VLL410" s="1"/>
      <c r="VLM410" s="1"/>
      <c r="VLN410" s="1"/>
      <c r="VLO410" s="1"/>
      <c r="VLP410" s="1"/>
      <c r="VLQ410" s="1"/>
      <c r="VLR410" s="1"/>
      <c r="VLS410" s="1"/>
      <c r="VLT410" s="1"/>
      <c r="VLU410" s="1"/>
      <c r="VLV410" s="1"/>
      <c r="VLW410" s="1"/>
      <c r="VLX410" s="1"/>
      <c r="VLY410" s="1"/>
      <c r="VLZ410" s="1"/>
      <c r="VMA410" s="1"/>
      <c r="VMB410" s="1"/>
      <c r="VMC410" s="1"/>
      <c r="VMD410" s="1"/>
      <c r="VME410" s="1"/>
      <c r="VMF410" s="1"/>
      <c r="VMG410" s="1"/>
      <c r="VMH410" s="1"/>
      <c r="VMI410" s="1"/>
      <c r="VMJ410" s="1"/>
      <c r="VMK410" s="1"/>
      <c r="VML410" s="1"/>
      <c r="VMM410" s="1"/>
      <c r="VMN410" s="1"/>
      <c r="VMO410" s="1"/>
      <c r="VMP410" s="1"/>
      <c r="VMQ410" s="1"/>
      <c r="VMR410" s="1"/>
      <c r="VMS410" s="1"/>
      <c r="VMT410" s="1"/>
      <c r="VMU410" s="1"/>
      <c r="VMV410" s="1"/>
      <c r="VMW410" s="1"/>
      <c r="VMX410" s="1"/>
      <c r="VMY410" s="1"/>
      <c r="VMZ410" s="1"/>
      <c r="VNA410" s="1"/>
      <c r="VNB410" s="1"/>
      <c r="VNC410" s="1"/>
      <c r="VND410" s="1"/>
      <c r="VNE410" s="1"/>
      <c r="VNF410" s="1"/>
      <c r="VNG410" s="1"/>
      <c r="VNH410" s="1"/>
      <c r="VNI410" s="1"/>
      <c r="VNJ410" s="1"/>
      <c r="VNK410" s="1"/>
      <c r="VNL410" s="1"/>
      <c r="VNM410" s="1"/>
      <c r="VNN410" s="1"/>
      <c r="VNO410" s="1"/>
      <c r="VNP410" s="1"/>
      <c r="VNQ410" s="1"/>
      <c r="VNR410" s="1"/>
      <c r="VNS410" s="1"/>
      <c r="VNT410" s="1"/>
      <c r="VNU410" s="1"/>
      <c r="VNV410" s="1"/>
      <c r="VNW410" s="1"/>
      <c r="VNX410" s="1"/>
      <c r="VNY410" s="1"/>
      <c r="VNZ410" s="1"/>
      <c r="VOA410" s="1"/>
      <c r="VOB410" s="1"/>
      <c r="VOC410" s="1"/>
      <c r="VOD410" s="1"/>
      <c r="VOE410" s="1"/>
      <c r="VOF410" s="1"/>
      <c r="VOG410" s="1"/>
      <c r="VOH410" s="1"/>
      <c r="VOI410" s="1"/>
      <c r="VOJ410" s="1"/>
      <c r="VOK410" s="1"/>
      <c r="VOL410" s="1"/>
      <c r="VOM410" s="1"/>
      <c r="VON410" s="1"/>
      <c r="VOO410" s="1"/>
      <c r="VOP410" s="1"/>
      <c r="VOQ410" s="1"/>
      <c r="VOR410" s="1"/>
      <c r="VOS410" s="1"/>
      <c r="VOT410" s="1"/>
      <c r="VOU410" s="1"/>
      <c r="VOV410" s="1"/>
      <c r="VOW410" s="1"/>
      <c r="VOX410" s="1"/>
      <c r="VOY410" s="1"/>
      <c r="VOZ410" s="1"/>
      <c r="VPA410" s="1"/>
      <c r="VPB410" s="1"/>
      <c r="VPC410" s="1"/>
      <c r="VPD410" s="1"/>
      <c r="VPE410" s="1"/>
      <c r="VPF410" s="1"/>
      <c r="VPG410" s="1"/>
      <c r="VPH410" s="1"/>
      <c r="VPI410" s="1"/>
      <c r="VPJ410" s="1"/>
      <c r="VPK410" s="1"/>
      <c r="VPL410" s="1"/>
      <c r="VPM410" s="1"/>
      <c r="VPN410" s="1"/>
      <c r="VPO410" s="1"/>
      <c r="VPP410" s="1"/>
      <c r="VPQ410" s="1"/>
      <c r="VPR410" s="1"/>
      <c r="VPS410" s="1"/>
      <c r="VPT410" s="1"/>
      <c r="VPU410" s="1"/>
      <c r="VPV410" s="1"/>
      <c r="VPW410" s="1"/>
      <c r="VPX410" s="1"/>
      <c r="VPY410" s="1"/>
      <c r="VPZ410" s="1"/>
      <c r="VQA410" s="1"/>
      <c r="VQB410" s="1"/>
      <c r="VQC410" s="1"/>
      <c r="VQD410" s="1"/>
      <c r="VQE410" s="1"/>
      <c r="VQF410" s="1"/>
      <c r="VQG410" s="1"/>
      <c r="VQH410" s="1"/>
      <c r="VQI410" s="1"/>
      <c r="VQJ410" s="1"/>
      <c r="VQK410" s="1"/>
      <c r="VQL410" s="1"/>
      <c r="VQM410" s="1"/>
      <c r="VQN410" s="1"/>
      <c r="VQO410" s="1"/>
      <c r="VQP410" s="1"/>
      <c r="VQQ410" s="1"/>
      <c r="VQR410" s="1"/>
      <c r="VQS410" s="1"/>
      <c r="VQT410" s="1"/>
      <c r="VQU410" s="1"/>
      <c r="VQV410" s="1"/>
      <c r="VQW410" s="1"/>
      <c r="VQX410" s="1"/>
      <c r="VQY410" s="1"/>
      <c r="VQZ410" s="1"/>
      <c r="VRA410" s="1"/>
      <c r="VRB410" s="1"/>
      <c r="VRC410" s="1"/>
      <c r="VRD410" s="1"/>
      <c r="VRE410" s="1"/>
      <c r="VRF410" s="1"/>
      <c r="VRG410" s="1"/>
      <c r="VRH410" s="1"/>
      <c r="VRI410" s="1"/>
      <c r="VRJ410" s="1"/>
      <c r="VRK410" s="1"/>
      <c r="VRL410" s="1"/>
      <c r="VRM410" s="1"/>
      <c r="VRN410" s="1"/>
      <c r="VRO410" s="1"/>
      <c r="VRP410" s="1"/>
      <c r="VRQ410" s="1"/>
      <c r="VRR410" s="1"/>
      <c r="VRS410" s="1"/>
      <c r="VRT410" s="1"/>
      <c r="VRU410" s="1"/>
      <c r="VRV410" s="1"/>
      <c r="VRW410" s="1"/>
      <c r="VRX410" s="1"/>
      <c r="VRY410" s="1"/>
      <c r="VRZ410" s="1"/>
      <c r="VSA410" s="1"/>
      <c r="VSB410" s="1"/>
      <c r="VSC410" s="1"/>
      <c r="VSD410" s="1"/>
      <c r="VSE410" s="1"/>
      <c r="VSF410" s="1"/>
      <c r="VSG410" s="1"/>
      <c r="VSH410" s="1"/>
      <c r="VSI410" s="1"/>
      <c r="VSJ410" s="1"/>
      <c r="VSK410" s="1"/>
      <c r="VSL410" s="1"/>
      <c r="VSM410" s="1"/>
      <c r="VSN410" s="1"/>
      <c r="VSO410" s="1"/>
      <c r="VSP410" s="1"/>
      <c r="VSQ410" s="1"/>
      <c r="VSR410" s="1"/>
      <c r="VSS410" s="1"/>
      <c r="VST410" s="1"/>
      <c r="VSU410" s="1"/>
      <c r="VSV410" s="1"/>
      <c r="VSW410" s="1"/>
      <c r="VSX410" s="1"/>
      <c r="VSY410" s="1"/>
      <c r="VSZ410" s="1"/>
      <c r="VTA410" s="1"/>
      <c r="VTB410" s="1"/>
      <c r="VTC410" s="1"/>
      <c r="VTD410" s="1"/>
      <c r="VTE410" s="1"/>
      <c r="VTF410" s="1"/>
      <c r="VTG410" s="1"/>
      <c r="VTH410" s="1"/>
      <c r="VTI410" s="1"/>
      <c r="VTJ410" s="1"/>
      <c r="VTK410" s="1"/>
      <c r="VTL410" s="1"/>
      <c r="VTM410" s="1"/>
      <c r="VTN410" s="1"/>
      <c r="VTO410" s="1"/>
      <c r="VTP410" s="1"/>
      <c r="VTQ410" s="1"/>
      <c r="VTR410" s="1"/>
      <c r="VTS410" s="1"/>
      <c r="VTT410" s="1"/>
      <c r="VTU410" s="1"/>
      <c r="VTV410" s="1"/>
      <c r="VTW410" s="1"/>
      <c r="VTX410" s="1"/>
      <c r="VTY410" s="1"/>
      <c r="VTZ410" s="1"/>
      <c r="VUA410" s="1"/>
      <c r="VUB410" s="1"/>
      <c r="VUC410" s="1"/>
      <c r="VUD410" s="1"/>
      <c r="VUE410" s="1"/>
      <c r="VUF410" s="1"/>
      <c r="VUG410" s="1"/>
      <c r="VUH410" s="1"/>
      <c r="VUI410" s="1"/>
      <c r="VUJ410" s="1"/>
      <c r="VUK410" s="1"/>
      <c r="VUL410" s="1"/>
      <c r="VUM410" s="1"/>
      <c r="VUN410" s="1"/>
      <c r="VUO410" s="1"/>
      <c r="VUP410" s="1"/>
      <c r="VUQ410" s="1"/>
      <c r="VUR410" s="1"/>
      <c r="VUS410" s="1"/>
      <c r="VUT410" s="1"/>
      <c r="VUU410" s="1"/>
      <c r="VUV410" s="1"/>
      <c r="VUW410" s="1"/>
      <c r="VUX410" s="1"/>
      <c r="VUY410" s="1"/>
      <c r="VUZ410" s="1"/>
      <c r="VVA410" s="1"/>
      <c r="VVB410" s="1"/>
      <c r="VVC410" s="1"/>
      <c r="VVD410" s="1"/>
      <c r="VVE410" s="1"/>
      <c r="VVF410" s="1"/>
      <c r="VVG410" s="1"/>
      <c r="VVH410" s="1"/>
      <c r="VVI410" s="1"/>
      <c r="VVJ410" s="1"/>
      <c r="VVK410" s="1"/>
      <c r="VVL410" s="1"/>
      <c r="VVM410" s="1"/>
      <c r="VVN410" s="1"/>
      <c r="VVO410" s="1"/>
      <c r="VVP410" s="1"/>
      <c r="VVQ410" s="1"/>
      <c r="VVR410" s="1"/>
      <c r="VVS410" s="1"/>
      <c r="VVT410" s="1"/>
      <c r="VVU410" s="1"/>
      <c r="VVV410" s="1"/>
      <c r="VVW410" s="1"/>
      <c r="VVX410" s="1"/>
      <c r="VVY410" s="1"/>
      <c r="VVZ410" s="1"/>
      <c r="VWA410" s="1"/>
      <c r="VWB410" s="1"/>
      <c r="VWC410" s="1"/>
      <c r="VWD410" s="1"/>
      <c r="VWE410" s="1"/>
      <c r="VWF410" s="1"/>
      <c r="VWG410" s="1"/>
      <c r="VWH410" s="1"/>
      <c r="VWI410" s="1"/>
      <c r="VWJ410" s="1"/>
      <c r="VWK410" s="1"/>
      <c r="VWL410" s="1"/>
      <c r="VWM410" s="1"/>
      <c r="VWN410" s="1"/>
      <c r="VWO410" s="1"/>
      <c r="VWP410" s="1"/>
      <c r="VWQ410" s="1"/>
      <c r="VWR410" s="1"/>
      <c r="VWS410" s="1"/>
      <c r="VWT410" s="1"/>
      <c r="VWU410" s="1"/>
      <c r="VWV410" s="1"/>
      <c r="VWW410" s="1"/>
      <c r="VWX410" s="1"/>
      <c r="VWY410" s="1"/>
      <c r="VWZ410" s="1"/>
      <c r="VXA410" s="1"/>
      <c r="VXB410" s="1"/>
      <c r="VXC410" s="1"/>
      <c r="VXD410" s="1"/>
      <c r="VXE410" s="1"/>
      <c r="VXF410" s="1"/>
      <c r="VXG410" s="1"/>
      <c r="VXH410" s="1"/>
      <c r="VXI410" s="1"/>
      <c r="VXJ410" s="1"/>
      <c r="VXK410" s="1"/>
      <c r="VXL410" s="1"/>
      <c r="VXM410" s="1"/>
      <c r="VXN410" s="1"/>
      <c r="VXO410" s="1"/>
      <c r="VXP410" s="1"/>
      <c r="VXQ410" s="1"/>
      <c r="VXR410" s="1"/>
      <c r="VXS410" s="1"/>
      <c r="VXT410" s="1"/>
      <c r="VXU410" s="1"/>
      <c r="VXV410" s="1"/>
      <c r="VXW410" s="1"/>
      <c r="VXX410" s="1"/>
      <c r="VXY410" s="1"/>
      <c r="VXZ410" s="1"/>
      <c r="VYA410" s="1"/>
      <c r="VYB410" s="1"/>
      <c r="VYC410" s="1"/>
      <c r="VYD410" s="1"/>
      <c r="VYE410" s="1"/>
      <c r="VYF410" s="1"/>
      <c r="VYG410" s="1"/>
      <c r="VYH410" s="1"/>
      <c r="VYI410" s="1"/>
      <c r="VYJ410" s="1"/>
      <c r="VYK410" s="1"/>
      <c r="VYL410" s="1"/>
      <c r="VYM410" s="1"/>
      <c r="VYN410" s="1"/>
      <c r="VYO410" s="1"/>
      <c r="VYP410" s="1"/>
      <c r="VYQ410" s="1"/>
      <c r="VYR410" s="1"/>
      <c r="VYS410" s="1"/>
      <c r="VYT410" s="1"/>
      <c r="VYU410" s="1"/>
      <c r="VYV410" s="1"/>
      <c r="VYW410" s="1"/>
      <c r="VYX410" s="1"/>
      <c r="VYY410" s="1"/>
      <c r="VYZ410" s="1"/>
      <c r="VZA410" s="1"/>
      <c r="VZB410" s="1"/>
      <c r="VZC410" s="1"/>
      <c r="VZD410" s="1"/>
      <c r="VZE410" s="1"/>
      <c r="VZF410" s="1"/>
      <c r="VZG410" s="1"/>
      <c r="VZH410" s="1"/>
      <c r="VZI410" s="1"/>
      <c r="VZJ410" s="1"/>
      <c r="VZK410" s="1"/>
      <c r="VZL410" s="1"/>
      <c r="VZM410" s="1"/>
      <c r="VZN410" s="1"/>
      <c r="VZO410" s="1"/>
      <c r="VZP410" s="1"/>
      <c r="VZQ410" s="1"/>
      <c r="VZR410" s="1"/>
      <c r="VZS410" s="1"/>
      <c r="VZT410" s="1"/>
      <c r="VZU410" s="1"/>
      <c r="VZV410" s="1"/>
      <c r="VZW410" s="1"/>
      <c r="VZX410" s="1"/>
      <c r="VZY410" s="1"/>
      <c r="VZZ410" s="1"/>
      <c r="WAA410" s="1"/>
      <c r="WAB410" s="1"/>
      <c r="WAC410" s="1"/>
      <c r="WAD410" s="1"/>
      <c r="WAE410" s="1"/>
      <c r="WAF410" s="1"/>
      <c r="WAG410" s="1"/>
      <c r="WAH410" s="1"/>
      <c r="WAI410" s="1"/>
      <c r="WAJ410" s="1"/>
      <c r="WAK410" s="1"/>
      <c r="WAL410" s="1"/>
      <c r="WAM410" s="1"/>
      <c r="WAN410" s="1"/>
      <c r="WAO410" s="1"/>
      <c r="WAP410" s="1"/>
      <c r="WAQ410" s="1"/>
      <c r="WAR410" s="1"/>
      <c r="WAS410" s="1"/>
      <c r="WAT410" s="1"/>
      <c r="WAU410" s="1"/>
      <c r="WAV410" s="1"/>
      <c r="WAW410" s="1"/>
      <c r="WAX410" s="1"/>
      <c r="WAY410" s="1"/>
      <c r="WAZ410" s="1"/>
      <c r="WBA410" s="1"/>
      <c r="WBB410" s="1"/>
      <c r="WBC410" s="1"/>
      <c r="WBD410" s="1"/>
      <c r="WBE410" s="1"/>
      <c r="WBF410" s="1"/>
      <c r="WBG410" s="1"/>
      <c r="WBH410" s="1"/>
      <c r="WBI410" s="1"/>
      <c r="WBJ410" s="1"/>
      <c r="WBK410" s="1"/>
      <c r="WBL410" s="1"/>
      <c r="WBM410" s="1"/>
      <c r="WBN410" s="1"/>
      <c r="WBO410" s="1"/>
      <c r="WBP410" s="1"/>
      <c r="WBQ410" s="1"/>
      <c r="WBR410" s="1"/>
      <c r="WBS410" s="1"/>
      <c r="WBT410" s="1"/>
      <c r="WBU410" s="1"/>
      <c r="WBV410" s="1"/>
      <c r="WBW410" s="1"/>
      <c r="WBX410" s="1"/>
      <c r="WBY410" s="1"/>
      <c r="WBZ410" s="1"/>
      <c r="WCA410" s="1"/>
      <c r="WCB410" s="1"/>
      <c r="WCC410" s="1"/>
      <c r="WCD410" s="1"/>
      <c r="WCE410" s="1"/>
      <c r="WCF410" s="1"/>
      <c r="WCG410" s="1"/>
      <c r="WCH410" s="1"/>
      <c r="WCI410" s="1"/>
      <c r="WCJ410" s="1"/>
      <c r="WCK410" s="1"/>
      <c r="WCL410" s="1"/>
      <c r="WCM410" s="1"/>
      <c r="WCN410" s="1"/>
      <c r="WCO410" s="1"/>
      <c r="WCP410" s="1"/>
      <c r="WCQ410" s="1"/>
      <c r="WCR410" s="1"/>
      <c r="WCS410" s="1"/>
      <c r="WCT410" s="1"/>
      <c r="WCU410" s="1"/>
      <c r="WCV410" s="1"/>
      <c r="WCW410" s="1"/>
      <c r="WCX410" s="1"/>
      <c r="WCY410" s="1"/>
      <c r="WCZ410" s="1"/>
      <c r="WDA410" s="1"/>
      <c r="WDB410" s="1"/>
      <c r="WDC410" s="1"/>
      <c r="WDD410" s="1"/>
      <c r="WDE410" s="1"/>
      <c r="WDF410" s="1"/>
      <c r="WDG410" s="1"/>
      <c r="WDH410" s="1"/>
      <c r="WDI410" s="1"/>
      <c r="WDJ410" s="1"/>
      <c r="WDK410" s="1"/>
      <c r="WDL410" s="1"/>
      <c r="WDM410" s="1"/>
      <c r="WDN410" s="1"/>
      <c r="WDO410" s="1"/>
      <c r="WDP410" s="1"/>
      <c r="WDQ410" s="1"/>
      <c r="WDR410" s="1"/>
      <c r="WDS410" s="1"/>
      <c r="WDT410" s="1"/>
      <c r="WDU410" s="1"/>
      <c r="WDV410" s="1"/>
      <c r="WDW410" s="1"/>
      <c r="WDX410" s="1"/>
      <c r="WDY410" s="1"/>
      <c r="WDZ410" s="1"/>
      <c r="WEA410" s="1"/>
      <c r="WEB410" s="1"/>
      <c r="WEC410" s="1"/>
      <c r="WED410" s="1"/>
      <c r="WEE410" s="1"/>
      <c r="WEF410" s="1"/>
      <c r="WEG410" s="1"/>
      <c r="WEH410" s="1"/>
      <c r="WEI410" s="1"/>
      <c r="WEJ410" s="1"/>
      <c r="WEK410" s="1"/>
      <c r="WEL410" s="1"/>
      <c r="WEM410" s="1"/>
      <c r="WEN410" s="1"/>
      <c r="WEO410" s="1"/>
      <c r="WEP410" s="1"/>
      <c r="WEQ410" s="1"/>
      <c r="WER410" s="1"/>
      <c r="WES410" s="1"/>
      <c r="WET410" s="1"/>
      <c r="WEU410" s="1"/>
      <c r="WEV410" s="1"/>
      <c r="WEW410" s="1"/>
      <c r="WEX410" s="1"/>
      <c r="WEY410" s="1"/>
      <c r="WEZ410" s="1"/>
      <c r="WFA410" s="1"/>
      <c r="WFB410" s="1"/>
      <c r="WFC410" s="1"/>
      <c r="WFD410" s="1"/>
      <c r="WFE410" s="1"/>
      <c r="WFF410" s="1"/>
      <c r="WFG410" s="1"/>
      <c r="WFH410" s="1"/>
      <c r="WFI410" s="1"/>
      <c r="WFJ410" s="1"/>
      <c r="WFK410" s="1"/>
      <c r="WFL410" s="1"/>
      <c r="WFM410" s="1"/>
      <c r="WFN410" s="1"/>
      <c r="WFO410" s="1"/>
      <c r="WFP410" s="1"/>
      <c r="WFQ410" s="1"/>
      <c r="WFR410" s="1"/>
      <c r="WFS410" s="1"/>
      <c r="WFT410" s="1"/>
      <c r="WFU410" s="1"/>
      <c r="WFV410" s="1"/>
      <c r="WFW410" s="1"/>
      <c r="WFX410" s="1"/>
      <c r="WFY410" s="1"/>
      <c r="WFZ410" s="1"/>
      <c r="WGA410" s="1"/>
      <c r="WGB410" s="1"/>
      <c r="WGC410" s="1"/>
      <c r="WGD410" s="1"/>
      <c r="WGE410" s="1"/>
      <c r="WGF410" s="1"/>
      <c r="WGG410" s="1"/>
      <c r="WGH410" s="1"/>
      <c r="WGI410" s="1"/>
      <c r="WGJ410" s="1"/>
      <c r="WGK410" s="1"/>
      <c r="WGL410" s="1"/>
      <c r="WGM410" s="1"/>
      <c r="WGN410" s="1"/>
      <c r="WGO410" s="1"/>
      <c r="WGP410" s="1"/>
      <c r="WGQ410" s="1"/>
      <c r="WGR410" s="1"/>
      <c r="WGS410" s="1"/>
      <c r="WGT410" s="1"/>
      <c r="WGU410" s="1"/>
      <c r="WGV410" s="1"/>
      <c r="WGW410" s="1"/>
      <c r="WGX410" s="1"/>
      <c r="WGY410" s="1"/>
      <c r="WGZ410" s="1"/>
      <c r="WHA410" s="1"/>
      <c r="WHB410" s="1"/>
      <c r="WHC410" s="1"/>
      <c r="WHD410" s="1"/>
      <c r="WHE410" s="1"/>
      <c r="WHF410" s="1"/>
      <c r="WHG410" s="1"/>
      <c r="WHH410" s="1"/>
      <c r="WHI410" s="1"/>
      <c r="WHJ410" s="1"/>
      <c r="WHK410" s="1"/>
      <c r="WHL410" s="1"/>
      <c r="WHM410" s="1"/>
      <c r="WHN410" s="1"/>
      <c r="WHO410" s="1"/>
      <c r="WHP410" s="1"/>
      <c r="WHQ410" s="1"/>
      <c r="WHR410" s="1"/>
      <c r="WHS410" s="1"/>
      <c r="WHT410" s="1"/>
      <c r="WHU410" s="1"/>
      <c r="WHV410" s="1"/>
      <c r="WHW410" s="1"/>
      <c r="WHX410" s="1"/>
      <c r="WHY410" s="1"/>
      <c r="WHZ410" s="1"/>
      <c r="WIA410" s="1"/>
      <c r="WIB410" s="1"/>
      <c r="WIC410" s="1"/>
      <c r="WID410" s="1"/>
      <c r="WIE410" s="1"/>
      <c r="WIF410" s="1"/>
      <c r="WIG410" s="1"/>
      <c r="WIH410" s="1"/>
      <c r="WII410" s="1"/>
      <c r="WIJ410" s="1"/>
      <c r="WIK410" s="1"/>
      <c r="WIL410" s="1"/>
      <c r="WIM410" s="1"/>
      <c r="WIN410" s="1"/>
      <c r="WIO410" s="1"/>
      <c r="WIP410" s="1"/>
      <c r="WIQ410" s="1"/>
      <c r="WIR410" s="1"/>
      <c r="WIS410" s="1"/>
      <c r="WIT410" s="1"/>
      <c r="WIU410" s="1"/>
      <c r="WIV410" s="1"/>
      <c r="WIW410" s="1"/>
      <c r="WIX410" s="1"/>
      <c r="WIY410" s="1"/>
      <c r="WIZ410" s="1"/>
      <c r="WJA410" s="1"/>
      <c r="WJB410" s="1"/>
      <c r="WJC410" s="1"/>
      <c r="WJD410" s="1"/>
      <c r="WJE410" s="1"/>
      <c r="WJF410" s="1"/>
      <c r="WJG410" s="1"/>
      <c r="WJH410" s="1"/>
      <c r="WJI410" s="1"/>
      <c r="WJJ410" s="1"/>
      <c r="WJK410" s="1"/>
      <c r="WJL410" s="1"/>
      <c r="WJM410" s="1"/>
      <c r="WJN410" s="1"/>
      <c r="WJO410" s="1"/>
      <c r="WJP410" s="1"/>
      <c r="WJQ410" s="1"/>
      <c r="WJR410" s="1"/>
      <c r="WJS410" s="1"/>
      <c r="WJT410" s="1"/>
      <c r="WJU410" s="1"/>
      <c r="WJV410" s="1"/>
      <c r="WJW410" s="1"/>
      <c r="WJX410" s="1"/>
      <c r="WJY410" s="1"/>
      <c r="WJZ410" s="1"/>
      <c r="WKA410" s="1"/>
      <c r="WKB410" s="1"/>
      <c r="WKC410" s="1"/>
      <c r="WKD410" s="1"/>
      <c r="WKE410" s="1"/>
      <c r="WKF410" s="1"/>
      <c r="WKG410" s="1"/>
      <c r="WKH410" s="1"/>
      <c r="WKI410" s="1"/>
      <c r="WKJ410" s="1"/>
      <c r="WKK410" s="1"/>
      <c r="WKL410" s="1"/>
      <c r="WKM410" s="1"/>
      <c r="WKN410" s="1"/>
      <c r="WKO410" s="1"/>
      <c r="WKP410" s="1"/>
      <c r="WKQ410" s="1"/>
      <c r="WKR410" s="1"/>
      <c r="WKS410" s="1"/>
      <c r="WKT410" s="1"/>
      <c r="WKU410" s="1"/>
      <c r="WKV410" s="1"/>
      <c r="WKW410" s="1"/>
      <c r="WKX410" s="1"/>
      <c r="WKY410" s="1"/>
      <c r="WKZ410" s="1"/>
      <c r="WLA410" s="1"/>
      <c r="WLB410" s="1"/>
      <c r="WLC410" s="1"/>
      <c r="WLD410" s="1"/>
      <c r="WLE410" s="1"/>
      <c r="WLF410" s="1"/>
      <c r="WLG410" s="1"/>
      <c r="WLH410" s="1"/>
      <c r="WLI410" s="1"/>
      <c r="WLJ410" s="1"/>
      <c r="WLK410" s="1"/>
      <c r="WLL410" s="1"/>
      <c r="WLM410" s="1"/>
      <c r="WLN410" s="1"/>
      <c r="WLO410" s="1"/>
      <c r="WLP410" s="1"/>
      <c r="WLQ410" s="1"/>
      <c r="WLR410" s="1"/>
      <c r="WLS410" s="1"/>
      <c r="WLT410" s="1"/>
      <c r="WLU410" s="1"/>
      <c r="WLV410" s="1"/>
      <c r="WLW410" s="1"/>
      <c r="WLX410" s="1"/>
      <c r="WLY410" s="1"/>
      <c r="WLZ410" s="1"/>
      <c r="WMA410" s="1"/>
      <c r="WMB410" s="1"/>
      <c r="WMC410" s="1"/>
      <c r="WMD410" s="1"/>
      <c r="WME410" s="1"/>
      <c r="WMF410" s="1"/>
      <c r="WMG410" s="1"/>
      <c r="WMH410" s="1"/>
      <c r="WMI410" s="1"/>
      <c r="WMJ410" s="1"/>
      <c r="WMK410" s="1"/>
      <c r="WML410" s="1"/>
      <c r="WMM410" s="1"/>
      <c r="WMN410" s="1"/>
      <c r="WMO410" s="1"/>
      <c r="WMP410" s="1"/>
      <c r="WMQ410" s="1"/>
      <c r="WMR410" s="1"/>
      <c r="WMS410" s="1"/>
      <c r="WMT410" s="1"/>
      <c r="WMU410" s="1"/>
      <c r="WMV410" s="1"/>
      <c r="WMW410" s="1"/>
      <c r="WMX410" s="1"/>
      <c r="WMY410" s="1"/>
      <c r="WMZ410" s="1"/>
      <c r="WNA410" s="1"/>
      <c r="WNB410" s="1"/>
      <c r="WNC410" s="1"/>
      <c r="WND410" s="1"/>
      <c r="WNE410" s="1"/>
      <c r="WNF410" s="1"/>
      <c r="WNG410" s="1"/>
      <c r="WNH410" s="1"/>
      <c r="WNI410" s="1"/>
      <c r="WNJ410" s="1"/>
      <c r="WNK410" s="1"/>
      <c r="WNL410" s="1"/>
      <c r="WNM410" s="1"/>
      <c r="WNN410" s="1"/>
      <c r="WNO410" s="1"/>
      <c r="WNP410" s="1"/>
      <c r="WNQ410" s="1"/>
      <c r="WNR410" s="1"/>
      <c r="WNS410" s="1"/>
      <c r="WNT410" s="1"/>
      <c r="WNU410" s="1"/>
      <c r="WNV410" s="1"/>
      <c r="WNW410" s="1"/>
      <c r="WNX410" s="1"/>
      <c r="WNY410" s="1"/>
      <c r="WNZ410" s="1"/>
      <c r="WOA410" s="1"/>
      <c r="WOB410" s="1"/>
      <c r="WOC410" s="1"/>
      <c r="WOD410" s="1"/>
      <c r="WOE410" s="1"/>
      <c r="WOF410" s="1"/>
      <c r="WOG410" s="1"/>
      <c r="WOH410" s="1"/>
      <c r="WOI410" s="1"/>
      <c r="WOJ410" s="1"/>
      <c r="WOK410" s="1"/>
      <c r="WOL410" s="1"/>
      <c r="WOM410" s="1"/>
      <c r="WON410" s="1"/>
      <c r="WOO410" s="1"/>
      <c r="WOP410" s="1"/>
      <c r="WOQ410" s="1"/>
      <c r="WOR410" s="1"/>
      <c r="WOS410" s="1"/>
      <c r="WOT410" s="1"/>
      <c r="WOU410" s="1"/>
      <c r="WOV410" s="1"/>
      <c r="WOW410" s="1"/>
      <c r="WOX410" s="1"/>
      <c r="WOY410" s="1"/>
      <c r="WOZ410" s="1"/>
      <c r="WPA410" s="1"/>
      <c r="WPB410" s="1"/>
      <c r="WPC410" s="1"/>
      <c r="WPD410" s="1"/>
      <c r="WPE410" s="1"/>
      <c r="WPF410" s="1"/>
      <c r="WPG410" s="1"/>
      <c r="WPH410" s="1"/>
      <c r="WPI410" s="1"/>
      <c r="WPJ410" s="1"/>
      <c r="WPK410" s="1"/>
      <c r="WPL410" s="1"/>
      <c r="WPM410" s="1"/>
      <c r="WPN410" s="1"/>
      <c r="WPO410" s="1"/>
      <c r="WPP410" s="1"/>
      <c r="WPQ410" s="1"/>
      <c r="WPR410" s="1"/>
      <c r="WPS410" s="1"/>
      <c r="WPT410" s="1"/>
      <c r="WPU410" s="1"/>
      <c r="WPV410" s="1"/>
      <c r="WPW410" s="1"/>
      <c r="WPX410" s="1"/>
      <c r="WPY410" s="1"/>
      <c r="WPZ410" s="1"/>
      <c r="WQA410" s="1"/>
      <c r="WQB410" s="1"/>
      <c r="WQC410" s="1"/>
      <c r="WQD410" s="1"/>
      <c r="WQE410" s="1"/>
      <c r="WQF410" s="1"/>
      <c r="WQG410" s="1"/>
      <c r="WQH410" s="1"/>
      <c r="WQI410" s="1"/>
      <c r="WQJ410" s="1"/>
      <c r="WQK410" s="1"/>
      <c r="WQL410" s="1"/>
      <c r="WQM410" s="1"/>
      <c r="WQN410" s="1"/>
      <c r="WQO410" s="1"/>
      <c r="WQP410" s="1"/>
      <c r="WQQ410" s="1"/>
      <c r="WQR410" s="1"/>
      <c r="WQS410" s="1"/>
      <c r="WQT410" s="1"/>
      <c r="WQU410" s="1"/>
      <c r="WQV410" s="1"/>
      <c r="WQW410" s="1"/>
      <c r="WQX410" s="1"/>
      <c r="WQY410" s="1"/>
      <c r="WQZ410" s="1"/>
      <c r="WRA410" s="1"/>
      <c r="WRB410" s="1"/>
      <c r="WRC410" s="1"/>
      <c r="WRD410" s="1"/>
      <c r="WRE410" s="1"/>
      <c r="WRF410" s="1"/>
      <c r="WRG410" s="1"/>
      <c r="WRH410" s="1"/>
      <c r="WRI410" s="1"/>
      <c r="WRJ410" s="1"/>
      <c r="WRK410" s="1"/>
      <c r="WRL410" s="1"/>
      <c r="WRM410" s="1"/>
      <c r="WRN410" s="1"/>
      <c r="WRO410" s="1"/>
      <c r="WRP410" s="1"/>
      <c r="WRQ410" s="1"/>
      <c r="WRR410" s="1"/>
      <c r="WRS410" s="1"/>
      <c r="WRT410" s="1"/>
      <c r="WRU410" s="1"/>
      <c r="WRV410" s="1"/>
      <c r="WRW410" s="1"/>
      <c r="WRX410" s="1"/>
      <c r="WRY410" s="1"/>
      <c r="WRZ410" s="1"/>
      <c r="WSA410" s="1"/>
      <c r="WSB410" s="1"/>
      <c r="WSC410" s="1"/>
      <c r="WSD410" s="1"/>
      <c r="WSE410" s="1"/>
      <c r="WSF410" s="1"/>
      <c r="WSG410" s="1"/>
      <c r="WSH410" s="1"/>
      <c r="WSI410" s="1"/>
      <c r="WSJ410" s="1"/>
      <c r="WSK410" s="1"/>
      <c r="WSL410" s="1"/>
      <c r="WSM410" s="1"/>
      <c r="WSN410" s="1"/>
      <c r="WSO410" s="1"/>
      <c r="WSP410" s="1"/>
      <c r="WSQ410" s="1"/>
      <c r="WSR410" s="1"/>
      <c r="WSS410" s="1"/>
      <c r="WST410" s="1"/>
      <c r="WSU410" s="1"/>
      <c r="WSV410" s="1"/>
      <c r="WSW410" s="1"/>
      <c r="WSX410" s="1"/>
      <c r="WSY410" s="1"/>
      <c r="WSZ410" s="1"/>
      <c r="WTA410" s="1"/>
      <c r="WTB410" s="1"/>
      <c r="WTC410" s="1"/>
      <c r="WTD410" s="1"/>
      <c r="WTE410" s="1"/>
      <c r="WTF410" s="1"/>
      <c r="WTG410" s="1"/>
      <c r="WTH410" s="1"/>
      <c r="WTI410" s="1"/>
      <c r="WTJ410" s="1"/>
      <c r="WTK410" s="1"/>
      <c r="WTL410" s="1"/>
      <c r="WTM410" s="1"/>
      <c r="WTN410" s="1"/>
      <c r="WTO410" s="1"/>
      <c r="WTP410" s="1"/>
      <c r="WTQ410" s="1"/>
      <c r="WTR410" s="1"/>
      <c r="WTS410" s="1"/>
      <c r="WTT410" s="1"/>
      <c r="WTU410" s="1"/>
      <c r="WTV410" s="1"/>
      <c r="WTW410" s="1"/>
      <c r="WTX410" s="1"/>
      <c r="WTY410" s="1"/>
      <c r="WTZ410" s="1"/>
      <c r="WUA410" s="1"/>
      <c r="WUB410" s="1"/>
      <c r="WUC410" s="1"/>
      <c r="WUD410" s="1"/>
      <c r="WUE410" s="1"/>
      <c r="WUF410" s="1"/>
      <c r="WUG410" s="1"/>
      <c r="WUH410" s="1"/>
      <c r="WUI410" s="1"/>
      <c r="WUJ410" s="1"/>
      <c r="WUK410" s="1"/>
      <c r="WUL410" s="1"/>
      <c r="WUM410" s="1"/>
      <c r="WUN410" s="1"/>
      <c r="WUO410" s="1"/>
      <c r="WUP410" s="1"/>
      <c r="WUQ410" s="1"/>
      <c r="WUR410" s="1"/>
      <c r="WUS410" s="1"/>
      <c r="WUT410" s="1"/>
      <c r="WUU410" s="1"/>
      <c r="WUV410" s="1"/>
      <c r="WUW410" s="1"/>
      <c r="WUX410" s="1"/>
      <c r="WUY410" s="1"/>
      <c r="WUZ410" s="1"/>
      <c r="WVA410" s="1"/>
      <c r="WVB410" s="1"/>
      <c r="WVC410" s="1"/>
      <c r="WVD410" s="1"/>
      <c r="WVE410" s="1"/>
      <c r="WVF410" s="1"/>
      <c r="WVG410" s="1"/>
      <c r="WVH410" s="1"/>
      <c r="WVI410" s="1"/>
      <c r="WVJ410" s="1"/>
      <c r="WVK410" s="1"/>
      <c r="WVL410" s="1"/>
      <c r="WVM410" s="1"/>
      <c r="WVN410" s="1"/>
      <c r="WVO410" s="1"/>
      <c r="WVP410" s="1"/>
      <c r="WVQ410" s="1"/>
      <c r="WVR410" s="1"/>
      <c r="WVS410" s="1"/>
      <c r="WVT410" s="1"/>
      <c r="WVU410" s="1"/>
      <c r="WVV410" s="1"/>
      <c r="WVW410" s="1"/>
      <c r="WVX410" s="1"/>
      <c r="WVY410" s="1"/>
      <c r="WVZ410" s="1"/>
      <c r="WWA410" s="1"/>
      <c r="WWB410" s="1"/>
      <c r="WWC410" s="1"/>
      <c r="WWD410" s="1"/>
      <c r="WWE410" s="1"/>
      <c r="WWF410" s="1"/>
      <c r="WWG410" s="1"/>
      <c r="WWH410" s="1"/>
      <c r="WWI410" s="1"/>
      <c r="WWJ410" s="1"/>
      <c r="WWK410" s="1"/>
      <c r="WWL410" s="1"/>
      <c r="WWM410" s="1"/>
      <c r="WWN410" s="1"/>
      <c r="WWO410" s="1"/>
      <c r="WWP410" s="1"/>
      <c r="WWQ410" s="1"/>
      <c r="WWR410" s="1"/>
      <c r="WWS410" s="1"/>
      <c r="WWT410" s="1"/>
      <c r="WWU410" s="1"/>
      <c r="WWV410" s="1"/>
      <c r="WWW410" s="1"/>
      <c r="WWX410" s="1"/>
      <c r="WWY410" s="1"/>
      <c r="WWZ410" s="1"/>
      <c r="WXA410" s="1"/>
      <c r="WXB410" s="1"/>
      <c r="WXC410" s="1"/>
      <c r="WXD410" s="1"/>
      <c r="WXE410" s="1"/>
      <c r="WXF410" s="1"/>
      <c r="WXG410" s="1"/>
      <c r="WXH410" s="1"/>
      <c r="WXI410" s="1"/>
      <c r="WXJ410" s="1"/>
      <c r="WXK410" s="1"/>
      <c r="WXL410" s="1"/>
      <c r="WXM410" s="1"/>
      <c r="WXN410" s="1"/>
      <c r="WXO410" s="1"/>
      <c r="WXP410" s="1"/>
      <c r="WXQ410" s="1"/>
      <c r="WXR410" s="1"/>
      <c r="WXS410" s="1"/>
      <c r="WXT410" s="1"/>
      <c r="WXU410" s="1"/>
      <c r="WXV410" s="1"/>
      <c r="WXW410" s="1"/>
      <c r="WXX410" s="1"/>
      <c r="WXY410" s="1"/>
      <c r="WXZ410" s="1"/>
      <c r="WYA410" s="1"/>
      <c r="WYB410" s="1"/>
      <c r="WYC410" s="1"/>
      <c r="WYD410" s="1"/>
      <c r="WYE410" s="1"/>
      <c r="WYF410" s="1"/>
      <c r="WYG410" s="1"/>
      <c r="WYH410" s="1"/>
      <c r="WYI410" s="1"/>
      <c r="WYJ410" s="1"/>
      <c r="WYK410" s="1"/>
      <c r="WYL410" s="1"/>
      <c r="WYM410" s="1"/>
      <c r="WYN410" s="1"/>
      <c r="WYO410" s="1"/>
      <c r="WYP410" s="1"/>
      <c r="WYQ410" s="1"/>
      <c r="WYR410" s="1"/>
      <c r="WYS410" s="1"/>
      <c r="WYT410" s="1"/>
      <c r="WYU410" s="1"/>
      <c r="WYV410" s="1"/>
      <c r="WYW410" s="1"/>
      <c r="WYX410" s="1"/>
      <c r="WYY410" s="1"/>
      <c r="WYZ410" s="1"/>
      <c r="WZA410" s="1"/>
      <c r="WZB410" s="1"/>
      <c r="WZC410" s="1"/>
      <c r="WZD410" s="1"/>
      <c r="WZE410" s="1"/>
      <c r="WZF410" s="1"/>
      <c r="WZG410" s="1"/>
      <c r="WZH410" s="1"/>
      <c r="WZI410" s="1"/>
      <c r="WZJ410" s="1"/>
      <c r="WZK410" s="1"/>
      <c r="WZL410" s="1"/>
      <c r="WZM410" s="1"/>
      <c r="WZN410" s="1"/>
      <c r="WZO410" s="1"/>
      <c r="WZP410" s="1"/>
      <c r="WZQ410" s="1"/>
      <c r="WZR410" s="1"/>
      <c r="WZS410" s="1"/>
      <c r="WZT410" s="1"/>
      <c r="WZU410" s="1"/>
      <c r="WZV410" s="1"/>
      <c r="WZW410" s="1"/>
      <c r="WZX410" s="1"/>
      <c r="WZY410" s="1"/>
      <c r="WZZ410" s="1"/>
      <c r="XAA410" s="1"/>
      <c r="XAB410" s="1"/>
      <c r="XAC410" s="1"/>
      <c r="XAD410" s="1"/>
      <c r="XAE410" s="1"/>
      <c r="XAF410" s="1"/>
      <c r="XAG410" s="1"/>
      <c r="XAH410" s="1"/>
      <c r="XAI410" s="1"/>
      <c r="XAJ410" s="1"/>
      <c r="XAK410" s="1"/>
      <c r="XAL410" s="1"/>
      <c r="XAM410" s="1"/>
      <c r="XAN410" s="1"/>
      <c r="XAO410" s="1"/>
      <c r="XAP410" s="1"/>
      <c r="XAQ410" s="1"/>
      <c r="XAR410" s="1"/>
      <c r="XAS410" s="1"/>
      <c r="XAT410" s="1"/>
      <c r="XAU410" s="1"/>
      <c r="XAV410" s="1"/>
      <c r="XAW410" s="1"/>
      <c r="XAX410" s="1"/>
      <c r="XAY410" s="1"/>
      <c r="XAZ410" s="1"/>
      <c r="XBA410" s="1"/>
      <c r="XBB410" s="1"/>
      <c r="XBC410" s="1"/>
      <c r="XBD410" s="1"/>
      <c r="XBE410" s="1"/>
      <c r="XBF410" s="1"/>
      <c r="XBG410" s="1"/>
      <c r="XBH410" s="1"/>
      <c r="XBI410" s="1"/>
      <c r="XBJ410" s="1"/>
      <c r="XBK410" s="1"/>
      <c r="XBL410" s="1"/>
      <c r="XBM410" s="1"/>
      <c r="XBN410" s="1"/>
      <c r="XBO410" s="1"/>
      <c r="XBP410" s="1"/>
      <c r="XBQ410" s="1"/>
      <c r="XBR410" s="1"/>
      <c r="XBS410" s="1"/>
      <c r="XBT410" s="1"/>
      <c r="XBU410" s="1"/>
      <c r="XBV410" s="1"/>
      <c r="XBW410" s="1"/>
      <c r="XBX410" s="1"/>
      <c r="XBY410" s="1"/>
      <c r="XBZ410" s="1"/>
      <c r="XCA410" s="1"/>
      <c r="XCB410" s="1"/>
      <c r="XCC410" s="1"/>
      <c r="XCD410" s="1"/>
    </row>
    <row r="411" spans="1:16306" ht="14.5" x14ac:dyDescent="0.35">
      <c r="A411" s="1" t="str">
        <f>E411</f>
        <v>U17</v>
      </c>
      <c r="E411" s="11" t="s">
        <v>14</v>
      </c>
      <c r="J411" s="7" t="str">
        <f>IF(OR(K411="CR", L411="CR", M411="CR", N411="CR", O411="CR", P411="CR", Q411="CR", R411="CR", S411="CR", T411="CR",U411="CR", V411="CR", W411="CR", X411="CR", Y411="CR", Z411="CR", AA411="CR", AB411="CR", AC411="CR", AD411="CR", AE411="CR", AF411="CR", AG411="CR", AH411="CR", AI411="CR", AJ411="CR"), "***CLUB RECORD***", "")</f>
        <v/>
      </c>
      <c r="K411" s="7" t="str">
        <f>IF(AND(B411=60, OR(AND(E411='club records'!$B$6, F411&lt;='club records'!$C$6), AND(E411='club records'!$B$7, F411&lt;='club records'!$C$7), AND(E411='club records'!$B$8, F411&lt;='club records'!$C$8), AND(E411='club records'!$B$9, F411&lt;='club records'!$C$9), AND(E411='club records'!$B$10, F411&lt;='club records'!$C$10))), "CR", " ")</f>
        <v xml:space="preserve"> </v>
      </c>
      <c r="L411" s="7" t="str">
        <f>IF(AND(B411=200, OR(AND(E411='club records'!$B$11, F411&lt;='club records'!$C$11), AND(E411='club records'!$B$12, F411&lt;='club records'!$C$12), AND(E411='club records'!$B$13, F411&lt;='club records'!$C$13), AND(E411='club records'!$B$14, F411&lt;='club records'!$C$14), AND(E411='club records'!$B$15, F411&lt;='club records'!$C$15))), "CR", " ")</f>
        <v xml:space="preserve"> </v>
      </c>
      <c r="M411" s="7" t="str">
        <f>IF(AND(B411=300, OR(AND(E411='club records'!$B$5, F411&lt;='club records'!$C$5), AND(E411='club records'!$B$16, F411&lt;='club records'!$C$16), AND(E411='club records'!$B$17, F411&lt;='club records'!$C$17))), "CR", " ")</f>
        <v xml:space="preserve"> </v>
      </c>
      <c r="N411" s="7" t="str">
        <f>IF(AND(B411=400, OR(AND(E411='club records'!$B$18, F411&lt;='club records'!$C$18), AND(E411='club records'!$B$19, F411&lt;='club records'!$C$19), AND(E411='club records'!$B$20, F411&lt;='club records'!$C$20), AND(E411='club records'!$B$21, F411&lt;='club records'!$C$21))), "CR", " ")</f>
        <v xml:space="preserve"> </v>
      </c>
      <c r="O411" s="7" t="str">
        <f>IF(AND(B411=800, OR(AND(E411='club records'!$B$22, F411&lt;='club records'!$C$22), AND(E411='club records'!$B$23, F411&lt;='club records'!$C$23), AND(E411='club records'!$B$24, F411&lt;='club records'!$C$24), AND(E411='club records'!$B$25, F411&lt;='club records'!$C$25), AND(E411='club records'!$B$26, F411&lt;='club records'!$C$26))), "CR", " ")</f>
        <v xml:space="preserve"> </v>
      </c>
      <c r="P411" s="7" t="str">
        <f>IF(AND(B411=1000, OR(AND(E411='club records'!$B$27, F411&lt;='club records'!$C$27), AND(E411='club records'!$B$28, F411&lt;='club records'!$C$28))), "CR", " ")</f>
        <v xml:space="preserve"> </v>
      </c>
      <c r="Q411" s="7" t="str">
        <f>IF(AND(B411=1500, OR(AND(E411='club records'!$B$29, F411&lt;='club records'!$C$29), AND(E411='club records'!$B$30, F411&lt;='club records'!$C$30), AND(E411='club records'!$B$31, F411&lt;='club records'!$C$31), AND(E411='club records'!$B$32, F411&lt;='club records'!$C$32), AND(E411='club records'!$B$33, F411&lt;='club records'!$C$33))), "CR", " ")</f>
        <v xml:space="preserve"> </v>
      </c>
      <c r="R411" s="7" t="str">
        <f>IF(AND(B411="1600 (Mile)",OR(AND(E411='club records'!$B$34,F411&lt;='club records'!$C$34),AND(E411='club records'!$B$35,F411&lt;='club records'!$C$35),AND(E411='club records'!$B$36,F411&lt;='club records'!$C$36),AND(E411='club records'!$B$37,F411&lt;='club records'!$C$37))),"CR"," ")</f>
        <v xml:space="preserve"> </v>
      </c>
      <c r="S411" s="7" t="str">
        <f>IF(AND(B411=3000, OR(AND(E411='club records'!$B$38, F411&lt;='club records'!$C$38), AND(E411='club records'!$B$39, F411&lt;='club records'!$C$39), AND(E411='club records'!$B$40, F411&lt;='club records'!$C$40), AND(E411='club records'!$B$41, F411&lt;='club records'!$C$41))), "CR", " ")</f>
        <v xml:space="preserve"> </v>
      </c>
      <c r="T411" s="7" t="str">
        <f>IF(AND(B411=5000, OR(AND(E411='club records'!$B$42, F411&lt;='club records'!$C$42), AND(E411='club records'!$B$43, F411&lt;='club records'!$C$43))), "CR", " ")</f>
        <v xml:space="preserve"> </v>
      </c>
      <c r="U411" s="6" t="str">
        <f>IF(AND(B411=10000, OR(AND(E411='club records'!$B$44, F411&lt;='club records'!$C$44), AND(E411='club records'!$B$45, F411&lt;='club records'!$C$45))), "CR", " ")</f>
        <v xml:space="preserve"> </v>
      </c>
      <c r="V411" s="6" t="str">
        <f>IF(AND(B411="high jump", OR(AND(E411='club records'!$F$1, F411&gt;='club records'!$G$1), AND(E411='club records'!$F$2, F411&gt;='club records'!$G$2), AND(E411='club records'!$F$3, F411&gt;='club records'!$G$3), AND(E411='club records'!$F$4, F411&gt;='club records'!$G$4), AND(E411='club records'!$F$5, F411&gt;='club records'!$G$5))), "CR", " ")</f>
        <v xml:space="preserve"> </v>
      </c>
      <c r="W411" s="6" t="str">
        <f>IF(AND(B411="long jump", OR(AND(E411='club records'!$F$6, F411&gt;='club records'!$G$6), AND(E411='club records'!$F$7, F411&gt;='club records'!$G$7), AND(E411='club records'!$F$8, F411&gt;='club records'!$G$8), AND(E411='club records'!$F$9, F411&gt;='club records'!$G$9), AND(E411='club records'!$F$10, F411&gt;='club records'!$G$10))), "CR", " ")</f>
        <v xml:space="preserve"> </v>
      </c>
      <c r="X411" s="6" t="str">
        <f>IF(AND(B411="triple jump", OR(AND(E411='club records'!$F$11, F411&gt;='club records'!$G$11), AND(E411='club records'!$F$12, F411&gt;='club records'!$G$12), AND(E411='club records'!$F$13, F411&gt;='club records'!$G$13), AND(E411='club records'!$F$14, F411&gt;='club records'!$G$14), AND(E411='club records'!$F$15, F411&gt;='club records'!$G$15))), "CR", " ")</f>
        <v xml:space="preserve"> </v>
      </c>
      <c r="Y411" s="6" t="str">
        <f>IF(AND(B411="pole vault", OR(AND(E411='club records'!$F$16, F411&gt;='club records'!$G$16), AND(E411='club records'!$F$17, F411&gt;='club records'!$G$17), AND(E411='club records'!$F$18, F411&gt;='club records'!$G$18), AND(E411='club records'!$F$19, F411&gt;='club records'!$G$19), AND(E411='club records'!$F$20, F411&gt;='club records'!$G$20))), "CR", " ")</f>
        <v xml:space="preserve"> </v>
      </c>
      <c r="Z411" s="6" t="str">
        <f>IF(AND(B411="shot 3", E411='club records'!$F$36, F411&gt;='club records'!$G$36), "CR", " ")</f>
        <v xml:space="preserve"> </v>
      </c>
      <c r="AA411" s="6" t="str">
        <f>IF(AND(B411="shot 4", E411='club records'!$F$37, F411&gt;='club records'!$G$37), "CR", " ")</f>
        <v xml:space="preserve"> </v>
      </c>
      <c r="AB411" s="6" t="str">
        <f>IF(AND(B411="shot 5", E411='club records'!$F$38, F411&gt;='club records'!$G$38), "CR", " ")</f>
        <v xml:space="preserve"> </v>
      </c>
      <c r="AC411" s="6" t="str">
        <f>IF(AND(B411="shot 6", E411='club records'!$F$39, F411&gt;='club records'!$G$39), "CR", " ")</f>
        <v xml:space="preserve"> </v>
      </c>
      <c r="AD411" s="6" t="str">
        <f>IF(AND(B411="shot 7.26", E411='club records'!$F$40, F411&gt;='club records'!$G$40), "CR", " ")</f>
        <v xml:space="preserve"> </v>
      </c>
      <c r="AE411" s="6" t="str">
        <f>IF(AND(B411="60H",OR(AND(E411='club records'!$J$1,F411&lt;='club records'!$K$1),AND(E411='club records'!$J$2,F411&lt;='club records'!$K$2),AND(E411='club records'!$J$3,F411&lt;='club records'!$K$3),AND(E411='club records'!$J$4,F411&lt;='club records'!$K$4),AND(E411='club records'!$J$5,F411&lt;='club records'!$K$5))),"CR"," ")</f>
        <v xml:space="preserve"> </v>
      </c>
      <c r="AF411" s="7" t="str">
        <f>IF(AND(B411="4x200", OR(AND(E411='club records'!$N$6, F411&lt;='club records'!$O$6), AND(E411='club records'!$N$7, F411&lt;='club records'!$O$7), AND(E411='club records'!$N$8, F411&lt;='club records'!$O$8), AND(E411='club records'!$N$9, F411&lt;='club records'!$O$9), AND(E411='club records'!$N$10, F411&lt;='club records'!$O$10))), "CR", " ")</f>
        <v xml:space="preserve"> </v>
      </c>
      <c r="AG411" s="7" t="str">
        <f>IF(AND(B411="4x300", AND(E411='club records'!$N$11, F411&lt;='club records'!$O$11)), "CR", " ")</f>
        <v xml:space="preserve"> </v>
      </c>
      <c r="AH411" s="7" t="str">
        <f>IF(AND(B411="4x400", OR(AND(E411='club records'!$N$12, F411&lt;='club records'!$O$12), AND(E411='club records'!$N$13, F411&lt;='club records'!$O$13), AND(E411='club records'!$N$14, F411&lt;='club records'!$O$14), AND(E411='club records'!$N$15, F411&lt;='club records'!$O$15))), "CR", " ")</f>
        <v xml:space="preserve"> </v>
      </c>
      <c r="AI411" s="7" t="str">
        <f>IF(AND(B411="pentathlon", OR(AND(E411='club records'!$N$21, F411&gt;='club records'!$O$21), AND(E411='club records'!$N$22, F411&gt;='club records'!$O$22),AND(E411='club records'!$N$23, F411&gt;='club records'!$O$23),AND(E411='club records'!$N$24, F411&gt;='club records'!$O$24))), "CR", " ")</f>
        <v xml:space="preserve"> </v>
      </c>
      <c r="AJ411" s="7" t="str">
        <f>IF(AND(B411="heptathlon", OR(AND(E411='club records'!$N$26, F411&gt;='club records'!$O$26), AND(E411='club records'!$N$27, F411&gt;='club records'!$O$27))), "CR", " ")</f>
        <v xml:space="preserve"> </v>
      </c>
    </row>
    <row r="412" spans="1:16306" ht="14.5" x14ac:dyDescent="0.35">
      <c r="A412" s="1" t="str">
        <f>E412</f>
        <v>U17</v>
      </c>
      <c r="E412" s="11" t="s">
        <v>14</v>
      </c>
      <c r="J412" s="7" t="str">
        <f>IF(OR(K412="CR", L412="CR", M412="CR", N412="CR", O412="CR", P412="CR", Q412="CR", R412="CR", S412="CR", T412="CR",U412="CR", V412="CR", W412="CR", X412="CR", Y412="CR", Z412="CR", AA412="CR", AB412="CR", AC412="CR", AD412="CR", AE412="CR", AF412="CR", AG412="CR", AH412="CR", AI412="CR", AJ412="CR"), "***CLUB RECORD***", "")</f>
        <v/>
      </c>
      <c r="K412" s="7" t="str">
        <f>IF(AND(B412=60, OR(AND(E412='club records'!$B$6, F412&lt;='club records'!$C$6), AND(E412='club records'!$B$7, F412&lt;='club records'!$C$7), AND(E412='club records'!$B$8, F412&lt;='club records'!$C$8), AND(E412='club records'!$B$9, F412&lt;='club records'!$C$9), AND(E412='club records'!$B$10, F412&lt;='club records'!$C$10))), "CR", " ")</f>
        <v xml:space="preserve"> </v>
      </c>
      <c r="L412" s="7" t="str">
        <f>IF(AND(B412=200, OR(AND(E412='club records'!$B$11, F412&lt;='club records'!$C$11), AND(E412='club records'!$B$12, F412&lt;='club records'!$C$12), AND(E412='club records'!$B$13, F412&lt;='club records'!$C$13), AND(E412='club records'!$B$14, F412&lt;='club records'!$C$14), AND(E412='club records'!$B$15, F412&lt;='club records'!$C$15))), "CR", " ")</f>
        <v xml:space="preserve"> </v>
      </c>
      <c r="M412" s="7" t="str">
        <f>IF(AND(B412=300, OR(AND(E412='club records'!$B$5, F412&lt;='club records'!$C$5), AND(E412='club records'!$B$16, F412&lt;='club records'!$C$16), AND(E412='club records'!$B$17, F412&lt;='club records'!$C$17))), "CR", " ")</f>
        <v xml:space="preserve"> </v>
      </c>
      <c r="N412" s="7" t="str">
        <f>IF(AND(B412=400, OR(AND(E412='club records'!$B$18, F412&lt;='club records'!$C$18), AND(E412='club records'!$B$19, F412&lt;='club records'!$C$19), AND(E412='club records'!$B$20, F412&lt;='club records'!$C$20), AND(E412='club records'!$B$21, F412&lt;='club records'!$C$21))), "CR", " ")</f>
        <v xml:space="preserve"> </v>
      </c>
      <c r="O412" s="7" t="str">
        <f>IF(AND(B412=800, OR(AND(E412='club records'!$B$22, F412&lt;='club records'!$C$22), AND(E412='club records'!$B$23, F412&lt;='club records'!$C$23), AND(E412='club records'!$B$24, F412&lt;='club records'!$C$24), AND(E412='club records'!$B$25, F412&lt;='club records'!$C$25), AND(E412='club records'!$B$26, F412&lt;='club records'!$C$26))), "CR", " ")</f>
        <v xml:space="preserve"> </v>
      </c>
      <c r="P412" s="7" t="str">
        <f>IF(AND(B412=1000, OR(AND(E412='club records'!$B$27, F412&lt;='club records'!$C$27), AND(E412='club records'!$B$28, F412&lt;='club records'!$C$28))), "CR", " ")</f>
        <v xml:space="preserve"> </v>
      </c>
      <c r="Q412" s="7" t="str">
        <f>IF(AND(B412=1500, OR(AND(E412='club records'!$B$29, F412&lt;='club records'!$C$29), AND(E412='club records'!$B$30, F412&lt;='club records'!$C$30), AND(E412='club records'!$B$31, F412&lt;='club records'!$C$31), AND(E412='club records'!$B$32, F412&lt;='club records'!$C$32), AND(E412='club records'!$B$33, F412&lt;='club records'!$C$33))), "CR", " ")</f>
        <v xml:space="preserve"> </v>
      </c>
      <c r="R412" s="7" t="str">
        <f>IF(AND(B412="1600 (Mile)",OR(AND(E412='club records'!$B$34,F412&lt;='club records'!$C$34),AND(E412='club records'!$B$35,F412&lt;='club records'!$C$35),AND(E412='club records'!$B$36,F412&lt;='club records'!$C$36),AND(E412='club records'!$B$37,F412&lt;='club records'!$C$37))),"CR"," ")</f>
        <v xml:space="preserve"> </v>
      </c>
      <c r="S412" s="7" t="str">
        <f>IF(AND(B412=3000, OR(AND(E412='club records'!$B$38, F412&lt;='club records'!$C$38), AND(E412='club records'!$B$39, F412&lt;='club records'!$C$39), AND(E412='club records'!$B$40, F412&lt;='club records'!$C$40), AND(E412='club records'!$B$41, F412&lt;='club records'!$C$41))), "CR", " ")</f>
        <v xml:space="preserve"> </v>
      </c>
      <c r="T412" s="7" t="str">
        <f>IF(AND(B412=5000, OR(AND(E412='club records'!$B$42, F412&lt;='club records'!$C$42), AND(E412='club records'!$B$43, F412&lt;='club records'!$C$43))), "CR", " ")</f>
        <v xml:space="preserve"> </v>
      </c>
      <c r="U412" s="6" t="str">
        <f>IF(AND(B412=10000, OR(AND(E412='club records'!$B$44, F412&lt;='club records'!$C$44), AND(E412='club records'!$B$45, F412&lt;='club records'!$C$45))), "CR", " ")</f>
        <v xml:space="preserve"> </v>
      </c>
      <c r="V412" s="6" t="str">
        <f>IF(AND(B412="high jump", OR(AND(E412='club records'!$F$1, F412&gt;='club records'!$G$1), AND(E412='club records'!$F$2, F412&gt;='club records'!$G$2), AND(E412='club records'!$F$3, F412&gt;='club records'!$G$3), AND(E412='club records'!$F$4, F412&gt;='club records'!$G$4), AND(E412='club records'!$F$5, F412&gt;='club records'!$G$5))), "CR", " ")</f>
        <v xml:space="preserve"> </v>
      </c>
      <c r="W412" s="6" t="str">
        <f>IF(AND(B412="long jump", OR(AND(E412='club records'!$F$6, F412&gt;='club records'!$G$6), AND(E412='club records'!$F$7, F412&gt;='club records'!$G$7), AND(E412='club records'!$F$8, F412&gt;='club records'!$G$8), AND(E412='club records'!$F$9, F412&gt;='club records'!$G$9), AND(E412='club records'!$F$10, F412&gt;='club records'!$G$10))), "CR", " ")</f>
        <v xml:space="preserve"> </v>
      </c>
      <c r="X412" s="6" t="str">
        <f>IF(AND(B412="triple jump", OR(AND(E412='club records'!$F$11, F412&gt;='club records'!$G$11), AND(E412='club records'!$F$12, F412&gt;='club records'!$G$12), AND(E412='club records'!$F$13, F412&gt;='club records'!$G$13), AND(E412='club records'!$F$14, F412&gt;='club records'!$G$14), AND(E412='club records'!$F$15, F412&gt;='club records'!$G$15))), "CR", " ")</f>
        <v xml:space="preserve"> </v>
      </c>
      <c r="Y412" s="6" t="str">
        <f>IF(AND(B412="pole vault", OR(AND(E412='club records'!$F$16, F412&gt;='club records'!$G$16), AND(E412='club records'!$F$17, F412&gt;='club records'!$G$17), AND(E412='club records'!$F$18, F412&gt;='club records'!$G$18), AND(E412='club records'!$F$19, F412&gt;='club records'!$G$19), AND(E412='club records'!$F$20, F412&gt;='club records'!$G$20))), "CR", " ")</f>
        <v xml:space="preserve"> </v>
      </c>
      <c r="Z412" s="6" t="str">
        <f>IF(AND(B412="shot 3", E412='club records'!$F$36, F412&gt;='club records'!$G$36), "CR", " ")</f>
        <v xml:space="preserve"> </v>
      </c>
      <c r="AA412" s="6" t="str">
        <f>IF(AND(B412="shot 4", E412='club records'!$F$37, F412&gt;='club records'!$G$37), "CR", " ")</f>
        <v xml:space="preserve"> </v>
      </c>
      <c r="AB412" s="6" t="str">
        <f>IF(AND(B412="shot 5", E412='club records'!$F$38, F412&gt;='club records'!$G$38), "CR", " ")</f>
        <v xml:space="preserve"> </v>
      </c>
      <c r="AC412" s="6" t="str">
        <f>IF(AND(B412="shot 6", E412='club records'!$F$39, F412&gt;='club records'!$G$39), "CR", " ")</f>
        <v xml:space="preserve"> </v>
      </c>
      <c r="AD412" s="6" t="str">
        <f>IF(AND(B412="shot 7.26", E412='club records'!$F$40, F412&gt;='club records'!$G$40), "CR", " ")</f>
        <v xml:space="preserve"> </v>
      </c>
      <c r="AE412" s="6" t="str">
        <f>IF(AND(B412="60H",OR(AND(E412='club records'!$J$1,F412&lt;='club records'!$K$1),AND(E412='club records'!$J$2,F412&lt;='club records'!$K$2),AND(E412='club records'!$J$3,F412&lt;='club records'!$K$3),AND(E412='club records'!$J$4,F412&lt;='club records'!$K$4),AND(E412='club records'!$J$5,F412&lt;='club records'!$K$5))),"CR"," ")</f>
        <v xml:space="preserve"> </v>
      </c>
      <c r="AF412" s="7" t="str">
        <f>IF(AND(B412="4x200", OR(AND(E412='club records'!$N$6, F412&lt;='club records'!$O$6), AND(E412='club records'!$N$7, F412&lt;='club records'!$O$7), AND(E412='club records'!$N$8, F412&lt;='club records'!$O$8), AND(E412='club records'!$N$9, F412&lt;='club records'!$O$9), AND(E412='club records'!$N$10, F412&lt;='club records'!$O$10))), "CR", " ")</f>
        <v xml:space="preserve"> </v>
      </c>
      <c r="AG412" s="7" t="str">
        <f>IF(AND(B412="4x300", AND(E412='club records'!$N$11, F412&lt;='club records'!$O$11)), "CR", " ")</f>
        <v xml:space="preserve"> </v>
      </c>
      <c r="AH412" s="7" t="str">
        <f>IF(AND(B412="4x400", OR(AND(E412='club records'!$N$12, F412&lt;='club records'!$O$12), AND(E412='club records'!$N$13, F412&lt;='club records'!$O$13), AND(E412='club records'!$N$14, F412&lt;='club records'!$O$14), AND(E412='club records'!$N$15, F412&lt;='club records'!$O$15))), "CR", " ")</f>
        <v xml:space="preserve"> </v>
      </c>
      <c r="AI412" s="7" t="str">
        <f>IF(AND(B412="pentathlon", OR(AND(E412='club records'!$N$21, F412&gt;='club records'!$O$21), AND(E412='club records'!$N$22, F412&gt;='club records'!$O$22),AND(E412='club records'!$N$23, F412&gt;='club records'!$O$23),AND(E412='club records'!$N$24, F412&gt;='club records'!$O$24))), "CR", " ")</f>
        <v xml:space="preserve"> </v>
      </c>
      <c r="AJ412" s="7" t="str">
        <f>IF(AND(B412="heptathlon", OR(AND(E412='club records'!$N$26, F412&gt;='club records'!$O$26), AND(E412='club records'!$N$27, F412&gt;='club records'!$O$27))), "CR", " ")</f>
        <v xml:space="preserve"> </v>
      </c>
    </row>
    <row r="413" spans="1:16306" ht="14.5" x14ac:dyDescent="0.35">
      <c r="A413" s="1" t="str">
        <f>E413</f>
        <v>U17</v>
      </c>
      <c r="E413" s="11" t="s">
        <v>14</v>
      </c>
      <c r="J413" s="7" t="str">
        <f>IF(OR(K413="CR", L413="CR", M413="CR", N413="CR", O413="CR", P413="CR", Q413="CR", R413="CR", S413="CR", T413="CR",U413="CR", V413="CR", W413="CR", X413="CR", Y413="CR", Z413="CR", AA413="CR", AB413="CR", AC413="CR", AD413="CR", AE413="CR", AF413="CR", AG413="CR", AH413="CR", AI413="CR", AJ413="CR"), "***CLUB RECORD***", "")</f>
        <v/>
      </c>
      <c r="K413" s="7" t="str">
        <f>IF(AND(B413=60, OR(AND(E413='club records'!$B$6, F413&lt;='club records'!$C$6), AND(E413='club records'!$B$7, F413&lt;='club records'!$C$7), AND(E413='club records'!$B$8, F413&lt;='club records'!$C$8), AND(E413='club records'!$B$9, F413&lt;='club records'!$C$9), AND(E413='club records'!$B$10, F413&lt;='club records'!$C$10))), "CR", " ")</f>
        <v xml:space="preserve"> </v>
      </c>
      <c r="L413" s="7" t="str">
        <f>IF(AND(B413=200, OR(AND(E413='club records'!$B$11, F413&lt;='club records'!$C$11), AND(E413='club records'!$B$12, F413&lt;='club records'!$C$12), AND(E413='club records'!$B$13, F413&lt;='club records'!$C$13), AND(E413='club records'!$B$14, F413&lt;='club records'!$C$14), AND(E413='club records'!$B$15, F413&lt;='club records'!$C$15))), "CR", " ")</f>
        <v xml:space="preserve"> </v>
      </c>
      <c r="M413" s="7" t="str">
        <f>IF(AND(B413=300, OR(AND(E413='club records'!$B$5, F413&lt;='club records'!$C$5), AND(E413='club records'!$B$16, F413&lt;='club records'!$C$16), AND(E413='club records'!$B$17, F413&lt;='club records'!$C$17))), "CR", " ")</f>
        <v xml:space="preserve"> </v>
      </c>
      <c r="N413" s="7" t="str">
        <f>IF(AND(B413=400, OR(AND(E413='club records'!$B$18, F413&lt;='club records'!$C$18), AND(E413='club records'!$B$19, F413&lt;='club records'!$C$19), AND(E413='club records'!$B$20, F413&lt;='club records'!$C$20), AND(E413='club records'!$B$21, F413&lt;='club records'!$C$21))), "CR", " ")</f>
        <v xml:space="preserve"> </v>
      </c>
      <c r="O413" s="7" t="str">
        <f>IF(AND(B413=800, OR(AND(E413='club records'!$B$22, F413&lt;='club records'!$C$22), AND(E413='club records'!$B$23, F413&lt;='club records'!$C$23), AND(E413='club records'!$B$24, F413&lt;='club records'!$C$24), AND(E413='club records'!$B$25, F413&lt;='club records'!$C$25), AND(E413='club records'!$B$26, F413&lt;='club records'!$C$26))), "CR", " ")</f>
        <v xml:space="preserve"> </v>
      </c>
      <c r="P413" s="7" t="str">
        <f>IF(AND(B413=1000, OR(AND(E413='club records'!$B$27, F413&lt;='club records'!$C$27), AND(E413='club records'!$B$28, F413&lt;='club records'!$C$28))), "CR", " ")</f>
        <v xml:space="preserve"> </v>
      </c>
      <c r="Q413" s="7" t="str">
        <f>IF(AND(B413=1500, OR(AND(E413='club records'!$B$29, F413&lt;='club records'!$C$29), AND(E413='club records'!$B$30, F413&lt;='club records'!$C$30), AND(E413='club records'!$B$31, F413&lt;='club records'!$C$31), AND(E413='club records'!$B$32, F413&lt;='club records'!$C$32), AND(E413='club records'!$B$33, F413&lt;='club records'!$C$33))), "CR", " ")</f>
        <v xml:space="preserve"> </v>
      </c>
      <c r="R413" s="7" t="str">
        <f>IF(AND(B413="1600 (Mile)",OR(AND(E413='club records'!$B$34,F413&lt;='club records'!$C$34),AND(E413='club records'!$B$35,F413&lt;='club records'!$C$35),AND(E413='club records'!$B$36,F413&lt;='club records'!$C$36),AND(E413='club records'!$B$37,F413&lt;='club records'!$C$37))),"CR"," ")</f>
        <v xml:space="preserve"> </v>
      </c>
      <c r="S413" s="7" t="str">
        <f>IF(AND(B413=3000, OR(AND(E413='club records'!$B$38, F413&lt;='club records'!$C$38), AND(E413='club records'!$B$39, F413&lt;='club records'!$C$39), AND(E413='club records'!$B$40, F413&lt;='club records'!$C$40), AND(E413='club records'!$B$41, F413&lt;='club records'!$C$41))), "CR", " ")</f>
        <v xml:space="preserve"> </v>
      </c>
      <c r="T413" s="7" t="str">
        <f>IF(AND(B413=5000, OR(AND(E413='club records'!$B$42, F413&lt;='club records'!$C$42), AND(E413='club records'!$B$43, F413&lt;='club records'!$C$43))), "CR", " ")</f>
        <v xml:space="preserve"> </v>
      </c>
      <c r="U413" s="6" t="str">
        <f>IF(AND(B413=10000, OR(AND(E413='club records'!$B$44, F413&lt;='club records'!$C$44), AND(E413='club records'!$B$45, F413&lt;='club records'!$C$45))), "CR", " ")</f>
        <v xml:space="preserve"> </v>
      </c>
      <c r="V413" s="6" t="str">
        <f>IF(AND(B413="high jump", OR(AND(E413='club records'!$F$1, F413&gt;='club records'!$G$1), AND(E413='club records'!$F$2, F413&gt;='club records'!$G$2), AND(E413='club records'!$F$3, F413&gt;='club records'!$G$3), AND(E413='club records'!$F$4, F413&gt;='club records'!$G$4), AND(E413='club records'!$F$5, F413&gt;='club records'!$G$5))), "CR", " ")</f>
        <v xml:space="preserve"> </v>
      </c>
      <c r="W413" s="6" t="str">
        <f>IF(AND(B413="long jump", OR(AND(E413='club records'!$F$6, F413&gt;='club records'!$G$6), AND(E413='club records'!$F$7, F413&gt;='club records'!$G$7), AND(E413='club records'!$F$8, F413&gt;='club records'!$G$8), AND(E413='club records'!$F$9, F413&gt;='club records'!$G$9), AND(E413='club records'!$F$10, F413&gt;='club records'!$G$10))), "CR", " ")</f>
        <v xml:space="preserve"> </v>
      </c>
      <c r="X413" s="6" t="str">
        <f>IF(AND(B413="triple jump", OR(AND(E413='club records'!$F$11, F413&gt;='club records'!$G$11), AND(E413='club records'!$F$12, F413&gt;='club records'!$G$12), AND(E413='club records'!$F$13, F413&gt;='club records'!$G$13), AND(E413='club records'!$F$14, F413&gt;='club records'!$G$14), AND(E413='club records'!$F$15, F413&gt;='club records'!$G$15))), "CR", " ")</f>
        <v xml:space="preserve"> </v>
      </c>
      <c r="Y413" s="6" t="str">
        <f>IF(AND(B413="pole vault", OR(AND(E413='club records'!$F$16, F413&gt;='club records'!$G$16), AND(E413='club records'!$F$17, F413&gt;='club records'!$G$17), AND(E413='club records'!$F$18, F413&gt;='club records'!$G$18), AND(E413='club records'!$F$19, F413&gt;='club records'!$G$19), AND(E413='club records'!$F$20, F413&gt;='club records'!$G$20))), "CR", " ")</f>
        <v xml:space="preserve"> </v>
      </c>
      <c r="Z413" s="6" t="str">
        <f>IF(AND(B413="shot 3", E413='club records'!$F$36, F413&gt;='club records'!$G$36), "CR", " ")</f>
        <v xml:space="preserve"> </v>
      </c>
      <c r="AA413" s="6" t="str">
        <f>IF(AND(B413="shot 4", E413='club records'!$F$37, F413&gt;='club records'!$G$37), "CR", " ")</f>
        <v xml:space="preserve"> </v>
      </c>
      <c r="AB413" s="6" t="str">
        <f>IF(AND(B413="shot 5", E413='club records'!$F$38, F413&gt;='club records'!$G$38), "CR", " ")</f>
        <v xml:space="preserve"> </v>
      </c>
      <c r="AC413" s="6" t="str">
        <f>IF(AND(B413="shot 6", E413='club records'!$F$39, F413&gt;='club records'!$G$39), "CR", " ")</f>
        <v xml:space="preserve"> </v>
      </c>
      <c r="AD413" s="6" t="str">
        <f>IF(AND(B413="shot 7.26", E413='club records'!$F$40, F413&gt;='club records'!$G$40), "CR", " ")</f>
        <v xml:space="preserve"> </v>
      </c>
      <c r="AE413" s="6" t="str">
        <f>IF(AND(B413="60H",OR(AND(E413='club records'!$J$1,F413&lt;='club records'!$K$1),AND(E413='club records'!$J$2,F413&lt;='club records'!$K$2),AND(E413='club records'!$J$3,F413&lt;='club records'!$K$3),AND(E413='club records'!$J$4,F413&lt;='club records'!$K$4),AND(E413='club records'!$J$5,F413&lt;='club records'!$K$5))),"CR"," ")</f>
        <v xml:space="preserve"> </v>
      </c>
      <c r="AF413" s="7" t="str">
        <f>IF(AND(B413="4x200", OR(AND(E413='club records'!$N$6, F413&lt;='club records'!$O$6), AND(E413='club records'!$N$7, F413&lt;='club records'!$O$7), AND(E413='club records'!$N$8, F413&lt;='club records'!$O$8), AND(E413='club records'!$N$9, F413&lt;='club records'!$O$9), AND(E413='club records'!$N$10, F413&lt;='club records'!$O$10))), "CR", " ")</f>
        <v xml:space="preserve"> </v>
      </c>
      <c r="AG413" s="7" t="str">
        <f>IF(AND(B413="4x300", AND(E413='club records'!$N$11, F413&lt;='club records'!$O$11)), "CR", " ")</f>
        <v xml:space="preserve"> </v>
      </c>
      <c r="AH413" s="7" t="str">
        <f>IF(AND(B413="4x400", OR(AND(E413='club records'!$N$12, F413&lt;='club records'!$O$12), AND(E413='club records'!$N$13, F413&lt;='club records'!$O$13), AND(E413='club records'!$N$14, F413&lt;='club records'!$O$14), AND(E413='club records'!$N$15, F413&lt;='club records'!$O$15))), "CR", " ")</f>
        <v xml:space="preserve"> </v>
      </c>
      <c r="AI413" s="7" t="str">
        <f>IF(AND(B413="pentathlon", OR(AND(E413='club records'!$N$21, F413&gt;='club records'!$O$21), AND(E413='club records'!$N$22, F413&gt;='club records'!$O$22),AND(E413='club records'!$N$23, F413&gt;='club records'!$O$23),AND(E413='club records'!$N$24, F413&gt;='club records'!$O$24))), "CR", " ")</f>
        <v xml:space="preserve"> </v>
      </c>
      <c r="AJ413" s="7" t="str">
        <f>IF(AND(B413="heptathlon", OR(AND(E413='club records'!$N$26, F413&gt;='club records'!$O$26), AND(E413='club records'!$N$27, F413&gt;='club records'!$O$27))), "CR", " ")</f>
        <v xml:space="preserve"> </v>
      </c>
    </row>
    <row r="414" spans="1:16306" ht="14.5" x14ac:dyDescent="0.35">
      <c r="A414" s="1" t="str">
        <f>E414</f>
        <v>U17</v>
      </c>
      <c r="E414" s="11" t="s">
        <v>14</v>
      </c>
      <c r="J414" s="7" t="str">
        <f>IF(OR(K414="CR", L414="CR", M414="CR", N414="CR", O414="CR", P414="CR", Q414="CR", R414="CR", S414="CR", T414="CR",U414="CR", V414="CR", W414="CR", X414="CR", Y414="CR", Z414="CR", AA414="CR", AB414="CR", AC414="CR", AD414="CR", AE414="CR", AF414="CR", AG414="CR", AH414="CR", AI414="CR", AJ414="CR"), "***CLUB RECORD***", "")</f>
        <v/>
      </c>
      <c r="K414" s="7" t="str">
        <f>IF(AND(B414=60, OR(AND(E414='club records'!$B$6, F414&lt;='club records'!$C$6), AND(E414='club records'!$B$7, F414&lt;='club records'!$C$7), AND(E414='club records'!$B$8, F414&lt;='club records'!$C$8), AND(E414='club records'!$B$9, F414&lt;='club records'!$C$9), AND(E414='club records'!$B$10, F414&lt;='club records'!$C$10))), "CR", " ")</f>
        <v xml:space="preserve"> </v>
      </c>
      <c r="L414" s="7" t="str">
        <f>IF(AND(B414=200, OR(AND(E414='club records'!$B$11, F414&lt;='club records'!$C$11), AND(E414='club records'!$B$12, F414&lt;='club records'!$C$12), AND(E414='club records'!$B$13, F414&lt;='club records'!$C$13), AND(E414='club records'!$B$14, F414&lt;='club records'!$C$14), AND(E414='club records'!$B$15, F414&lt;='club records'!$C$15))), "CR", " ")</f>
        <v xml:space="preserve"> </v>
      </c>
      <c r="M414" s="7" t="str">
        <f>IF(AND(B414=300, OR(AND(E414='club records'!$B$5, F414&lt;='club records'!$C$5), AND(E414='club records'!$B$16, F414&lt;='club records'!$C$16), AND(E414='club records'!$B$17, F414&lt;='club records'!$C$17))), "CR", " ")</f>
        <v xml:space="preserve"> </v>
      </c>
      <c r="N414" s="7" t="str">
        <f>IF(AND(B414=400, OR(AND(E414='club records'!$B$18, F414&lt;='club records'!$C$18), AND(E414='club records'!$B$19, F414&lt;='club records'!$C$19), AND(E414='club records'!$B$20, F414&lt;='club records'!$C$20), AND(E414='club records'!$B$21, F414&lt;='club records'!$C$21))), "CR", " ")</f>
        <v xml:space="preserve"> </v>
      </c>
      <c r="O414" s="7" t="str">
        <f>IF(AND(B414=800, OR(AND(E414='club records'!$B$22, F414&lt;='club records'!$C$22), AND(E414='club records'!$B$23, F414&lt;='club records'!$C$23), AND(E414='club records'!$B$24, F414&lt;='club records'!$C$24), AND(E414='club records'!$B$25, F414&lt;='club records'!$C$25), AND(E414='club records'!$B$26, F414&lt;='club records'!$C$26))), "CR", " ")</f>
        <v xml:space="preserve"> </v>
      </c>
      <c r="P414" s="7" t="str">
        <f>IF(AND(B414=1000, OR(AND(E414='club records'!$B$27, F414&lt;='club records'!$C$27), AND(E414='club records'!$B$28, F414&lt;='club records'!$C$28))), "CR", " ")</f>
        <v xml:space="preserve"> </v>
      </c>
      <c r="Q414" s="7" t="str">
        <f>IF(AND(B414=1500, OR(AND(E414='club records'!$B$29, F414&lt;='club records'!$C$29), AND(E414='club records'!$B$30, F414&lt;='club records'!$C$30), AND(E414='club records'!$B$31, F414&lt;='club records'!$C$31), AND(E414='club records'!$B$32, F414&lt;='club records'!$C$32), AND(E414='club records'!$B$33, F414&lt;='club records'!$C$33))), "CR", " ")</f>
        <v xml:space="preserve"> </v>
      </c>
      <c r="R414" s="7" t="str">
        <f>IF(AND(B414="1600 (Mile)",OR(AND(E414='club records'!$B$34,F414&lt;='club records'!$C$34),AND(E414='club records'!$B$35,F414&lt;='club records'!$C$35),AND(E414='club records'!$B$36,F414&lt;='club records'!$C$36),AND(E414='club records'!$B$37,F414&lt;='club records'!$C$37))),"CR"," ")</f>
        <v xml:space="preserve"> </v>
      </c>
      <c r="S414" s="7" t="str">
        <f>IF(AND(B414=3000, OR(AND(E414='club records'!$B$38, F414&lt;='club records'!$C$38), AND(E414='club records'!$B$39, F414&lt;='club records'!$C$39), AND(E414='club records'!$B$40, F414&lt;='club records'!$C$40), AND(E414='club records'!$B$41, F414&lt;='club records'!$C$41))), "CR", " ")</f>
        <v xml:space="preserve"> </v>
      </c>
      <c r="T414" s="7" t="str">
        <f>IF(AND(B414=5000, OR(AND(E414='club records'!$B$42, F414&lt;='club records'!$C$42), AND(E414='club records'!$B$43, F414&lt;='club records'!$C$43))), "CR", " ")</f>
        <v xml:space="preserve"> </v>
      </c>
      <c r="U414" s="6" t="str">
        <f>IF(AND(B414=10000, OR(AND(E414='club records'!$B$44, F414&lt;='club records'!$C$44), AND(E414='club records'!$B$45, F414&lt;='club records'!$C$45))), "CR", " ")</f>
        <v xml:space="preserve"> </v>
      </c>
      <c r="V414" s="6" t="str">
        <f>IF(AND(B414="high jump", OR(AND(E414='club records'!$F$1, F414&gt;='club records'!$G$1), AND(E414='club records'!$F$2, F414&gt;='club records'!$G$2), AND(E414='club records'!$F$3, F414&gt;='club records'!$G$3), AND(E414='club records'!$F$4, F414&gt;='club records'!$G$4), AND(E414='club records'!$F$5, F414&gt;='club records'!$G$5))), "CR", " ")</f>
        <v xml:space="preserve"> </v>
      </c>
      <c r="W414" s="6" t="str">
        <f>IF(AND(B414="long jump", OR(AND(E414='club records'!$F$6, F414&gt;='club records'!$G$6), AND(E414='club records'!$F$7, F414&gt;='club records'!$G$7), AND(E414='club records'!$F$8, F414&gt;='club records'!$G$8), AND(E414='club records'!$F$9, F414&gt;='club records'!$G$9), AND(E414='club records'!$F$10, F414&gt;='club records'!$G$10))), "CR", " ")</f>
        <v xml:space="preserve"> </v>
      </c>
      <c r="X414" s="6" t="str">
        <f>IF(AND(B414="triple jump", OR(AND(E414='club records'!$F$11, F414&gt;='club records'!$G$11), AND(E414='club records'!$F$12, F414&gt;='club records'!$G$12), AND(E414='club records'!$F$13, F414&gt;='club records'!$G$13), AND(E414='club records'!$F$14, F414&gt;='club records'!$G$14), AND(E414='club records'!$F$15, F414&gt;='club records'!$G$15))), "CR", " ")</f>
        <v xml:space="preserve"> </v>
      </c>
      <c r="Y414" s="6" t="str">
        <f>IF(AND(B414="pole vault", OR(AND(E414='club records'!$F$16, F414&gt;='club records'!$G$16), AND(E414='club records'!$F$17, F414&gt;='club records'!$G$17), AND(E414='club records'!$F$18, F414&gt;='club records'!$G$18), AND(E414='club records'!$F$19, F414&gt;='club records'!$G$19), AND(E414='club records'!$F$20, F414&gt;='club records'!$G$20))), "CR", " ")</f>
        <v xml:space="preserve"> </v>
      </c>
      <c r="Z414" s="6" t="str">
        <f>IF(AND(B414="shot 3", E414='club records'!$F$36, F414&gt;='club records'!$G$36), "CR", " ")</f>
        <v xml:space="preserve"> </v>
      </c>
      <c r="AA414" s="6" t="str">
        <f>IF(AND(B414="shot 4", E414='club records'!$F$37, F414&gt;='club records'!$G$37), "CR", " ")</f>
        <v xml:space="preserve"> </v>
      </c>
      <c r="AB414" s="6" t="str">
        <f>IF(AND(B414="shot 5", E414='club records'!$F$38, F414&gt;='club records'!$G$38), "CR", " ")</f>
        <v xml:space="preserve"> </v>
      </c>
      <c r="AC414" s="6" t="str">
        <f>IF(AND(B414="shot 6", E414='club records'!$F$39, F414&gt;='club records'!$G$39), "CR", " ")</f>
        <v xml:space="preserve"> </v>
      </c>
      <c r="AD414" s="6" t="str">
        <f>IF(AND(B414="shot 7.26", E414='club records'!$F$40, F414&gt;='club records'!$G$40), "CR", " ")</f>
        <v xml:space="preserve"> </v>
      </c>
      <c r="AE414" s="6" t="str">
        <f>IF(AND(B414="60H",OR(AND(E414='club records'!$J$1,F414&lt;='club records'!$K$1),AND(E414='club records'!$J$2,F414&lt;='club records'!$K$2),AND(E414='club records'!$J$3,F414&lt;='club records'!$K$3),AND(E414='club records'!$J$4,F414&lt;='club records'!$K$4),AND(E414='club records'!$J$5,F414&lt;='club records'!$K$5))),"CR"," ")</f>
        <v xml:space="preserve"> </v>
      </c>
      <c r="AF414" s="7" t="str">
        <f>IF(AND(B414="4x200", OR(AND(E414='club records'!$N$6, F414&lt;='club records'!$O$6), AND(E414='club records'!$N$7, F414&lt;='club records'!$O$7), AND(E414='club records'!$N$8, F414&lt;='club records'!$O$8), AND(E414='club records'!$N$9, F414&lt;='club records'!$O$9), AND(E414='club records'!$N$10, F414&lt;='club records'!$O$10))), "CR", " ")</f>
        <v xml:space="preserve"> </v>
      </c>
      <c r="AG414" s="7" t="str">
        <f>IF(AND(B414="4x300", AND(E414='club records'!$N$11, F414&lt;='club records'!$O$11)), "CR", " ")</f>
        <v xml:space="preserve"> </v>
      </c>
      <c r="AH414" s="7" t="str">
        <f>IF(AND(B414="4x400", OR(AND(E414='club records'!$N$12, F414&lt;='club records'!$O$12), AND(E414='club records'!$N$13, F414&lt;='club records'!$O$13), AND(E414='club records'!$N$14, F414&lt;='club records'!$O$14), AND(E414='club records'!$N$15, F414&lt;='club records'!$O$15))), "CR", " ")</f>
        <v xml:space="preserve"> </v>
      </c>
      <c r="AI414" s="7" t="str">
        <f>IF(AND(B414="pentathlon", OR(AND(E414='club records'!$N$21, F414&gt;='club records'!$O$21), AND(E414='club records'!$N$22, F414&gt;='club records'!$O$22),AND(E414='club records'!$N$23, F414&gt;='club records'!$O$23),AND(E414='club records'!$N$24, F414&gt;='club records'!$O$24))), "CR", " ")</f>
        <v xml:space="preserve"> </v>
      </c>
      <c r="AJ414" s="7" t="str">
        <f>IF(AND(B414="heptathlon", OR(AND(E414='club records'!$N$26, F414&gt;='club records'!$O$26), AND(E414='club records'!$N$27, F414&gt;='club records'!$O$27))), "CR", " ")</f>
        <v xml:space="preserve"> </v>
      </c>
    </row>
    <row r="415" spans="1:16306" ht="14.5" x14ac:dyDescent="0.35">
      <c r="A415" s="1" t="str">
        <f>E415</f>
        <v>U17</v>
      </c>
      <c r="E415" s="11" t="s">
        <v>14</v>
      </c>
      <c r="G415" s="16"/>
      <c r="J415" s="7" t="str">
        <f>IF(OR(K415="CR", L415="CR", M415="CR", N415="CR", O415="CR", P415="CR", Q415="CR", R415="CR", S415="CR", T415="CR",U415="CR", V415="CR", W415="CR", X415="CR", Y415="CR", Z415="CR", AA415="CR", AB415="CR", AC415="CR", AD415="CR", AE415="CR", AF415="CR", AG415="CR", AH415="CR", AI415="CR", AJ415="CR"), "***CLUB RECORD***", "")</f>
        <v/>
      </c>
      <c r="K415" s="7" t="str">
        <f>IF(AND(B415=60, OR(AND(E415='club records'!$B$6, F415&lt;='club records'!$C$6), AND(E415='club records'!$B$7, F415&lt;='club records'!$C$7), AND(E415='club records'!$B$8, F415&lt;='club records'!$C$8), AND(E415='club records'!$B$9, F415&lt;='club records'!$C$9), AND(E415='club records'!$B$10, F415&lt;='club records'!$C$10))), "CR", " ")</f>
        <v xml:space="preserve"> </v>
      </c>
      <c r="L415" s="7" t="str">
        <f>IF(AND(B415=200, OR(AND(E415='club records'!$B$11, F415&lt;='club records'!$C$11), AND(E415='club records'!$B$12, F415&lt;='club records'!$C$12), AND(E415='club records'!$B$13, F415&lt;='club records'!$C$13), AND(E415='club records'!$B$14, F415&lt;='club records'!$C$14), AND(E415='club records'!$B$15, F415&lt;='club records'!$C$15))), "CR", " ")</f>
        <v xml:space="preserve"> </v>
      </c>
      <c r="M415" s="7" t="str">
        <f>IF(AND(B415=300, OR(AND(E415='club records'!$B$5, F415&lt;='club records'!$C$5), AND(E415='club records'!$B$16, F415&lt;='club records'!$C$16), AND(E415='club records'!$B$17, F415&lt;='club records'!$C$17))), "CR", " ")</f>
        <v xml:space="preserve"> </v>
      </c>
      <c r="N415" s="7" t="str">
        <f>IF(AND(B415=400, OR(AND(E415='club records'!$B$18, F415&lt;='club records'!$C$18), AND(E415='club records'!$B$19, F415&lt;='club records'!$C$19), AND(E415='club records'!$B$20, F415&lt;='club records'!$C$20), AND(E415='club records'!$B$21, F415&lt;='club records'!$C$21))), "CR", " ")</f>
        <v xml:space="preserve"> </v>
      </c>
      <c r="O415" s="7" t="str">
        <f>IF(AND(B415=800, OR(AND(E415='club records'!$B$22, F415&lt;='club records'!$C$22), AND(E415='club records'!$B$23, F415&lt;='club records'!$C$23), AND(E415='club records'!$B$24, F415&lt;='club records'!$C$24), AND(E415='club records'!$B$25, F415&lt;='club records'!$C$25), AND(E415='club records'!$B$26, F415&lt;='club records'!$C$26))), "CR", " ")</f>
        <v xml:space="preserve"> </v>
      </c>
      <c r="P415" s="7" t="str">
        <f>IF(AND(B415=1000, OR(AND(E415='club records'!$B$27, F415&lt;='club records'!$C$27), AND(E415='club records'!$B$28, F415&lt;='club records'!$C$28))), "CR", " ")</f>
        <v xml:space="preserve"> </v>
      </c>
      <c r="Q415" s="7" t="str">
        <f>IF(AND(B415=1500, OR(AND(E415='club records'!$B$29, F415&lt;='club records'!$C$29), AND(E415='club records'!$B$30, F415&lt;='club records'!$C$30), AND(E415='club records'!$B$31, F415&lt;='club records'!$C$31), AND(E415='club records'!$B$32, F415&lt;='club records'!$C$32), AND(E415='club records'!$B$33, F415&lt;='club records'!$C$33))), "CR", " ")</f>
        <v xml:space="preserve"> </v>
      </c>
      <c r="R415" s="7" t="str">
        <f>IF(AND(B415="1600 (Mile)",OR(AND(E415='club records'!$B$34,F415&lt;='club records'!$C$34),AND(E415='club records'!$B$35,F415&lt;='club records'!$C$35),AND(E415='club records'!$B$36,F415&lt;='club records'!$C$36),AND(E415='club records'!$B$37,F415&lt;='club records'!$C$37))),"CR"," ")</f>
        <v xml:space="preserve"> </v>
      </c>
      <c r="S415" s="7" t="str">
        <f>IF(AND(B415=3000, OR(AND(E415='club records'!$B$38, F415&lt;='club records'!$C$38), AND(E415='club records'!$B$39, F415&lt;='club records'!$C$39), AND(E415='club records'!$B$40, F415&lt;='club records'!$C$40), AND(E415='club records'!$B$41, F415&lt;='club records'!$C$41))), "CR", " ")</f>
        <v xml:space="preserve"> </v>
      </c>
      <c r="T415" s="7" t="str">
        <f>IF(AND(B415=5000, OR(AND(E415='club records'!$B$42, F415&lt;='club records'!$C$42), AND(E415='club records'!$B$43, F415&lt;='club records'!$C$43))), "CR", " ")</f>
        <v xml:space="preserve"> </v>
      </c>
      <c r="U415" s="6" t="str">
        <f>IF(AND(B415=10000, OR(AND(E415='club records'!$B$44, F415&lt;='club records'!$C$44), AND(E415='club records'!$B$45, F415&lt;='club records'!$C$45))), "CR", " ")</f>
        <v xml:space="preserve"> </v>
      </c>
      <c r="V415" s="6" t="str">
        <f>IF(AND(B415="high jump", OR(AND(E415='club records'!$F$1, F415&gt;='club records'!$G$1), AND(E415='club records'!$F$2, F415&gt;='club records'!$G$2), AND(E415='club records'!$F$3, F415&gt;='club records'!$G$3), AND(E415='club records'!$F$4, F415&gt;='club records'!$G$4), AND(E415='club records'!$F$5, F415&gt;='club records'!$G$5))), "CR", " ")</f>
        <v xml:space="preserve"> </v>
      </c>
      <c r="W415" s="6" t="str">
        <f>IF(AND(B415="long jump", OR(AND(E415='club records'!$F$6, F415&gt;='club records'!$G$6), AND(E415='club records'!$F$7, F415&gt;='club records'!$G$7), AND(E415='club records'!$F$8, F415&gt;='club records'!$G$8), AND(E415='club records'!$F$9, F415&gt;='club records'!$G$9), AND(E415='club records'!$F$10, F415&gt;='club records'!$G$10))), "CR", " ")</f>
        <v xml:space="preserve"> </v>
      </c>
      <c r="X415" s="6" t="str">
        <f>IF(AND(B415="triple jump", OR(AND(E415='club records'!$F$11, F415&gt;='club records'!$G$11), AND(E415='club records'!$F$12, F415&gt;='club records'!$G$12), AND(E415='club records'!$F$13, F415&gt;='club records'!$G$13), AND(E415='club records'!$F$14, F415&gt;='club records'!$G$14), AND(E415='club records'!$F$15, F415&gt;='club records'!$G$15))), "CR", " ")</f>
        <v xml:space="preserve"> </v>
      </c>
      <c r="Y415" s="6" t="str">
        <f>IF(AND(B415="pole vault", OR(AND(E415='club records'!$F$16, F415&gt;='club records'!$G$16), AND(E415='club records'!$F$17, F415&gt;='club records'!$G$17), AND(E415='club records'!$F$18, F415&gt;='club records'!$G$18), AND(E415='club records'!$F$19, F415&gt;='club records'!$G$19), AND(E415='club records'!$F$20, F415&gt;='club records'!$G$20))), "CR", " ")</f>
        <v xml:space="preserve"> </v>
      </c>
      <c r="Z415" s="6" t="str">
        <f>IF(AND(B415="shot 3", E415='club records'!$F$36, F415&gt;='club records'!$G$36), "CR", " ")</f>
        <v xml:space="preserve"> </v>
      </c>
      <c r="AA415" s="6" t="str">
        <f>IF(AND(B415="shot 4", E415='club records'!$F$37, F415&gt;='club records'!$G$37), "CR", " ")</f>
        <v xml:space="preserve"> </v>
      </c>
      <c r="AB415" s="6" t="str">
        <f>IF(AND(B415="shot 5", E415='club records'!$F$38, F415&gt;='club records'!$G$38), "CR", " ")</f>
        <v xml:space="preserve"> </v>
      </c>
      <c r="AC415" s="6" t="str">
        <f>IF(AND(B415="shot 6", E415='club records'!$F$39, F415&gt;='club records'!$G$39), "CR", " ")</f>
        <v xml:space="preserve"> </v>
      </c>
      <c r="AD415" s="6" t="str">
        <f>IF(AND(B415="shot 7.26", E415='club records'!$F$40, F415&gt;='club records'!$G$40), "CR", " ")</f>
        <v xml:space="preserve"> </v>
      </c>
      <c r="AE415" s="6" t="str">
        <f>IF(AND(B415="60H",OR(AND(E415='club records'!$J$1,F415&lt;='club records'!$K$1),AND(E415='club records'!$J$2,F415&lt;='club records'!$K$2),AND(E415='club records'!$J$3,F415&lt;='club records'!$K$3),AND(E415='club records'!$J$4,F415&lt;='club records'!$K$4),AND(E415='club records'!$J$5,F415&lt;='club records'!$K$5))),"CR"," ")</f>
        <v xml:space="preserve"> </v>
      </c>
      <c r="AF415" s="7" t="str">
        <f>IF(AND(B415="4x200", OR(AND(E415='club records'!$N$6, F415&lt;='club records'!$O$6), AND(E415='club records'!$N$7, F415&lt;='club records'!$O$7), AND(E415='club records'!$N$8, F415&lt;='club records'!$O$8), AND(E415='club records'!$N$9, F415&lt;='club records'!$O$9), AND(E415='club records'!$N$10, F415&lt;='club records'!$O$10))), "CR", " ")</f>
        <v xml:space="preserve"> </v>
      </c>
      <c r="AG415" s="7" t="str">
        <f>IF(AND(B415="4x300", AND(E415='club records'!$N$11, F415&lt;='club records'!$O$11)), "CR", " ")</f>
        <v xml:space="preserve"> </v>
      </c>
      <c r="AH415" s="7" t="str">
        <f>IF(AND(B415="4x400", OR(AND(E415='club records'!$N$12, F415&lt;='club records'!$O$12), AND(E415='club records'!$N$13, F415&lt;='club records'!$O$13), AND(E415='club records'!$N$14, F415&lt;='club records'!$O$14), AND(E415='club records'!$N$15, F415&lt;='club records'!$O$15))), "CR", " ")</f>
        <v xml:space="preserve"> </v>
      </c>
      <c r="AI415" s="7" t="str">
        <f>IF(AND(B415="pentathlon", OR(AND(E415='club records'!$N$21, F415&gt;='club records'!$O$21), AND(E415='club records'!$N$22, F415&gt;='club records'!$O$22),AND(E415='club records'!$N$23, F415&gt;='club records'!$O$23),AND(E415='club records'!$N$24, F415&gt;='club records'!$O$24))), "CR", " ")</f>
        <v xml:space="preserve"> </v>
      </c>
      <c r="AJ415" s="7" t="str">
        <f>IF(AND(B415="heptathlon", OR(AND(E415='club records'!$N$26, F415&gt;='club records'!$O$26), AND(E415='club records'!$N$27, F415&gt;='club records'!$O$27))), "CR", " ")</f>
        <v xml:space="preserve"> </v>
      </c>
    </row>
    <row r="416" spans="1:16306" ht="14.5" x14ac:dyDescent="0.35">
      <c r="A416" s="1" t="str">
        <f>E416</f>
        <v>U17</v>
      </c>
      <c r="E416" s="11" t="s">
        <v>14</v>
      </c>
      <c r="J416" s="7" t="str">
        <f>IF(OR(K416="CR", L416="CR", M416="CR", N416="CR", O416="CR", P416="CR", Q416="CR", R416="CR", S416="CR", T416="CR",U416="CR", V416="CR", W416="CR", X416="CR", Y416="CR", Z416="CR", AA416="CR", AB416="CR", AC416="CR", AD416="CR", AE416="CR", AF416="CR", AG416="CR", AH416="CR", AI416="CR", AJ416="CR"), "***CLUB RECORD***", "")</f>
        <v/>
      </c>
      <c r="K416" s="7" t="str">
        <f>IF(AND(B416=60, OR(AND(E416='club records'!$B$6, F416&lt;='club records'!$C$6), AND(E416='club records'!$B$7, F416&lt;='club records'!$C$7), AND(E416='club records'!$B$8, F416&lt;='club records'!$C$8), AND(E416='club records'!$B$9, F416&lt;='club records'!$C$9), AND(E416='club records'!$B$10, F416&lt;='club records'!$C$10))), "CR", " ")</f>
        <v xml:space="preserve"> </v>
      </c>
      <c r="L416" s="7" t="str">
        <f>IF(AND(B416=200, OR(AND(E416='club records'!$B$11, F416&lt;='club records'!$C$11), AND(E416='club records'!$B$12, F416&lt;='club records'!$C$12), AND(E416='club records'!$B$13, F416&lt;='club records'!$C$13), AND(E416='club records'!$B$14, F416&lt;='club records'!$C$14), AND(E416='club records'!$B$15, F416&lt;='club records'!$C$15))), "CR", " ")</f>
        <v xml:space="preserve"> </v>
      </c>
      <c r="M416" s="7" t="str">
        <f>IF(AND(B416=300, OR(AND(E416='club records'!$B$5, F416&lt;='club records'!$C$5), AND(E416='club records'!$B$16, F416&lt;='club records'!$C$16), AND(E416='club records'!$B$17, F416&lt;='club records'!$C$17))), "CR", " ")</f>
        <v xml:space="preserve"> </v>
      </c>
      <c r="N416" s="7" t="str">
        <f>IF(AND(B416=400, OR(AND(E416='club records'!$B$18, F416&lt;='club records'!$C$18), AND(E416='club records'!$B$19, F416&lt;='club records'!$C$19), AND(E416='club records'!$B$20, F416&lt;='club records'!$C$20), AND(E416='club records'!$B$21, F416&lt;='club records'!$C$21))), "CR", " ")</f>
        <v xml:space="preserve"> </v>
      </c>
      <c r="O416" s="7" t="str">
        <f>IF(AND(B416=800, OR(AND(E416='club records'!$B$22, F416&lt;='club records'!$C$22), AND(E416='club records'!$B$23, F416&lt;='club records'!$C$23), AND(E416='club records'!$B$24, F416&lt;='club records'!$C$24), AND(E416='club records'!$B$25, F416&lt;='club records'!$C$25), AND(E416='club records'!$B$26, F416&lt;='club records'!$C$26))), "CR", " ")</f>
        <v xml:space="preserve"> </v>
      </c>
      <c r="P416" s="7" t="str">
        <f>IF(AND(B416=1000, OR(AND(E416='club records'!$B$27, F416&lt;='club records'!$C$27), AND(E416='club records'!$B$28, F416&lt;='club records'!$C$28))), "CR", " ")</f>
        <v xml:space="preserve"> </v>
      </c>
      <c r="Q416" s="7" t="str">
        <f>IF(AND(B416=1500, OR(AND(E416='club records'!$B$29, F416&lt;='club records'!$C$29), AND(E416='club records'!$B$30, F416&lt;='club records'!$C$30), AND(E416='club records'!$B$31, F416&lt;='club records'!$C$31), AND(E416='club records'!$B$32, F416&lt;='club records'!$C$32), AND(E416='club records'!$B$33, F416&lt;='club records'!$C$33))), "CR", " ")</f>
        <v xml:space="preserve"> </v>
      </c>
      <c r="R416" s="7" t="str">
        <f>IF(AND(B416="1600 (Mile)",OR(AND(E416='club records'!$B$34,F416&lt;='club records'!$C$34),AND(E416='club records'!$B$35,F416&lt;='club records'!$C$35),AND(E416='club records'!$B$36,F416&lt;='club records'!$C$36),AND(E416='club records'!$B$37,F416&lt;='club records'!$C$37))),"CR"," ")</f>
        <v xml:space="preserve"> </v>
      </c>
      <c r="S416" s="7" t="str">
        <f>IF(AND(B416=3000, OR(AND(E416='club records'!$B$38, F416&lt;='club records'!$C$38), AND(E416='club records'!$B$39, F416&lt;='club records'!$C$39), AND(E416='club records'!$B$40, F416&lt;='club records'!$C$40), AND(E416='club records'!$B$41, F416&lt;='club records'!$C$41))), "CR", " ")</f>
        <v xml:space="preserve"> </v>
      </c>
      <c r="T416" s="7" t="str">
        <f>IF(AND(B416=5000, OR(AND(E416='club records'!$B$42, F416&lt;='club records'!$C$42), AND(E416='club records'!$B$43, F416&lt;='club records'!$C$43))), "CR", " ")</f>
        <v xml:space="preserve"> </v>
      </c>
      <c r="U416" s="6" t="str">
        <f>IF(AND(B416=10000, OR(AND(E416='club records'!$B$44, F416&lt;='club records'!$C$44), AND(E416='club records'!$B$45, F416&lt;='club records'!$C$45))), "CR", " ")</f>
        <v xml:space="preserve"> </v>
      </c>
      <c r="V416" s="6" t="str">
        <f>IF(AND(B416="high jump", OR(AND(E416='club records'!$F$1, F416&gt;='club records'!$G$1), AND(E416='club records'!$F$2, F416&gt;='club records'!$G$2), AND(E416='club records'!$F$3, F416&gt;='club records'!$G$3), AND(E416='club records'!$F$4, F416&gt;='club records'!$G$4), AND(E416='club records'!$F$5, F416&gt;='club records'!$G$5))), "CR", " ")</f>
        <v xml:space="preserve"> </v>
      </c>
      <c r="W416" s="6" t="str">
        <f>IF(AND(B416="long jump", OR(AND(E416='club records'!$F$6, F416&gt;='club records'!$G$6), AND(E416='club records'!$F$7, F416&gt;='club records'!$G$7), AND(E416='club records'!$F$8, F416&gt;='club records'!$G$8), AND(E416='club records'!$F$9, F416&gt;='club records'!$G$9), AND(E416='club records'!$F$10, F416&gt;='club records'!$G$10))), "CR", " ")</f>
        <v xml:space="preserve"> </v>
      </c>
      <c r="X416" s="6" t="str">
        <f>IF(AND(B416="triple jump", OR(AND(E416='club records'!$F$11, F416&gt;='club records'!$G$11), AND(E416='club records'!$F$12, F416&gt;='club records'!$G$12), AND(E416='club records'!$F$13, F416&gt;='club records'!$G$13), AND(E416='club records'!$F$14, F416&gt;='club records'!$G$14), AND(E416='club records'!$F$15, F416&gt;='club records'!$G$15))), "CR", " ")</f>
        <v xml:space="preserve"> </v>
      </c>
      <c r="Y416" s="6" t="str">
        <f>IF(AND(B416="pole vault", OR(AND(E416='club records'!$F$16, F416&gt;='club records'!$G$16), AND(E416='club records'!$F$17, F416&gt;='club records'!$G$17), AND(E416='club records'!$F$18, F416&gt;='club records'!$G$18), AND(E416='club records'!$F$19, F416&gt;='club records'!$G$19), AND(E416='club records'!$F$20, F416&gt;='club records'!$G$20))), "CR", " ")</f>
        <v xml:space="preserve"> </v>
      </c>
      <c r="Z416" s="6" t="str">
        <f>IF(AND(B416="shot 3", E416='club records'!$F$36, F416&gt;='club records'!$G$36), "CR", " ")</f>
        <v xml:space="preserve"> </v>
      </c>
      <c r="AA416" s="6" t="str">
        <f>IF(AND(B416="shot 4", E416='club records'!$F$37, F416&gt;='club records'!$G$37), "CR", " ")</f>
        <v xml:space="preserve"> </v>
      </c>
      <c r="AB416" s="6" t="str">
        <f>IF(AND(B416="shot 5", E416='club records'!$F$38, F416&gt;='club records'!$G$38), "CR", " ")</f>
        <v xml:space="preserve"> </v>
      </c>
      <c r="AC416" s="6" t="str">
        <f>IF(AND(B416="shot 6", E416='club records'!$F$39, F416&gt;='club records'!$G$39), "CR", " ")</f>
        <v xml:space="preserve"> </v>
      </c>
      <c r="AD416" s="6" t="str">
        <f>IF(AND(B416="shot 7.26", E416='club records'!$F$40, F416&gt;='club records'!$G$40), "CR", " ")</f>
        <v xml:space="preserve"> </v>
      </c>
      <c r="AE416" s="6" t="str">
        <f>IF(AND(B416="60H",OR(AND(E416='club records'!$J$1,F416&lt;='club records'!$K$1),AND(E416='club records'!$J$2,F416&lt;='club records'!$K$2),AND(E416='club records'!$J$3,F416&lt;='club records'!$K$3),AND(E416='club records'!$J$4,F416&lt;='club records'!$K$4),AND(E416='club records'!$J$5,F416&lt;='club records'!$K$5))),"CR"," ")</f>
        <v xml:space="preserve"> </v>
      </c>
      <c r="AF416" s="7" t="str">
        <f>IF(AND(B416="4x200", OR(AND(E416='club records'!$N$6, F416&lt;='club records'!$O$6), AND(E416='club records'!$N$7, F416&lt;='club records'!$O$7), AND(E416='club records'!$N$8, F416&lt;='club records'!$O$8), AND(E416='club records'!$N$9, F416&lt;='club records'!$O$9), AND(E416='club records'!$N$10, F416&lt;='club records'!$O$10))), "CR", " ")</f>
        <v xml:space="preserve"> </v>
      </c>
      <c r="AG416" s="7" t="str">
        <f>IF(AND(B416="4x300", AND(E416='club records'!$N$11, F416&lt;='club records'!$O$11)), "CR", " ")</f>
        <v xml:space="preserve"> </v>
      </c>
      <c r="AH416" s="7" t="str">
        <f>IF(AND(B416="4x400", OR(AND(E416='club records'!$N$12, F416&lt;='club records'!$O$12), AND(E416='club records'!$N$13, F416&lt;='club records'!$O$13), AND(E416='club records'!$N$14, F416&lt;='club records'!$O$14), AND(E416='club records'!$N$15, F416&lt;='club records'!$O$15))), "CR", " ")</f>
        <v xml:space="preserve"> </v>
      </c>
      <c r="AI416" s="7" t="str">
        <f>IF(AND(B416="pentathlon", OR(AND(E416='club records'!$N$21, F416&gt;='club records'!$O$21), AND(E416='club records'!$N$22, F416&gt;='club records'!$O$22),AND(E416='club records'!$N$23, F416&gt;='club records'!$O$23),AND(E416='club records'!$N$24, F416&gt;='club records'!$O$24))), "CR", " ")</f>
        <v xml:space="preserve"> </v>
      </c>
      <c r="AJ416" s="7" t="str">
        <f>IF(AND(B416="heptathlon", OR(AND(E416='club records'!$N$26, F416&gt;='club records'!$O$26), AND(E416='club records'!$N$27, F416&gt;='club records'!$O$27))), "CR", " ")</f>
        <v xml:space="preserve"> </v>
      </c>
    </row>
    <row r="417" spans="1:36" ht="14.5" x14ac:dyDescent="0.35">
      <c r="A417" s="1" t="str">
        <f>E417</f>
        <v>U17</v>
      </c>
      <c r="E417" s="11" t="s">
        <v>14</v>
      </c>
      <c r="G417" s="16"/>
      <c r="J417" s="7" t="str">
        <f>IF(OR(K417="CR", L417="CR", M417="CR", N417="CR", O417="CR", P417="CR", Q417="CR", R417="CR", S417="CR", T417="CR",U417="CR", V417="CR", W417="CR", X417="CR", Y417="CR", Z417="CR", AA417="CR", AB417="CR", AC417="CR", AD417="CR", AE417="CR", AF417="CR", AG417="CR", AH417="CR", AI417="CR", AJ417="CR"), "***CLUB RECORD***", "")</f>
        <v/>
      </c>
      <c r="K417" s="7" t="str">
        <f>IF(AND(B417=60, OR(AND(E417='club records'!$B$6, F417&lt;='club records'!$C$6), AND(E417='club records'!$B$7, F417&lt;='club records'!$C$7), AND(E417='club records'!$B$8, F417&lt;='club records'!$C$8), AND(E417='club records'!$B$9, F417&lt;='club records'!$C$9), AND(E417='club records'!$B$10, F417&lt;='club records'!$C$10))), "CR", " ")</f>
        <v xml:space="preserve"> </v>
      </c>
      <c r="L417" s="7" t="str">
        <f>IF(AND(B417=200, OR(AND(E417='club records'!$B$11, F417&lt;='club records'!$C$11), AND(E417='club records'!$B$12, F417&lt;='club records'!$C$12), AND(E417='club records'!$B$13, F417&lt;='club records'!$C$13), AND(E417='club records'!$B$14, F417&lt;='club records'!$C$14), AND(E417='club records'!$B$15, F417&lt;='club records'!$C$15))), "CR", " ")</f>
        <v xml:space="preserve"> </v>
      </c>
      <c r="M417" s="7" t="str">
        <f>IF(AND(B417=300, OR(AND(E417='club records'!$B$5, F417&lt;='club records'!$C$5), AND(E417='club records'!$B$16, F417&lt;='club records'!$C$16), AND(E417='club records'!$B$17, F417&lt;='club records'!$C$17))), "CR", " ")</f>
        <v xml:space="preserve"> </v>
      </c>
      <c r="N417" s="7" t="str">
        <f>IF(AND(B417=400, OR(AND(E417='club records'!$B$18, F417&lt;='club records'!$C$18), AND(E417='club records'!$B$19, F417&lt;='club records'!$C$19), AND(E417='club records'!$B$20, F417&lt;='club records'!$C$20), AND(E417='club records'!$B$21, F417&lt;='club records'!$C$21))), "CR", " ")</f>
        <v xml:space="preserve"> </v>
      </c>
      <c r="O417" s="7" t="str">
        <f>IF(AND(B417=800, OR(AND(E417='club records'!$B$22, F417&lt;='club records'!$C$22), AND(E417='club records'!$B$23, F417&lt;='club records'!$C$23), AND(E417='club records'!$B$24, F417&lt;='club records'!$C$24), AND(E417='club records'!$B$25, F417&lt;='club records'!$C$25), AND(E417='club records'!$B$26, F417&lt;='club records'!$C$26))), "CR", " ")</f>
        <v xml:space="preserve"> </v>
      </c>
      <c r="P417" s="7" t="str">
        <f>IF(AND(B417=1000, OR(AND(E417='club records'!$B$27, F417&lt;='club records'!$C$27), AND(E417='club records'!$B$28, F417&lt;='club records'!$C$28))), "CR", " ")</f>
        <v xml:space="preserve"> </v>
      </c>
      <c r="Q417" s="7" t="str">
        <f>IF(AND(B417=1500, OR(AND(E417='club records'!$B$29, F417&lt;='club records'!$C$29), AND(E417='club records'!$B$30, F417&lt;='club records'!$C$30), AND(E417='club records'!$B$31, F417&lt;='club records'!$C$31), AND(E417='club records'!$B$32, F417&lt;='club records'!$C$32), AND(E417='club records'!$B$33, F417&lt;='club records'!$C$33))), "CR", " ")</f>
        <v xml:space="preserve"> </v>
      </c>
      <c r="R417" s="7" t="str">
        <f>IF(AND(B417="1600 (Mile)",OR(AND(E417='club records'!$B$34,F417&lt;='club records'!$C$34),AND(E417='club records'!$B$35,F417&lt;='club records'!$C$35),AND(E417='club records'!$B$36,F417&lt;='club records'!$C$36),AND(E417='club records'!$B$37,F417&lt;='club records'!$C$37))),"CR"," ")</f>
        <v xml:space="preserve"> </v>
      </c>
      <c r="S417" s="7" t="str">
        <f>IF(AND(B417=3000, OR(AND(E417='club records'!$B$38, F417&lt;='club records'!$C$38), AND(E417='club records'!$B$39, F417&lt;='club records'!$C$39), AND(E417='club records'!$B$40, F417&lt;='club records'!$C$40), AND(E417='club records'!$B$41, F417&lt;='club records'!$C$41))), "CR", " ")</f>
        <v xml:space="preserve"> </v>
      </c>
      <c r="T417" s="7" t="str">
        <f>IF(AND(B417=5000, OR(AND(E417='club records'!$B$42, F417&lt;='club records'!$C$42), AND(E417='club records'!$B$43, F417&lt;='club records'!$C$43))), "CR", " ")</f>
        <v xml:space="preserve"> </v>
      </c>
      <c r="U417" s="6" t="str">
        <f>IF(AND(B417=10000, OR(AND(E417='club records'!$B$44, F417&lt;='club records'!$C$44), AND(E417='club records'!$B$45, F417&lt;='club records'!$C$45))), "CR", " ")</f>
        <v xml:space="preserve"> </v>
      </c>
      <c r="V417" s="6" t="str">
        <f>IF(AND(B417="high jump", OR(AND(E417='club records'!$F$1, F417&gt;='club records'!$G$1), AND(E417='club records'!$F$2, F417&gt;='club records'!$G$2), AND(E417='club records'!$F$3, F417&gt;='club records'!$G$3), AND(E417='club records'!$F$4, F417&gt;='club records'!$G$4), AND(E417='club records'!$F$5, F417&gt;='club records'!$G$5))), "CR", " ")</f>
        <v xml:space="preserve"> </v>
      </c>
      <c r="W417" s="6" t="str">
        <f>IF(AND(B417="long jump", OR(AND(E417='club records'!$F$6, F417&gt;='club records'!$G$6), AND(E417='club records'!$F$7, F417&gt;='club records'!$G$7), AND(E417='club records'!$F$8, F417&gt;='club records'!$G$8), AND(E417='club records'!$F$9, F417&gt;='club records'!$G$9), AND(E417='club records'!$F$10, F417&gt;='club records'!$G$10))), "CR", " ")</f>
        <v xml:space="preserve"> </v>
      </c>
      <c r="X417" s="6" t="str">
        <f>IF(AND(B417="triple jump", OR(AND(E417='club records'!$F$11, F417&gt;='club records'!$G$11), AND(E417='club records'!$F$12, F417&gt;='club records'!$G$12), AND(E417='club records'!$F$13, F417&gt;='club records'!$G$13), AND(E417='club records'!$F$14, F417&gt;='club records'!$G$14), AND(E417='club records'!$F$15, F417&gt;='club records'!$G$15))), "CR", " ")</f>
        <v xml:space="preserve"> </v>
      </c>
      <c r="Y417" s="6" t="str">
        <f>IF(AND(B417="pole vault", OR(AND(E417='club records'!$F$16, F417&gt;='club records'!$G$16), AND(E417='club records'!$F$17, F417&gt;='club records'!$G$17), AND(E417='club records'!$F$18, F417&gt;='club records'!$G$18), AND(E417='club records'!$F$19, F417&gt;='club records'!$G$19), AND(E417='club records'!$F$20, F417&gt;='club records'!$G$20))), "CR", " ")</f>
        <v xml:space="preserve"> </v>
      </c>
      <c r="Z417" s="6" t="str">
        <f>IF(AND(B417="shot 3", E417='club records'!$F$36, F417&gt;='club records'!$G$36), "CR", " ")</f>
        <v xml:space="preserve"> </v>
      </c>
      <c r="AA417" s="6" t="str">
        <f>IF(AND(B417="shot 4", E417='club records'!$F$37, F417&gt;='club records'!$G$37), "CR", " ")</f>
        <v xml:space="preserve"> </v>
      </c>
      <c r="AB417" s="6" t="str">
        <f>IF(AND(B417="shot 5", E417='club records'!$F$38, F417&gt;='club records'!$G$38), "CR", " ")</f>
        <v xml:space="preserve"> </v>
      </c>
      <c r="AC417" s="6" t="str">
        <f>IF(AND(B417="shot 6", E417='club records'!$F$39, F417&gt;='club records'!$G$39), "CR", " ")</f>
        <v xml:space="preserve"> </v>
      </c>
      <c r="AD417" s="6" t="str">
        <f>IF(AND(B417="shot 7.26", E417='club records'!$F$40, F417&gt;='club records'!$G$40), "CR", " ")</f>
        <v xml:space="preserve"> </v>
      </c>
      <c r="AE417" s="6" t="str">
        <f>IF(AND(B417="60H",OR(AND(E417='club records'!$J$1,F417&lt;='club records'!$K$1),AND(E417='club records'!$J$2,F417&lt;='club records'!$K$2),AND(E417='club records'!$J$3,F417&lt;='club records'!$K$3),AND(E417='club records'!$J$4,F417&lt;='club records'!$K$4),AND(E417='club records'!$J$5,F417&lt;='club records'!$K$5))),"CR"," ")</f>
        <v xml:space="preserve"> </v>
      </c>
      <c r="AF417" s="7" t="str">
        <f>IF(AND(B417="4x200", OR(AND(E417='club records'!$N$6, F417&lt;='club records'!$O$6), AND(E417='club records'!$N$7, F417&lt;='club records'!$O$7), AND(E417='club records'!$N$8, F417&lt;='club records'!$O$8), AND(E417='club records'!$N$9, F417&lt;='club records'!$O$9), AND(E417='club records'!$N$10, F417&lt;='club records'!$O$10))), "CR", " ")</f>
        <v xml:space="preserve"> </v>
      </c>
      <c r="AG417" s="7" t="str">
        <f>IF(AND(B417="4x300", AND(E417='club records'!$N$11, F417&lt;='club records'!$O$11)), "CR", " ")</f>
        <v xml:space="preserve"> </v>
      </c>
      <c r="AH417" s="7" t="str">
        <f>IF(AND(B417="4x400", OR(AND(E417='club records'!$N$12, F417&lt;='club records'!$O$12), AND(E417='club records'!$N$13, F417&lt;='club records'!$O$13), AND(E417='club records'!$N$14, F417&lt;='club records'!$O$14), AND(E417='club records'!$N$15, F417&lt;='club records'!$O$15))), "CR", " ")</f>
        <v xml:space="preserve"> </v>
      </c>
      <c r="AI417" s="7" t="str">
        <f>IF(AND(B417="pentathlon", OR(AND(E417='club records'!$N$21, F417&gt;='club records'!$O$21), AND(E417='club records'!$N$22, F417&gt;='club records'!$O$22),AND(E417='club records'!$N$23, F417&gt;='club records'!$O$23),AND(E417='club records'!$N$24, F417&gt;='club records'!$O$24))), "CR", " ")</f>
        <v xml:space="preserve"> </v>
      </c>
      <c r="AJ417" s="7" t="str">
        <f>IF(AND(B417="heptathlon", OR(AND(E417='club records'!$N$26, F417&gt;='club records'!$O$26), AND(E417='club records'!$N$27, F417&gt;='club records'!$O$27))), "CR", " ")</f>
        <v xml:space="preserve"> </v>
      </c>
    </row>
    <row r="418" spans="1:36" ht="14.5" x14ac:dyDescent="0.35">
      <c r="A418" s="1" t="s">
        <v>11</v>
      </c>
      <c r="E418" s="11" t="s">
        <v>14</v>
      </c>
      <c r="G418" s="16"/>
      <c r="J418" s="7" t="str">
        <f>IF(OR(K418="CR", L418="CR", M418="CR", N418="CR", O418="CR", P418="CR", Q418="CR", R418="CR", S418="CR", T418="CR",U418="CR", V418="CR", W418="CR", X418="CR", Y418="CR", Z418="CR", AA418="CR", AB418="CR", AC418="CR", AD418="CR", AE418="CR", AF418="CR", AG418="CR", AH418="CR", AI418="CR", AJ418="CR"), "***CLUB RECORD***", "")</f>
        <v/>
      </c>
      <c r="K418" s="7" t="str">
        <f>IF(AND(B418=60, OR(AND(E418='club records'!$B$6, F418&lt;='club records'!$C$6), AND(E418='club records'!$B$7, F418&lt;='club records'!$C$7), AND(E418='club records'!$B$8, F418&lt;='club records'!$C$8), AND(E418='club records'!$B$9, F418&lt;='club records'!$C$9), AND(E418='club records'!$B$10, F418&lt;='club records'!$C$10))), "CR", " ")</f>
        <v xml:space="preserve"> </v>
      </c>
      <c r="L418" s="7" t="str">
        <f>IF(AND(B418=200, OR(AND(E418='club records'!$B$11, F418&lt;='club records'!$C$11), AND(E418='club records'!$B$12, F418&lt;='club records'!$C$12), AND(E418='club records'!$B$13, F418&lt;='club records'!$C$13), AND(E418='club records'!$B$14, F418&lt;='club records'!$C$14), AND(E418='club records'!$B$15, F418&lt;='club records'!$C$15))), "CR", " ")</f>
        <v xml:space="preserve"> </v>
      </c>
      <c r="M418" s="7" t="str">
        <f>IF(AND(B418=300, OR(AND(E418='club records'!$B$5, F418&lt;='club records'!$C$5), AND(E418='club records'!$B$16, F418&lt;='club records'!$C$16), AND(E418='club records'!$B$17, F418&lt;='club records'!$C$17))), "CR", " ")</f>
        <v xml:space="preserve"> </v>
      </c>
      <c r="N418" s="7" t="str">
        <f>IF(AND(B418=400, OR(AND(E418='club records'!$B$18, F418&lt;='club records'!$C$18), AND(E418='club records'!$B$19, F418&lt;='club records'!$C$19), AND(E418='club records'!$B$20, F418&lt;='club records'!$C$20), AND(E418='club records'!$B$21, F418&lt;='club records'!$C$21))), "CR", " ")</f>
        <v xml:space="preserve"> </v>
      </c>
      <c r="O418" s="7" t="str">
        <f>IF(AND(B418=800, OR(AND(E418='club records'!$B$22, F418&lt;='club records'!$C$22), AND(E418='club records'!$B$23, F418&lt;='club records'!$C$23), AND(E418='club records'!$B$24, F418&lt;='club records'!$C$24), AND(E418='club records'!$B$25, F418&lt;='club records'!$C$25), AND(E418='club records'!$B$26, F418&lt;='club records'!$C$26))), "CR", " ")</f>
        <v xml:space="preserve"> </v>
      </c>
      <c r="P418" s="7" t="str">
        <f>IF(AND(B418=1000, OR(AND(E418='club records'!$B$27, F418&lt;='club records'!$C$27), AND(E418='club records'!$B$28, F418&lt;='club records'!$C$28))), "CR", " ")</f>
        <v xml:space="preserve"> </v>
      </c>
      <c r="Q418" s="7" t="str">
        <f>IF(AND(B418=1500, OR(AND(E418='club records'!$B$29, F418&lt;='club records'!$C$29), AND(E418='club records'!$B$30, F418&lt;='club records'!$C$30), AND(E418='club records'!$B$31, F418&lt;='club records'!$C$31), AND(E418='club records'!$B$32, F418&lt;='club records'!$C$32), AND(E418='club records'!$B$33, F418&lt;='club records'!$C$33))), "CR", " ")</f>
        <v xml:space="preserve"> </v>
      </c>
      <c r="R418" s="7" t="str">
        <f>IF(AND(B418="1600 (Mile)",OR(AND(E418='club records'!$B$34,F418&lt;='club records'!$C$34),AND(E418='club records'!$B$35,F418&lt;='club records'!$C$35),AND(E418='club records'!$B$36,F418&lt;='club records'!$C$36),AND(E418='club records'!$B$37,F418&lt;='club records'!$C$37))),"CR"," ")</f>
        <v xml:space="preserve"> </v>
      </c>
      <c r="S418" s="7" t="str">
        <f>IF(AND(B418=3000, OR(AND(E418='club records'!$B$38, F418&lt;='club records'!$C$38), AND(E418='club records'!$B$39, F418&lt;='club records'!$C$39), AND(E418='club records'!$B$40, F418&lt;='club records'!$C$40), AND(E418='club records'!$B$41, F418&lt;='club records'!$C$41))), "CR", " ")</f>
        <v xml:space="preserve"> </v>
      </c>
      <c r="T418" s="7" t="str">
        <f>IF(AND(B418=5000, OR(AND(E418='club records'!$B$42, F418&lt;='club records'!$C$42), AND(E418='club records'!$B$43, F418&lt;='club records'!$C$43))), "CR", " ")</f>
        <v xml:space="preserve"> </v>
      </c>
      <c r="U418" s="6" t="str">
        <f>IF(AND(B418=10000, OR(AND(E418='club records'!$B$44, F418&lt;='club records'!$C$44), AND(E418='club records'!$B$45, F418&lt;='club records'!$C$45))), "CR", " ")</f>
        <v xml:space="preserve"> </v>
      </c>
      <c r="V418" s="6" t="str">
        <f>IF(AND(B418="high jump", OR(AND(E418='club records'!$F$1, F418&gt;='club records'!$G$1), AND(E418='club records'!$F$2, F418&gt;='club records'!$G$2), AND(E418='club records'!$F$3, F418&gt;='club records'!$G$3), AND(E418='club records'!$F$4, F418&gt;='club records'!$G$4), AND(E418='club records'!$F$5, F418&gt;='club records'!$G$5))), "CR", " ")</f>
        <v xml:space="preserve"> </v>
      </c>
      <c r="W418" s="6" t="str">
        <f>IF(AND(B418="long jump", OR(AND(E418='club records'!$F$6, F418&gt;='club records'!$G$6), AND(E418='club records'!$F$7, F418&gt;='club records'!$G$7), AND(E418='club records'!$F$8, F418&gt;='club records'!$G$8), AND(E418='club records'!$F$9, F418&gt;='club records'!$G$9), AND(E418='club records'!$F$10, F418&gt;='club records'!$G$10))), "CR", " ")</f>
        <v xml:space="preserve"> </v>
      </c>
      <c r="X418" s="6" t="str">
        <f>IF(AND(B418="triple jump", OR(AND(E418='club records'!$F$11, F418&gt;='club records'!$G$11), AND(E418='club records'!$F$12, F418&gt;='club records'!$G$12), AND(E418='club records'!$F$13, F418&gt;='club records'!$G$13), AND(E418='club records'!$F$14, F418&gt;='club records'!$G$14), AND(E418='club records'!$F$15, F418&gt;='club records'!$G$15))), "CR", " ")</f>
        <v xml:space="preserve"> </v>
      </c>
      <c r="Y418" s="6" t="str">
        <f>IF(AND(B418="pole vault", OR(AND(E418='club records'!$F$16, F418&gt;='club records'!$G$16), AND(E418='club records'!$F$17, F418&gt;='club records'!$G$17), AND(E418='club records'!$F$18, F418&gt;='club records'!$G$18), AND(E418='club records'!$F$19, F418&gt;='club records'!$G$19), AND(E418='club records'!$F$20, F418&gt;='club records'!$G$20))), "CR", " ")</f>
        <v xml:space="preserve"> </v>
      </c>
      <c r="Z418" s="6" t="str">
        <f>IF(AND(B418="shot 3", E418='club records'!$F$36, F418&gt;='club records'!$G$36), "CR", " ")</f>
        <v xml:space="preserve"> </v>
      </c>
      <c r="AA418" s="6" t="str">
        <f>IF(AND(B418="shot 4", E418='club records'!$F$37, F418&gt;='club records'!$G$37), "CR", " ")</f>
        <v xml:space="preserve"> </v>
      </c>
      <c r="AB418" s="6" t="str">
        <f>IF(AND(B418="shot 5", E418='club records'!$F$38, F418&gt;='club records'!$G$38), "CR", " ")</f>
        <v xml:space="preserve"> </v>
      </c>
      <c r="AC418" s="6" t="str">
        <f>IF(AND(B418="shot 6", E418='club records'!$F$39, F418&gt;='club records'!$G$39), "CR", " ")</f>
        <v xml:space="preserve"> </v>
      </c>
      <c r="AD418" s="6" t="str">
        <f>IF(AND(B418="shot 7.26", E418='club records'!$F$40, F418&gt;='club records'!$G$40), "CR", " ")</f>
        <v xml:space="preserve"> </v>
      </c>
      <c r="AE418" s="6" t="str">
        <f>IF(AND(B418="60H",OR(AND(E418='club records'!$J$1,F418&lt;='club records'!$K$1),AND(E418='club records'!$J$2,F418&lt;='club records'!$K$2),AND(E418='club records'!$J$3,F418&lt;='club records'!$K$3),AND(E418='club records'!$J$4,F418&lt;='club records'!$K$4),AND(E418='club records'!$J$5,F418&lt;='club records'!$K$5))),"CR"," ")</f>
        <v xml:space="preserve"> </v>
      </c>
      <c r="AF418" s="7" t="str">
        <f>IF(AND(B418="4x200", OR(AND(E418='club records'!$N$6, F418&lt;='club records'!$O$6), AND(E418='club records'!$N$7, F418&lt;='club records'!$O$7), AND(E418='club records'!$N$8, F418&lt;='club records'!$O$8), AND(E418='club records'!$N$9, F418&lt;='club records'!$O$9), AND(E418='club records'!$N$10, F418&lt;='club records'!$O$10))), "CR", " ")</f>
        <v xml:space="preserve"> </v>
      </c>
      <c r="AG418" s="7" t="str">
        <f>IF(AND(B418="4x300", AND(E418='club records'!$N$11, F418&lt;='club records'!$O$11)), "CR", " ")</f>
        <v xml:space="preserve"> </v>
      </c>
      <c r="AH418" s="7" t="str">
        <f>IF(AND(B418="4x400", OR(AND(E418='club records'!$N$12, F418&lt;='club records'!$O$12), AND(E418='club records'!$N$13, F418&lt;='club records'!$O$13), AND(E418='club records'!$N$14, F418&lt;='club records'!$O$14), AND(E418='club records'!$N$15, F418&lt;='club records'!$O$15))), "CR", " ")</f>
        <v xml:space="preserve"> </v>
      </c>
      <c r="AI418" s="7" t="str">
        <f>IF(AND(B418="pentathlon", OR(AND(E418='club records'!$N$21, F418&gt;='club records'!$O$21), AND(E418='club records'!$N$22, F418&gt;='club records'!$O$22),AND(E418='club records'!$N$23, F418&gt;='club records'!$O$23),AND(E418='club records'!$N$24, F418&gt;='club records'!$O$24))), "CR", " ")</f>
        <v xml:space="preserve"> </v>
      </c>
      <c r="AJ418" s="7" t="str">
        <f>IF(AND(B418="heptathlon", OR(AND(E418='club records'!$N$26, F418&gt;='club records'!$O$26), AND(E418='club records'!$N$27, F418&gt;='club records'!$O$27))), "CR", " ")</f>
        <v xml:space="preserve"> </v>
      </c>
    </row>
    <row r="419" spans="1:36" ht="14.5" x14ac:dyDescent="0.35">
      <c r="A419" s="1" t="s">
        <v>11</v>
      </c>
      <c r="E419" s="11" t="s">
        <v>14</v>
      </c>
      <c r="G419" s="16"/>
      <c r="J419" s="7" t="str">
        <f>IF(OR(K419="CR", L419="CR", M419="CR", N419="CR", O419="CR", P419="CR", Q419="CR", R419="CR", S419="CR", T419="CR",U419="CR", V419="CR", W419="CR", X419="CR", Y419="CR", Z419="CR", AA419="CR", AB419="CR", AC419="CR", AD419="CR", AE419="CR", AF419="CR", AG419="CR", AH419="CR", AI419="CR", AJ419="CR"), "***CLUB RECORD***", "")</f>
        <v/>
      </c>
      <c r="K419" s="7" t="str">
        <f>IF(AND(B419=60, OR(AND(E419='club records'!$B$6, F419&lt;='club records'!$C$6), AND(E419='club records'!$B$7, F419&lt;='club records'!$C$7), AND(E419='club records'!$B$8, F419&lt;='club records'!$C$8), AND(E419='club records'!$B$9, F419&lt;='club records'!$C$9), AND(E419='club records'!$B$10, F419&lt;='club records'!$C$10))), "CR", " ")</f>
        <v xml:space="preserve"> </v>
      </c>
      <c r="L419" s="7" t="str">
        <f>IF(AND(B419=200, OR(AND(E419='club records'!$B$11, F419&lt;='club records'!$C$11), AND(E419='club records'!$B$12, F419&lt;='club records'!$C$12), AND(E419='club records'!$B$13, F419&lt;='club records'!$C$13), AND(E419='club records'!$B$14, F419&lt;='club records'!$C$14), AND(E419='club records'!$B$15, F419&lt;='club records'!$C$15))), "CR", " ")</f>
        <v xml:space="preserve"> </v>
      </c>
      <c r="M419" s="7" t="str">
        <f>IF(AND(B419=300, OR(AND(E419='club records'!$B$5, F419&lt;='club records'!$C$5), AND(E419='club records'!$B$16, F419&lt;='club records'!$C$16), AND(E419='club records'!$B$17, F419&lt;='club records'!$C$17))), "CR", " ")</f>
        <v xml:space="preserve"> </v>
      </c>
      <c r="N419" s="7" t="str">
        <f>IF(AND(B419=400, OR(AND(E419='club records'!$B$18, F419&lt;='club records'!$C$18), AND(E419='club records'!$B$19, F419&lt;='club records'!$C$19), AND(E419='club records'!$B$20, F419&lt;='club records'!$C$20), AND(E419='club records'!$B$21, F419&lt;='club records'!$C$21))), "CR", " ")</f>
        <v xml:space="preserve"> </v>
      </c>
      <c r="O419" s="7" t="str">
        <f>IF(AND(B419=800, OR(AND(E419='club records'!$B$22, F419&lt;='club records'!$C$22), AND(E419='club records'!$B$23, F419&lt;='club records'!$C$23), AND(E419='club records'!$B$24, F419&lt;='club records'!$C$24), AND(E419='club records'!$B$25, F419&lt;='club records'!$C$25), AND(E419='club records'!$B$26, F419&lt;='club records'!$C$26))), "CR", " ")</f>
        <v xml:space="preserve"> </v>
      </c>
      <c r="P419" s="7" t="str">
        <f>IF(AND(B419=1000, OR(AND(E419='club records'!$B$27, F419&lt;='club records'!$C$27), AND(E419='club records'!$B$28, F419&lt;='club records'!$C$28))), "CR", " ")</f>
        <v xml:space="preserve"> </v>
      </c>
      <c r="Q419" s="7" t="str">
        <f>IF(AND(B419=1500, OR(AND(E419='club records'!$B$29, F419&lt;='club records'!$C$29), AND(E419='club records'!$B$30, F419&lt;='club records'!$C$30), AND(E419='club records'!$B$31, F419&lt;='club records'!$C$31), AND(E419='club records'!$B$32, F419&lt;='club records'!$C$32), AND(E419='club records'!$B$33, F419&lt;='club records'!$C$33))), "CR", " ")</f>
        <v xml:space="preserve"> </v>
      </c>
      <c r="R419" s="7" t="str">
        <f>IF(AND(B419="1600 (Mile)",OR(AND(E419='club records'!$B$34,F419&lt;='club records'!$C$34),AND(E419='club records'!$B$35,F419&lt;='club records'!$C$35),AND(E419='club records'!$B$36,F419&lt;='club records'!$C$36),AND(E419='club records'!$B$37,F419&lt;='club records'!$C$37))),"CR"," ")</f>
        <v xml:space="preserve"> </v>
      </c>
      <c r="S419" s="7" t="str">
        <f>IF(AND(B419=3000, OR(AND(E419='club records'!$B$38, F419&lt;='club records'!$C$38), AND(E419='club records'!$B$39, F419&lt;='club records'!$C$39), AND(E419='club records'!$B$40, F419&lt;='club records'!$C$40), AND(E419='club records'!$B$41, F419&lt;='club records'!$C$41))), "CR", " ")</f>
        <v xml:space="preserve"> </v>
      </c>
      <c r="T419" s="7" t="str">
        <f>IF(AND(B419=5000, OR(AND(E419='club records'!$B$42, F419&lt;='club records'!$C$42), AND(E419='club records'!$B$43, F419&lt;='club records'!$C$43))), "CR", " ")</f>
        <v xml:space="preserve"> </v>
      </c>
      <c r="U419" s="6" t="str">
        <f>IF(AND(B419=10000, OR(AND(E419='club records'!$B$44, F419&lt;='club records'!$C$44), AND(E419='club records'!$B$45, F419&lt;='club records'!$C$45))), "CR", " ")</f>
        <v xml:space="preserve"> </v>
      </c>
      <c r="V419" s="6" t="str">
        <f>IF(AND(B419="high jump", OR(AND(E419='club records'!$F$1, F419&gt;='club records'!$G$1), AND(E419='club records'!$F$2, F419&gt;='club records'!$G$2), AND(E419='club records'!$F$3, F419&gt;='club records'!$G$3), AND(E419='club records'!$F$4, F419&gt;='club records'!$G$4), AND(E419='club records'!$F$5, F419&gt;='club records'!$G$5))), "CR", " ")</f>
        <v xml:space="preserve"> </v>
      </c>
      <c r="W419" s="6" t="str">
        <f>IF(AND(B419="long jump", OR(AND(E419='club records'!$F$6, F419&gt;='club records'!$G$6), AND(E419='club records'!$F$7, F419&gt;='club records'!$G$7), AND(E419='club records'!$F$8, F419&gt;='club records'!$G$8), AND(E419='club records'!$F$9, F419&gt;='club records'!$G$9), AND(E419='club records'!$F$10, F419&gt;='club records'!$G$10))), "CR", " ")</f>
        <v xml:space="preserve"> </v>
      </c>
      <c r="X419" s="6" t="str">
        <f>IF(AND(B419="triple jump", OR(AND(E419='club records'!$F$11, F419&gt;='club records'!$G$11), AND(E419='club records'!$F$12, F419&gt;='club records'!$G$12), AND(E419='club records'!$F$13, F419&gt;='club records'!$G$13), AND(E419='club records'!$F$14, F419&gt;='club records'!$G$14), AND(E419='club records'!$F$15, F419&gt;='club records'!$G$15))), "CR", " ")</f>
        <v xml:space="preserve"> </v>
      </c>
      <c r="Y419" s="6" t="str">
        <f>IF(AND(B419="pole vault", OR(AND(E419='club records'!$F$16, F419&gt;='club records'!$G$16), AND(E419='club records'!$F$17, F419&gt;='club records'!$G$17), AND(E419='club records'!$F$18, F419&gt;='club records'!$G$18), AND(E419='club records'!$F$19, F419&gt;='club records'!$G$19), AND(E419='club records'!$F$20, F419&gt;='club records'!$G$20))), "CR", " ")</f>
        <v xml:space="preserve"> </v>
      </c>
      <c r="Z419" s="6" t="str">
        <f>IF(AND(B419="shot 3", E419='club records'!$F$36, F419&gt;='club records'!$G$36), "CR", " ")</f>
        <v xml:space="preserve"> </v>
      </c>
      <c r="AA419" s="6" t="str">
        <f>IF(AND(B419="shot 4", E419='club records'!$F$37, F419&gt;='club records'!$G$37), "CR", " ")</f>
        <v xml:space="preserve"> </v>
      </c>
      <c r="AB419" s="6" t="str">
        <f>IF(AND(B419="shot 5", E419='club records'!$F$38, F419&gt;='club records'!$G$38), "CR", " ")</f>
        <v xml:space="preserve"> </v>
      </c>
      <c r="AC419" s="6" t="str">
        <f>IF(AND(B419="shot 6", E419='club records'!$F$39, F419&gt;='club records'!$G$39), "CR", " ")</f>
        <v xml:space="preserve"> </v>
      </c>
      <c r="AD419" s="6" t="str">
        <f>IF(AND(B419="shot 7.26", E419='club records'!$F$40, F419&gt;='club records'!$G$40), "CR", " ")</f>
        <v xml:space="preserve"> </v>
      </c>
      <c r="AE419" s="6" t="str">
        <f>IF(AND(B419="60H",OR(AND(E419='club records'!$J$1,F419&lt;='club records'!$K$1),AND(E419='club records'!$J$2,F419&lt;='club records'!$K$2),AND(E419='club records'!$J$3,F419&lt;='club records'!$K$3),AND(E419='club records'!$J$4,F419&lt;='club records'!$K$4),AND(E419='club records'!$J$5,F419&lt;='club records'!$K$5))),"CR"," ")</f>
        <v xml:space="preserve"> </v>
      </c>
      <c r="AF419" s="7" t="str">
        <f>IF(AND(B419="4x200", OR(AND(E419='club records'!$N$6, F419&lt;='club records'!$O$6), AND(E419='club records'!$N$7, F419&lt;='club records'!$O$7), AND(E419='club records'!$N$8, F419&lt;='club records'!$O$8), AND(E419='club records'!$N$9, F419&lt;='club records'!$O$9), AND(E419='club records'!$N$10, F419&lt;='club records'!$O$10))), "CR", " ")</f>
        <v xml:space="preserve"> </v>
      </c>
      <c r="AG419" s="7" t="str">
        <f>IF(AND(B419="4x300", AND(E419='club records'!$N$11, F419&lt;='club records'!$O$11)), "CR", " ")</f>
        <v xml:space="preserve"> </v>
      </c>
      <c r="AH419" s="7" t="str">
        <f>IF(AND(B419="4x400", OR(AND(E419='club records'!$N$12, F419&lt;='club records'!$O$12), AND(E419='club records'!$N$13, F419&lt;='club records'!$O$13), AND(E419='club records'!$N$14, F419&lt;='club records'!$O$14), AND(E419='club records'!$N$15, F419&lt;='club records'!$O$15))), "CR", " ")</f>
        <v xml:space="preserve"> </v>
      </c>
      <c r="AI419" s="7" t="str">
        <f>IF(AND(B419="pentathlon", OR(AND(E419='club records'!$N$21, F419&gt;='club records'!$O$21), AND(E419='club records'!$N$22, F419&gt;='club records'!$O$22),AND(E419='club records'!$N$23, F419&gt;='club records'!$O$23),AND(E419='club records'!$N$24, F419&gt;='club records'!$O$24))), "CR", " ")</f>
        <v xml:space="preserve"> </v>
      </c>
      <c r="AJ419" s="7" t="str">
        <f>IF(AND(B419="heptathlon", OR(AND(E419='club records'!$N$26, F419&gt;='club records'!$O$26), AND(E419='club records'!$N$27, F419&gt;='club records'!$O$27))), "CR", " ")</f>
        <v xml:space="preserve"> </v>
      </c>
    </row>
    <row r="420" spans="1:36" ht="14.5" x14ac:dyDescent="0.35">
      <c r="A420" s="1" t="str">
        <f>E420</f>
        <v>U17</v>
      </c>
      <c r="E420" s="11" t="s">
        <v>14</v>
      </c>
      <c r="J420" s="7" t="str">
        <f>IF(OR(K420="CR", L420="CR", M420="CR", N420="CR", O420="CR", P420="CR", Q420="CR", R420="CR", S420="CR", T420="CR",U420="CR", V420="CR", W420="CR", X420="CR", Y420="CR", Z420="CR", AA420="CR", AB420="CR", AC420="CR", AD420="CR", AE420="CR", AF420="CR", AG420="CR", AH420="CR", AI420="CR", AJ420="CR"), "***CLUB RECORD***", "")</f>
        <v/>
      </c>
      <c r="K420" s="7" t="str">
        <f>IF(AND(B420=60, OR(AND(E420='club records'!$B$6, F420&lt;='club records'!$C$6), AND(E420='club records'!$B$7, F420&lt;='club records'!$C$7), AND(E420='club records'!$B$8, F420&lt;='club records'!$C$8), AND(E420='club records'!$B$9, F420&lt;='club records'!$C$9), AND(E420='club records'!$B$10, F420&lt;='club records'!$C$10))), "CR", " ")</f>
        <v xml:space="preserve"> </v>
      </c>
      <c r="L420" s="7" t="str">
        <f>IF(AND(B420=200, OR(AND(E420='club records'!$B$11, F420&lt;='club records'!$C$11), AND(E420='club records'!$B$12, F420&lt;='club records'!$C$12), AND(E420='club records'!$B$13, F420&lt;='club records'!$C$13), AND(E420='club records'!$B$14, F420&lt;='club records'!$C$14), AND(E420='club records'!$B$15, F420&lt;='club records'!$C$15))), "CR", " ")</f>
        <v xml:space="preserve"> </v>
      </c>
      <c r="M420" s="7" t="str">
        <f>IF(AND(B420=300, OR(AND(E420='club records'!$B$5, F420&lt;='club records'!$C$5), AND(E420='club records'!$B$16, F420&lt;='club records'!$C$16), AND(E420='club records'!$B$17, F420&lt;='club records'!$C$17))), "CR", " ")</f>
        <v xml:space="preserve"> </v>
      </c>
      <c r="N420" s="7" t="str">
        <f>IF(AND(B420=400, OR(AND(E420='club records'!$B$18, F420&lt;='club records'!$C$18), AND(E420='club records'!$B$19, F420&lt;='club records'!$C$19), AND(E420='club records'!$B$20, F420&lt;='club records'!$C$20), AND(E420='club records'!$B$21, F420&lt;='club records'!$C$21))), "CR", " ")</f>
        <v xml:space="preserve"> </v>
      </c>
      <c r="O420" s="7" t="str">
        <f>IF(AND(B420=800, OR(AND(E420='club records'!$B$22, F420&lt;='club records'!$C$22), AND(E420='club records'!$B$23, F420&lt;='club records'!$C$23), AND(E420='club records'!$B$24, F420&lt;='club records'!$C$24), AND(E420='club records'!$B$25, F420&lt;='club records'!$C$25), AND(E420='club records'!$B$26, F420&lt;='club records'!$C$26))), "CR", " ")</f>
        <v xml:space="preserve"> </v>
      </c>
      <c r="P420" s="7" t="str">
        <f>IF(AND(B420=1000, OR(AND(E420='club records'!$B$27, F420&lt;='club records'!$C$27), AND(E420='club records'!$B$28, F420&lt;='club records'!$C$28))), "CR", " ")</f>
        <v xml:space="preserve"> </v>
      </c>
      <c r="Q420" s="7" t="str">
        <f>IF(AND(B420=1500, OR(AND(E420='club records'!$B$29, F420&lt;='club records'!$C$29), AND(E420='club records'!$B$30, F420&lt;='club records'!$C$30), AND(E420='club records'!$B$31, F420&lt;='club records'!$C$31), AND(E420='club records'!$B$32, F420&lt;='club records'!$C$32), AND(E420='club records'!$B$33, F420&lt;='club records'!$C$33))), "CR", " ")</f>
        <v xml:space="preserve"> </v>
      </c>
      <c r="R420" s="7" t="str">
        <f>IF(AND(B420="1600 (Mile)",OR(AND(E420='club records'!$B$34,F420&lt;='club records'!$C$34),AND(E420='club records'!$B$35,F420&lt;='club records'!$C$35),AND(E420='club records'!$B$36,F420&lt;='club records'!$C$36),AND(E420='club records'!$B$37,F420&lt;='club records'!$C$37))),"CR"," ")</f>
        <v xml:space="preserve"> </v>
      </c>
      <c r="S420" s="7" t="str">
        <f>IF(AND(B420=3000, OR(AND(E420='club records'!$B$38, F420&lt;='club records'!$C$38), AND(E420='club records'!$B$39, F420&lt;='club records'!$C$39), AND(E420='club records'!$B$40, F420&lt;='club records'!$C$40), AND(E420='club records'!$B$41, F420&lt;='club records'!$C$41))), "CR", " ")</f>
        <v xml:space="preserve"> </v>
      </c>
      <c r="T420" s="7" t="str">
        <f>IF(AND(B420=5000, OR(AND(E420='club records'!$B$42, F420&lt;='club records'!$C$42), AND(E420='club records'!$B$43, F420&lt;='club records'!$C$43))), "CR", " ")</f>
        <v xml:space="preserve"> </v>
      </c>
      <c r="U420" s="6" t="str">
        <f>IF(AND(B420=10000, OR(AND(E420='club records'!$B$44, F420&lt;='club records'!$C$44), AND(E420='club records'!$B$45, F420&lt;='club records'!$C$45))), "CR", " ")</f>
        <v xml:space="preserve"> </v>
      </c>
      <c r="V420" s="6" t="str">
        <f>IF(AND(B420="high jump", OR(AND(E420='club records'!$F$1, F420&gt;='club records'!$G$1), AND(E420='club records'!$F$2, F420&gt;='club records'!$G$2), AND(E420='club records'!$F$3, F420&gt;='club records'!$G$3), AND(E420='club records'!$F$4, F420&gt;='club records'!$G$4), AND(E420='club records'!$F$5, F420&gt;='club records'!$G$5))), "CR", " ")</f>
        <v xml:space="preserve"> </v>
      </c>
      <c r="W420" s="6" t="str">
        <f>IF(AND(B420="long jump", OR(AND(E420='club records'!$F$6, F420&gt;='club records'!$G$6), AND(E420='club records'!$F$7, F420&gt;='club records'!$G$7), AND(E420='club records'!$F$8, F420&gt;='club records'!$G$8), AND(E420='club records'!$F$9, F420&gt;='club records'!$G$9), AND(E420='club records'!$F$10, F420&gt;='club records'!$G$10))), "CR", " ")</f>
        <v xml:space="preserve"> </v>
      </c>
      <c r="X420" s="6" t="str">
        <f>IF(AND(B420="triple jump", OR(AND(E420='club records'!$F$11, F420&gt;='club records'!$G$11), AND(E420='club records'!$F$12, F420&gt;='club records'!$G$12), AND(E420='club records'!$F$13, F420&gt;='club records'!$G$13), AND(E420='club records'!$F$14, F420&gt;='club records'!$G$14), AND(E420='club records'!$F$15, F420&gt;='club records'!$G$15))), "CR", " ")</f>
        <v xml:space="preserve"> </v>
      </c>
      <c r="Y420" s="6" t="str">
        <f>IF(AND(B420="pole vault", OR(AND(E420='club records'!$F$16, F420&gt;='club records'!$G$16), AND(E420='club records'!$F$17, F420&gt;='club records'!$G$17), AND(E420='club records'!$F$18, F420&gt;='club records'!$G$18), AND(E420='club records'!$F$19, F420&gt;='club records'!$G$19), AND(E420='club records'!$F$20, F420&gt;='club records'!$G$20))), "CR", " ")</f>
        <v xml:space="preserve"> </v>
      </c>
      <c r="Z420" s="6" t="str">
        <f>IF(AND(B420="shot 3", E420='club records'!$F$36, F420&gt;='club records'!$G$36), "CR", " ")</f>
        <v xml:space="preserve"> </v>
      </c>
      <c r="AA420" s="6" t="str">
        <f>IF(AND(B420="shot 4", E420='club records'!$F$37, F420&gt;='club records'!$G$37), "CR", " ")</f>
        <v xml:space="preserve"> </v>
      </c>
      <c r="AB420" s="6" t="str">
        <f>IF(AND(B420="shot 5", E420='club records'!$F$38, F420&gt;='club records'!$G$38), "CR", " ")</f>
        <v xml:space="preserve"> </v>
      </c>
      <c r="AC420" s="6" t="str">
        <f>IF(AND(B420="shot 6", E420='club records'!$F$39, F420&gt;='club records'!$G$39), "CR", " ")</f>
        <v xml:space="preserve"> </v>
      </c>
      <c r="AD420" s="6" t="str">
        <f>IF(AND(B420="shot 7.26", E420='club records'!$F$40, F420&gt;='club records'!$G$40), "CR", " ")</f>
        <v xml:space="preserve"> </v>
      </c>
      <c r="AE420" s="6" t="str">
        <f>IF(AND(B420="60H",OR(AND(E420='club records'!$J$1,F420&lt;='club records'!$K$1),AND(E420='club records'!$J$2,F420&lt;='club records'!$K$2),AND(E420='club records'!$J$3,F420&lt;='club records'!$K$3),AND(E420='club records'!$J$4,F420&lt;='club records'!$K$4),AND(E420='club records'!$J$5,F420&lt;='club records'!$K$5))),"CR"," ")</f>
        <v xml:space="preserve"> </v>
      </c>
      <c r="AF420" s="7" t="str">
        <f>IF(AND(B420="4x200", OR(AND(E420='club records'!$N$6, F420&lt;='club records'!$O$6), AND(E420='club records'!$N$7, F420&lt;='club records'!$O$7), AND(E420='club records'!$N$8, F420&lt;='club records'!$O$8), AND(E420='club records'!$N$9, F420&lt;='club records'!$O$9), AND(E420='club records'!$N$10, F420&lt;='club records'!$O$10))), "CR", " ")</f>
        <v xml:space="preserve"> </v>
      </c>
      <c r="AG420" s="7" t="str">
        <f>IF(AND(B420="4x300", AND(E420='club records'!$N$11, F420&lt;='club records'!$O$11)), "CR", " ")</f>
        <v xml:space="preserve"> </v>
      </c>
      <c r="AH420" s="7" t="str">
        <f>IF(AND(B420="4x400", OR(AND(E420='club records'!$N$12, F420&lt;='club records'!$O$12), AND(E420='club records'!$N$13, F420&lt;='club records'!$O$13), AND(E420='club records'!$N$14, F420&lt;='club records'!$O$14), AND(E420='club records'!$N$15, F420&lt;='club records'!$O$15))), "CR", " ")</f>
        <v xml:space="preserve"> </v>
      </c>
      <c r="AI420" s="7" t="str">
        <f>IF(AND(B420="pentathlon", OR(AND(E420='club records'!$N$21, F420&gt;='club records'!$O$21), AND(E420='club records'!$N$22, F420&gt;='club records'!$O$22),AND(E420='club records'!$N$23, F420&gt;='club records'!$O$23),AND(E420='club records'!$N$24, F420&gt;='club records'!$O$24))), "CR", " ")</f>
        <v xml:space="preserve"> </v>
      </c>
      <c r="AJ420" s="7" t="str">
        <f>IF(AND(B420="heptathlon", OR(AND(E420='club records'!$N$26, F420&gt;='club records'!$O$26), AND(E420='club records'!$N$27, F420&gt;='club records'!$O$27))), "CR", " ")</f>
        <v xml:space="preserve"> </v>
      </c>
    </row>
    <row r="421" spans="1:36" ht="14.5" x14ac:dyDescent="0.35">
      <c r="A421" s="1" t="str">
        <f>E421</f>
        <v>U17</v>
      </c>
      <c r="E421" s="11" t="s">
        <v>14</v>
      </c>
      <c r="G421" s="16"/>
      <c r="J421" s="7" t="str">
        <f>IF(OR(K421="CR", L421="CR", M421="CR", N421="CR", O421="CR", P421="CR", Q421="CR", R421="CR", S421="CR", T421="CR",U421="CR", V421="CR", W421="CR", X421="CR", Y421="CR", Z421="CR", AA421="CR", AB421="CR", AC421="CR", AD421="CR", AE421="CR", AF421="CR", AG421="CR", AH421="CR", AI421="CR", AJ421="CR"), "***CLUB RECORD***", "")</f>
        <v/>
      </c>
      <c r="K421" s="7" t="str">
        <f>IF(AND(B421=60, OR(AND(E421='club records'!$B$6, F421&lt;='club records'!$C$6), AND(E421='club records'!$B$7, F421&lt;='club records'!$C$7), AND(E421='club records'!$B$8, F421&lt;='club records'!$C$8), AND(E421='club records'!$B$9, F421&lt;='club records'!$C$9), AND(E421='club records'!$B$10, F421&lt;='club records'!$C$10))), "CR", " ")</f>
        <v xml:space="preserve"> </v>
      </c>
      <c r="L421" s="7" t="str">
        <f>IF(AND(B421=200, OR(AND(E421='club records'!$B$11, F421&lt;='club records'!$C$11), AND(E421='club records'!$B$12, F421&lt;='club records'!$C$12), AND(E421='club records'!$B$13, F421&lt;='club records'!$C$13), AND(E421='club records'!$B$14, F421&lt;='club records'!$C$14), AND(E421='club records'!$B$15, F421&lt;='club records'!$C$15))), "CR", " ")</f>
        <v xml:space="preserve"> </v>
      </c>
      <c r="M421" s="7" t="str">
        <f>IF(AND(B421=300, OR(AND(E421='club records'!$B$5, F421&lt;='club records'!$C$5), AND(E421='club records'!$B$16, F421&lt;='club records'!$C$16), AND(E421='club records'!$B$17, F421&lt;='club records'!$C$17))), "CR", " ")</f>
        <v xml:space="preserve"> </v>
      </c>
      <c r="N421" s="7" t="str">
        <f>IF(AND(B421=400, OR(AND(E421='club records'!$B$18, F421&lt;='club records'!$C$18), AND(E421='club records'!$B$19, F421&lt;='club records'!$C$19), AND(E421='club records'!$B$20, F421&lt;='club records'!$C$20), AND(E421='club records'!$B$21, F421&lt;='club records'!$C$21))), "CR", " ")</f>
        <v xml:space="preserve"> </v>
      </c>
      <c r="O421" s="7" t="str">
        <f>IF(AND(B421=800, OR(AND(E421='club records'!$B$22, F421&lt;='club records'!$C$22), AND(E421='club records'!$B$23, F421&lt;='club records'!$C$23), AND(E421='club records'!$B$24, F421&lt;='club records'!$C$24), AND(E421='club records'!$B$25, F421&lt;='club records'!$C$25), AND(E421='club records'!$B$26, F421&lt;='club records'!$C$26))), "CR", " ")</f>
        <v xml:space="preserve"> </v>
      </c>
      <c r="P421" s="7" t="str">
        <f>IF(AND(B421=1000, OR(AND(E421='club records'!$B$27, F421&lt;='club records'!$C$27), AND(E421='club records'!$B$28, F421&lt;='club records'!$C$28))), "CR", " ")</f>
        <v xml:space="preserve"> </v>
      </c>
      <c r="Q421" s="7" t="str">
        <f>IF(AND(B421=1500, OR(AND(E421='club records'!$B$29, F421&lt;='club records'!$C$29), AND(E421='club records'!$B$30, F421&lt;='club records'!$C$30), AND(E421='club records'!$B$31, F421&lt;='club records'!$C$31), AND(E421='club records'!$B$32, F421&lt;='club records'!$C$32), AND(E421='club records'!$B$33, F421&lt;='club records'!$C$33))), "CR", " ")</f>
        <v xml:space="preserve"> </v>
      </c>
      <c r="R421" s="7" t="str">
        <f>IF(AND(B421="1600 (Mile)",OR(AND(E421='club records'!$B$34,F421&lt;='club records'!$C$34),AND(E421='club records'!$B$35,F421&lt;='club records'!$C$35),AND(E421='club records'!$B$36,F421&lt;='club records'!$C$36),AND(E421='club records'!$B$37,F421&lt;='club records'!$C$37))),"CR"," ")</f>
        <v xml:space="preserve"> </v>
      </c>
      <c r="S421" s="7" t="str">
        <f>IF(AND(B421=3000, OR(AND(E421='club records'!$B$38, F421&lt;='club records'!$C$38), AND(E421='club records'!$B$39, F421&lt;='club records'!$C$39), AND(E421='club records'!$B$40, F421&lt;='club records'!$C$40), AND(E421='club records'!$B$41, F421&lt;='club records'!$C$41))), "CR", " ")</f>
        <v xml:space="preserve"> </v>
      </c>
      <c r="T421" s="7" t="str">
        <f>IF(AND(B421=5000, OR(AND(E421='club records'!$B$42, F421&lt;='club records'!$C$42), AND(E421='club records'!$B$43, F421&lt;='club records'!$C$43))), "CR", " ")</f>
        <v xml:space="preserve"> </v>
      </c>
      <c r="U421" s="6" t="str">
        <f>IF(AND(B421=10000, OR(AND(E421='club records'!$B$44, F421&lt;='club records'!$C$44), AND(E421='club records'!$B$45, F421&lt;='club records'!$C$45))), "CR", " ")</f>
        <v xml:space="preserve"> </v>
      </c>
      <c r="V421" s="6" t="str">
        <f>IF(AND(B421="high jump", OR(AND(E421='club records'!$F$1, F421&gt;='club records'!$G$1), AND(E421='club records'!$F$2, F421&gt;='club records'!$G$2), AND(E421='club records'!$F$3, F421&gt;='club records'!$G$3), AND(E421='club records'!$F$4, F421&gt;='club records'!$G$4), AND(E421='club records'!$F$5, F421&gt;='club records'!$G$5))), "CR", " ")</f>
        <v xml:space="preserve"> </v>
      </c>
      <c r="W421" s="6" t="str">
        <f>IF(AND(B421="long jump", OR(AND(E421='club records'!$F$6, F421&gt;='club records'!$G$6), AND(E421='club records'!$F$7, F421&gt;='club records'!$G$7), AND(E421='club records'!$F$8, F421&gt;='club records'!$G$8), AND(E421='club records'!$F$9, F421&gt;='club records'!$G$9), AND(E421='club records'!$F$10, F421&gt;='club records'!$G$10))), "CR", " ")</f>
        <v xml:space="preserve"> </v>
      </c>
      <c r="X421" s="6" t="str">
        <f>IF(AND(B421="triple jump", OR(AND(E421='club records'!$F$11, F421&gt;='club records'!$G$11), AND(E421='club records'!$F$12, F421&gt;='club records'!$G$12), AND(E421='club records'!$F$13, F421&gt;='club records'!$G$13), AND(E421='club records'!$F$14, F421&gt;='club records'!$G$14), AND(E421='club records'!$F$15, F421&gt;='club records'!$G$15))), "CR", " ")</f>
        <v xml:space="preserve"> </v>
      </c>
      <c r="Y421" s="6" t="str">
        <f>IF(AND(B421="pole vault", OR(AND(E421='club records'!$F$16, F421&gt;='club records'!$G$16), AND(E421='club records'!$F$17, F421&gt;='club records'!$G$17), AND(E421='club records'!$F$18, F421&gt;='club records'!$G$18), AND(E421='club records'!$F$19, F421&gt;='club records'!$G$19), AND(E421='club records'!$F$20, F421&gt;='club records'!$G$20))), "CR", " ")</f>
        <v xml:space="preserve"> </v>
      </c>
      <c r="Z421" s="6" t="str">
        <f>IF(AND(B421="shot 3", E421='club records'!$F$36, F421&gt;='club records'!$G$36), "CR", " ")</f>
        <v xml:space="preserve"> </v>
      </c>
      <c r="AA421" s="6" t="str">
        <f>IF(AND(B421="shot 4", E421='club records'!$F$37, F421&gt;='club records'!$G$37), "CR", " ")</f>
        <v xml:space="preserve"> </v>
      </c>
      <c r="AB421" s="6" t="str">
        <f>IF(AND(B421="shot 5", E421='club records'!$F$38, F421&gt;='club records'!$G$38), "CR", " ")</f>
        <v xml:space="preserve"> </v>
      </c>
      <c r="AC421" s="6" t="str">
        <f>IF(AND(B421="shot 6", E421='club records'!$F$39, F421&gt;='club records'!$G$39), "CR", " ")</f>
        <v xml:space="preserve"> </v>
      </c>
      <c r="AD421" s="6" t="str">
        <f>IF(AND(B421="shot 7.26", E421='club records'!$F$40, F421&gt;='club records'!$G$40), "CR", " ")</f>
        <v xml:space="preserve"> </v>
      </c>
      <c r="AE421" s="6" t="str">
        <f>IF(AND(B421="60H",OR(AND(E421='club records'!$J$1,F421&lt;='club records'!$K$1),AND(E421='club records'!$J$2,F421&lt;='club records'!$K$2),AND(E421='club records'!$J$3,F421&lt;='club records'!$K$3),AND(E421='club records'!$J$4,F421&lt;='club records'!$K$4),AND(E421='club records'!$J$5,F421&lt;='club records'!$K$5))),"CR"," ")</f>
        <v xml:space="preserve"> </v>
      </c>
      <c r="AF421" s="7" t="str">
        <f>IF(AND(B421="4x200", OR(AND(E421='club records'!$N$6, F421&lt;='club records'!$O$6), AND(E421='club records'!$N$7, F421&lt;='club records'!$O$7), AND(E421='club records'!$N$8, F421&lt;='club records'!$O$8), AND(E421='club records'!$N$9, F421&lt;='club records'!$O$9), AND(E421='club records'!$N$10, F421&lt;='club records'!$O$10))), "CR", " ")</f>
        <v xml:space="preserve"> </v>
      </c>
      <c r="AG421" s="7" t="str">
        <f>IF(AND(B421="4x300", AND(E421='club records'!$N$11, F421&lt;='club records'!$O$11)), "CR", " ")</f>
        <v xml:space="preserve"> </v>
      </c>
      <c r="AH421" s="7" t="str">
        <f>IF(AND(B421="4x400", OR(AND(E421='club records'!$N$12, F421&lt;='club records'!$O$12), AND(E421='club records'!$N$13, F421&lt;='club records'!$O$13), AND(E421='club records'!$N$14, F421&lt;='club records'!$O$14), AND(E421='club records'!$N$15, F421&lt;='club records'!$O$15))), "CR", " ")</f>
        <v xml:space="preserve"> </v>
      </c>
      <c r="AI421" s="7" t="str">
        <f>IF(AND(B421="pentathlon", OR(AND(E421='club records'!$N$21, F421&gt;='club records'!$O$21), AND(E421='club records'!$N$22, F421&gt;='club records'!$O$22),AND(E421='club records'!$N$23, F421&gt;='club records'!$O$23),AND(E421='club records'!$N$24, F421&gt;='club records'!$O$24))), "CR", " ")</f>
        <v xml:space="preserve"> </v>
      </c>
      <c r="AJ421" s="7" t="str">
        <f>IF(AND(B421="heptathlon", OR(AND(E421='club records'!$N$26, F421&gt;='club records'!$O$26), AND(E421='club records'!$N$27, F421&gt;='club records'!$O$27))), "CR", " ")</f>
        <v xml:space="preserve"> </v>
      </c>
    </row>
    <row r="422" spans="1:36" ht="14.5" x14ac:dyDescent="0.35">
      <c r="A422" s="1" t="str">
        <f>E422</f>
        <v>U17</v>
      </c>
      <c r="E422" s="11" t="s">
        <v>14</v>
      </c>
      <c r="J422" s="7" t="str">
        <f>IF(OR(K422="CR", L422="CR", M422="CR", N422="CR", O422="CR", P422="CR", Q422="CR", R422="CR", S422="CR", T422="CR",U422="CR", V422="CR", W422="CR", X422="CR", Y422="CR", Z422="CR", AA422="CR", AB422="CR", AC422="CR", AD422="CR", AE422="CR", AF422="CR", AG422="CR", AH422="CR", AI422="CR", AJ422="CR"), "***CLUB RECORD***", "")</f>
        <v/>
      </c>
      <c r="K422" s="7" t="str">
        <f>IF(AND(B422=60, OR(AND(E422='club records'!$B$6, F422&lt;='club records'!$C$6), AND(E422='club records'!$B$7, F422&lt;='club records'!$C$7), AND(E422='club records'!$B$8, F422&lt;='club records'!$C$8), AND(E422='club records'!$B$9, F422&lt;='club records'!$C$9), AND(E422='club records'!$B$10, F422&lt;='club records'!$C$10))), "CR", " ")</f>
        <v xml:space="preserve"> </v>
      </c>
      <c r="L422" s="7" t="str">
        <f>IF(AND(B422=200, OR(AND(E422='club records'!$B$11, F422&lt;='club records'!$C$11), AND(E422='club records'!$B$12, F422&lt;='club records'!$C$12), AND(E422='club records'!$B$13, F422&lt;='club records'!$C$13), AND(E422='club records'!$B$14, F422&lt;='club records'!$C$14), AND(E422='club records'!$B$15, F422&lt;='club records'!$C$15))), "CR", " ")</f>
        <v xml:space="preserve"> </v>
      </c>
      <c r="M422" s="7" t="str">
        <f>IF(AND(B422=300, OR(AND(E422='club records'!$B$5, F422&lt;='club records'!$C$5), AND(E422='club records'!$B$16, F422&lt;='club records'!$C$16), AND(E422='club records'!$B$17, F422&lt;='club records'!$C$17))), "CR", " ")</f>
        <v xml:space="preserve"> </v>
      </c>
      <c r="N422" s="7" t="str">
        <f>IF(AND(B422=400, OR(AND(E422='club records'!$B$18, F422&lt;='club records'!$C$18), AND(E422='club records'!$B$19, F422&lt;='club records'!$C$19), AND(E422='club records'!$B$20, F422&lt;='club records'!$C$20), AND(E422='club records'!$B$21, F422&lt;='club records'!$C$21))), "CR", " ")</f>
        <v xml:space="preserve"> </v>
      </c>
      <c r="O422" s="7" t="str">
        <f>IF(AND(B422=800, OR(AND(E422='club records'!$B$22, F422&lt;='club records'!$C$22), AND(E422='club records'!$B$23, F422&lt;='club records'!$C$23), AND(E422='club records'!$B$24, F422&lt;='club records'!$C$24), AND(E422='club records'!$B$25, F422&lt;='club records'!$C$25), AND(E422='club records'!$B$26, F422&lt;='club records'!$C$26))), "CR", " ")</f>
        <v xml:space="preserve"> </v>
      </c>
      <c r="P422" s="7" t="str">
        <f>IF(AND(B422=1000, OR(AND(E422='club records'!$B$27, F422&lt;='club records'!$C$27), AND(E422='club records'!$B$28, F422&lt;='club records'!$C$28))), "CR", " ")</f>
        <v xml:space="preserve"> </v>
      </c>
      <c r="Q422" s="7" t="str">
        <f>IF(AND(B422=1500, OR(AND(E422='club records'!$B$29, F422&lt;='club records'!$C$29), AND(E422='club records'!$B$30, F422&lt;='club records'!$C$30), AND(E422='club records'!$B$31, F422&lt;='club records'!$C$31), AND(E422='club records'!$B$32, F422&lt;='club records'!$C$32), AND(E422='club records'!$B$33, F422&lt;='club records'!$C$33))), "CR", " ")</f>
        <v xml:space="preserve"> </v>
      </c>
      <c r="R422" s="7" t="str">
        <f>IF(AND(B422="1600 (Mile)",OR(AND(E422='club records'!$B$34,F422&lt;='club records'!$C$34),AND(E422='club records'!$B$35,F422&lt;='club records'!$C$35),AND(E422='club records'!$B$36,F422&lt;='club records'!$C$36),AND(E422='club records'!$B$37,F422&lt;='club records'!$C$37))),"CR"," ")</f>
        <v xml:space="preserve"> </v>
      </c>
      <c r="S422" s="7" t="str">
        <f>IF(AND(B422=3000, OR(AND(E422='club records'!$B$38, F422&lt;='club records'!$C$38), AND(E422='club records'!$B$39, F422&lt;='club records'!$C$39), AND(E422='club records'!$B$40, F422&lt;='club records'!$C$40), AND(E422='club records'!$B$41, F422&lt;='club records'!$C$41))), "CR", " ")</f>
        <v xml:space="preserve"> </v>
      </c>
      <c r="T422" s="7" t="str">
        <f>IF(AND(B422=5000, OR(AND(E422='club records'!$B$42, F422&lt;='club records'!$C$42), AND(E422='club records'!$B$43, F422&lt;='club records'!$C$43))), "CR", " ")</f>
        <v xml:space="preserve"> </v>
      </c>
      <c r="U422" s="6" t="str">
        <f>IF(AND(B422=10000, OR(AND(E422='club records'!$B$44, F422&lt;='club records'!$C$44), AND(E422='club records'!$B$45, F422&lt;='club records'!$C$45))), "CR", " ")</f>
        <v xml:space="preserve"> </v>
      </c>
      <c r="V422" s="6" t="str">
        <f>IF(AND(B422="high jump", OR(AND(E422='club records'!$F$1, F422&gt;='club records'!$G$1), AND(E422='club records'!$F$2, F422&gt;='club records'!$G$2), AND(E422='club records'!$F$3, F422&gt;='club records'!$G$3), AND(E422='club records'!$F$4, F422&gt;='club records'!$G$4), AND(E422='club records'!$F$5, F422&gt;='club records'!$G$5))), "CR", " ")</f>
        <v xml:space="preserve"> </v>
      </c>
      <c r="W422" s="6" t="str">
        <f>IF(AND(B422="long jump", OR(AND(E422='club records'!$F$6, F422&gt;='club records'!$G$6), AND(E422='club records'!$F$7, F422&gt;='club records'!$G$7), AND(E422='club records'!$F$8, F422&gt;='club records'!$G$8), AND(E422='club records'!$F$9, F422&gt;='club records'!$G$9), AND(E422='club records'!$F$10, F422&gt;='club records'!$G$10))), "CR", " ")</f>
        <v xml:space="preserve"> </v>
      </c>
      <c r="X422" s="6" t="str">
        <f>IF(AND(B422="triple jump", OR(AND(E422='club records'!$F$11, F422&gt;='club records'!$G$11), AND(E422='club records'!$F$12, F422&gt;='club records'!$G$12), AND(E422='club records'!$F$13, F422&gt;='club records'!$G$13), AND(E422='club records'!$F$14, F422&gt;='club records'!$G$14), AND(E422='club records'!$F$15, F422&gt;='club records'!$G$15))), "CR", " ")</f>
        <v xml:space="preserve"> </v>
      </c>
      <c r="Y422" s="6" t="str">
        <f>IF(AND(B422="pole vault", OR(AND(E422='club records'!$F$16, F422&gt;='club records'!$G$16), AND(E422='club records'!$F$17, F422&gt;='club records'!$G$17), AND(E422='club records'!$F$18, F422&gt;='club records'!$G$18), AND(E422='club records'!$F$19, F422&gt;='club records'!$G$19), AND(E422='club records'!$F$20, F422&gt;='club records'!$G$20))), "CR", " ")</f>
        <v xml:space="preserve"> </v>
      </c>
      <c r="Z422" s="6" t="str">
        <f>IF(AND(B422="shot 3", E422='club records'!$F$36, F422&gt;='club records'!$G$36), "CR", " ")</f>
        <v xml:space="preserve"> </v>
      </c>
      <c r="AA422" s="6" t="str">
        <f>IF(AND(B422="shot 4", E422='club records'!$F$37, F422&gt;='club records'!$G$37), "CR", " ")</f>
        <v xml:space="preserve"> </v>
      </c>
      <c r="AB422" s="6" t="str">
        <f>IF(AND(B422="shot 5", E422='club records'!$F$38, F422&gt;='club records'!$G$38), "CR", " ")</f>
        <v xml:space="preserve"> </v>
      </c>
      <c r="AC422" s="6" t="str">
        <f>IF(AND(B422="shot 6", E422='club records'!$F$39, F422&gt;='club records'!$G$39), "CR", " ")</f>
        <v xml:space="preserve"> </v>
      </c>
      <c r="AD422" s="6" t="str">
        <f>IF(AND(B422="shot 7.26", E422='club records'!$F$40, F422&gt;='club records'!$G$40), "CR", " ")</f>
        <v xml:space="preserve"> </v>
      </c>
      <c r="AE422" s="6" t="str">
        <f>IF(AND(B422="60H",OR(AND(E422='club records'!$J$1,F422&lt;='club records'!$K$1),AND(E422='club records'!$J$2,F422&lt;='club records'!$K$2),AND(E422='club records'!$J$3,F422&lt;='club records'!$K$3),AND(E422='club records'!$J$4,F422&lt;='club records'!$K$4),AND(E422='club records'!$J$5,F422&lt;='club records'!$K$5))),"CR"," ")</f>
        <v xml:space="preserve"> </v>
      </c>
      <c r="AF422" s="7" t="str">
        <f>IF(AND(B422="4x200", OR(AND(E422='club records'!$N$6, F422&lt;='club records'!$O$6), AND(E422='club records'!$N$7, F422&lt;='club records'!$O$7), AND(E422='club records'!$N$8, F422&lt;='club records'!$O$8), AND(E422='club records'!$N$9, F422&lt;='club records'!$O$9), AND(E422='club records'!$N$10, F422&lt;='club records'!$O$10))), "CR", " ")</f>
        <v xml:space="preserve"> </v>
      </c>
      <c r="AG422" s="7" t="str">
        <f>IF(AND(B422="4x300", AND(E422='club records'!$N$11, F422&lt;='club records'!$O$11)), "CR", " ")</f>
        <v xml:space="preserve"> </v>
      </c>
      <c r="AH422" s="7" t="str">
        <f>IF(AND(B422="4x400", OR(AND(E422='club records'!$N$12, F422&lt;='club records'!$O$12), AND(E422='club records'!$N$13, F422&lt;='club records'!$O$13), AND(E422='club records'!$N$14, F422&lt;='club records'!$O$14), AND(E422='club records'!$N$15, F422&lt;='club records'!$O$15))), "CR", " ")</f>
        <v xml:space="preserve"> </v>
      </c>
      <c r="AI422" s="7" t="str">
        <f>IF(AND(B422="pentathlon", OR(AND(E422='club records'!$N$21, F422&gt;='club records'!$O$21), AND(E422='club records'!$N$22, F422&gt;='club records'!$O$22),AND(E422='club records'!$N$23, F422&gt;='club records'!$O$23),AND(E422='club records'!$N$24, F422&gt;='club records'!$O$24))), "CR", " ")</f>
        <v xml:space="preserve"> </v>
      </c>
      <c r="AJ422" s="7" t="str">
        <f>IF(AND(B422="heptathlon", OR(AND(E422='club records'!$N$26, F422&gt;='club records'!$O$26), AND(E422='club records'!$N$27, F422&gt;='club records'!$O$27))), "CR", " ")</f>
        <v xml:space="preserve"> </v>
      </c>
    </row>
    <row r="423" spans="1:36" ht="14.5" x14ac:dyDescent="0.35">
      <c r="A423" s="1" t="str">
        <f>E423</f>
        <v>U17</v>
      </c>
      <c r="E423" s="11" t="s">
        <v>14</v>
      </c>
      <c r="J423" s="7" t="str">
        <f>IF(OR(K423="CR", L423="CR", M423="CR", N423="CR", O423="CR", P423="CR", Q423="CR", R423="CR", S423="CR", T423="CR",U423="CR", V423="CR", W423="CR", X423="CR", Y423="CR", Z423="CR", AA423="CR", AB423="CR", AC423="CR", AD423="CR", AE423="CR", AF423="CR", AG423="CR", AH423="CR", AI423="CR", AJ423="CR"), "***CLUB RECORD***", "")</f>
        <v/>
      </c>
      <c r="K423" s="7" t="str">
        <f>IF(AND(B423=60, OR(AND(E423='club records'!$B$6, F423&lt;='club records'!$C$6), AND(E423='club records'!$B$7, F423&lt;='club records'!$C$7), AND(E423='club records'!$B$8, F423&lt;='club records'!$C$8), AND(E423='club records'!$B$9, F423&lt;='club records'!$C$9), AND(E423='club records'!$B$10, F423&lt;='club records'!$C$10))), "CR", " ")</f>
        <v xml:space="preserve"> </v>
      </c>
      <c r="L423" s="7" t="str">
        <f>IF(AND(B423=200, OR(AND(E423='club records'!$B$11, F423&lt;='club records'!$C$11), AND(E423='club records'!$B$12, F423&lt;='club records'!$C$12), AND(E423='club records'!$B$13, F423&lt;='club records'!$C$13), AND(E423='club records'!$B$14, F423&lt;='club records'!$C$14), AND(E423='club records'!$B$15, F423&lt;='club records'!$C$15))), "CR", " ")</f>
        <v xml:space="preserve"> </v>
      </c>
      <c r="M423" s="7" t="str">
        <f>IF(AND(B423=300, OR(AND(E423='club records'!$B$5, F423&lt;='club records'!$C$5), AND(E423='club records'!$B$16, F423&lt;='club records'!$C$16), AND(E423='club records'!$B$17, F423&lt;='club records'!$C$17))), "CR", " ")</f>
        <v xml:space="preserve"> </v>
      </c>
      <c r="N423" s="7" t="str">
        <f>IF(AND(B423=400, OR(AND(E423='club records'!$B$18, F423&lt;='club records'!$C$18), AND(E423='club records'!$B$19, F423&lt;='club records'!$C$19), AND(E423='club records'!$B$20, F423&lt;='club records'!$C$20), AND(E423='club records'!$B$21, F423&lt;='club records'!$C$21))), "CR", " ")</f>
        <v xml:space="preserve"> </v>
      </c>
      <c r="O423" s="7" t="str">
        <f>IF(AND(B423=800, OR(AND(E423='club records'!$B$22, F423&lt;='club records'!$C$22), AND(E423='club records'!$B$23, F423&lt;='club records'!$C$23), AND(E423='club records'!$B$24, F423&lt;='club records'!$C$24), AND(E423='club records'!$B$25, F423&lt;='club records'!$C$25), AND(E423='club records'!$B$26, F423&lt;='club records'!$C$26))), "CR", " ")</f>
        <v xml:space="preserve"> </v>
      </c>
      <c r="P423" s="7" t="str">
        <f>IF(AND(B423=1000, OR(AND(E423='club records'!$B$27, F423&lt;='club records'!$C$27), AND(E423='club records'!$B$28, F423&lt;='club records'!$C$28))), "CR", " ")</f>
        <v xml:space="preserve"> </v>
      </c>
      <c r="Q423" s="7" t="str">
        <f>IF(AND(B423=1500, OR(AND(E423='club records'!$B$29, F423&lt;='club records'!$C$29), AND(E423='club records'!$B$30, F423&lt;='club records'!$C$30), AND(E423='club records'!$B$31, F423&lt;='club records'!$C$31), AND(E423='club records'!$B$32, F423&lt;='club records'!$C$32), AND(E423='club records'!$B$33, F423&lt;='club records'!$C$33))), "CR", " ")</f>
        <v xml:space="preserve"> </v>
      </c>
      <c r="R423" s="7" t="str">
        <f>IF(AND(B423="1600 (Mile)",OR(AND(E423='club records'!$B$34,F423&lt;='club records'!$C$34),AND(E423='club records'!$B$35,F423&lt;='club records'!$C$35),AND(E423='club records'!$B$36,F423&lt;='club records'!$C$36),AND(E423='club records'!$B$37,F423&lt;='club records'!$C$37))),"CR"," ")</f>
        <v xml:space="preserve"> </v>
      </c>
      <c r="S423" s="7" t="str">
        <f>IF(AND(B423=3000, OR(AND(E423='club records'!$B$38, F423&lt;='club records'!$C$38), AND(E423='club records'!$B$39, F423&lt;='club records'!$C$39), AND(E423='club records'!$B$40, F423&lt;='club records'!$C$40), AND(E423='club records'!$B$41, F423&lt;='club records'!$C$41))), "CR", " ")</f>
        <v xml:space="preserve"> </v>
      </c>
      <c r="T423" s="7" t="str">
        <f>IF(AND(B423=5000, OR(AND(E423='club records'!$B$42, F423&lt;='club records'!$C$42), AND(E423='club records'!$B$43, F423&lt;='club records'!$C$43))), "CR", " ")</f>
        <v xml:space="preserve"> </v>
      </c>
      <c r="U423" s="6" t="str">
        <f>IF(AND(B423=10000, OR(AND(E423='club records'!$B$44, F423&lt;='club records'!$C$44), AND(E423='club records'!$B$45, F423&lt;='club records'!$C$45))), "CR", " ")</f>
        <v xml:space="preserve"> </v>
      </c>
      <c r="V423" s="6" t="str">
        <f>IF(AND(B423="high jump", OR(AND(E423='club records'!$F$1, F423&gt;='club records'!$G$1), AND(E423='club records'!$F$2, F423&gt;='club records'!$G$2), AND(E423='club records'!$F$3, F423&gt;='club records'!$G$3), AND(E423='club records'!$F$4, F423&gt;='club records'!$G$4), AND(E423='club records'!$F$5, F423&gt;='club records'!$G$5))), "CR", " ")</f>
        <v xml:space="preserve"> </v>
      </c>
      <c r="W423" s="6" t="str">
        <f>IF(AND(B423="long jump", OR(AND(E423='club records'!$F$6, F423&gt;='club records'!$G$6), AND(E423='club records'!$F$7, F423&gt;='club records'!$G$7), AND(E423='club records'!$F$8, F423&gt;='club records'!$G$8), AND(E423='club records'!$F$9, F423&gt;='club records'!$G$9), AND(E423='club records'!$F$10, F423&gt;='club records'!$G$10))), "CR", " ")</f>
        <v xml:space="preserve"> </v>
      </c>
      <c r="X423" s="6" t="str">
        <f>IF(AND(B423="triple jump", OR(AND(E423='club records'!$F$11, F423&gt;='club records'!$G$11), AND(E423='club records'!$F$12, F423&gt;='club records'!$G$12), AND(E423='club records'!$F$13, F423&gt;='club records'!$G$13), AND(E423='club records'!$F$14, F423&gt;='club records'!$G$14), AND(E423='club records'!$F$15, F423&gt;='club records'!$G$15))), "CR", " ")</f>
        <v xml:space="preserve"> </v>
      </c>
      <c r="Y423" s="6" t="str">
        <f>IF(AND(B423="pole vault", OR(AND(E423='club records'!$F$16, F423&gt;='club records'!$G$16), AND(E423='club records'!$F$17, F423&gt;='club records'!$G$17), AND(E423='club records'!$F$18, F423&gt;='club records'!$G$18), AND(E423='club records'!$F$19, F423&gt;='club records'!$G$19), AND(E423='club records'!$F$20, F423&gt;='club records'!$G$20))), "CR", " ")</f>
        <v xml:space="preserve"> </v>
      </c>
      <c r="Z423" s="6" t="str">
        <f>IF(AND(B423="shot 3", E423='club records'!$F$36, F423&gt;='club records'!$G$36), "CR", " ")</f>
        <v xml:space="preserve"> </v>
      </c>
      <c r="AA423" s="6" t="str">
        <f>IF(AND(B423="shot 4", E423='club records'!$F$37, F423&gt;='club records'!$G$37), "CR", " ")</f>
        <v xml:space="preserve"> </v>
      </c>
      <c r="AB423" s="6" t="str">
        <f>IF(AND(B423="shot 5", E423='club records'!$F$38, F423&gt;='club records'!$G$38), "CR", " ")</f>
        <v xml:space="preserve"> </v>
      </c>
      <c r="AC423" s="6" t="str">
        <f>IF(AND(B423="shot 6", E423='club records'!$F$39, F423&gt;='club records'!$G$39), "CR", " ")</f>
        <v xml:space="preserve"> </v>
      </c>
      <c r="AD423" s="6" t="str">
        <f>IF(AND(B423="shot 7.26", E423='club records'!$F$40, F423&gt;='club records'!$G$40), "CR", " ")</f>
        <v xml:space="preserve"> </v>
      </c>
      <c r="AE423" s="6" t="str">
        <f>IF(AND(B423="60H",OR(AND(E423='club records'!$J$1,F423&lt;='club records'!$K$1),AND(E423='club records'!$J$2,F423&lt;='club records'!$K$2),AND(E423='club records'!$J$3,F423&lt;='club records'!$K$3),AND(E423='club records'!$J$4,F423&lt;='club records'!$K$4),AND(E423='club records'!$J$5,F423&lt;='club records'!$K$5))),"CR"," ")</f>
        <v xml:space="preserve"> </v>
      </c>
      <c r="AF423" s="7" t="str">
        <f>IF(AND(B423="4x200", OR(AND(E423='club records'!$N$6, F423&lt;='club records'!$O$6), AND(E423='club records'!$N$7, F423&lt;='club records'!$O$7), AND(E423='club records'!$N$8, F423&lt;='club records'!$O$8), AND(E423='club records'!$N$9, F423&lt;='club records'!$O$9), AND(E423='club records'!$N$10, F423&lt;='club records'!$O$10))), "CR", " ")</f>
        <v xml:space="preserve"> </v>
      </c>
      <c r="AG423" s="7" t="str">
        <f>IF(AND(B423="4x300", AND(E423='club records'!$N$11, F423&lt;='club records'!$O$11)), "CR", " ")</f>
        <v xml:space="preserve"> </v>
      </c>
      <c r="AH423" s="7" t="str">
        <f>IF(AND(B423="4x400", OR(AND(E423='club records'!$N$12, F423&lt;='club records'!$O$12), AND(E423='club records'!$N$13, F423&lt;='club records'!$O$13), AND(E423='club records'!$N$14, F423&lt;='club records'!$O$14), AND(E423='club records'!$N$15, F423&lt;='club records'!$O$15))), "CR", " ")</f>
        <v xml:space="preserve"> </v>
      </c>
      <c r="AI423" s="7" t="str">
        <f>IF(AND(B423="pentathlon", OR(AND(E423='club records'!$N$21, F423&gt;='club records'!$O$21), AND(E423='club records'!$N$22, F423&gt;='club records'!$O$22),AND(E423='club records'!$N$23, F423&gt;='club records'!$O$23),AND(E423='club records'!$N$24, F423&gt;='club records'!$O$24))), "CR", " ")</f>
        <v xml:space="preserve"> </v>
      </c>
      <c r="AJ423" s="7" t="str">
        <f>IF(AND(B423="heptathlon", OR(AND(E423='club records'!$N$26, F423&gt;='club records'!$O$26), AND(E423='club records'!$N$27, F423&gt;='club records'!$O$27))), "CR", " ")</f>
        <v xml:space="preserve"> </v>
      </c>
    </row>
    <row r="424" spans="1:36" ht="14.5" x14ac:dyDescent="0.35">
      <c r="A424" s="1" t="str">
        <f>E424</f>
        <v>U17</v>
      </c>
      <c r="E424" s="11" t="s">
        <v>14</v>
      </c>
      <c r="G424" s="16"/>
      <c r="J424" s="7" t="str">
        <f>IF(OR(K424="CR", L424="CR", M424="CR", N424="CR", O424="CR", P424="CR", Q424="CR", R424="CR", S424="CR", T424="CR",U424="CR", V424="CR", W424="CR", X424="CR", Y424="CR", Z424="CR", AA424="CR", AB424="CR", AC424="CR", AD424="CR", AE424="CR", AF424="CR", AG424="CR", AH424="CR", AI424="CR", AJ424="CR"), "***CLUB RECORD***", "")</f>
        <v/>
      </c>
      <c r="K424" s="7" t="str">
        <f>IF(AND(B424=60, OR(AND(E424='club records'!$B$6, F424&lt;='club records'!$C$6), AND(E424='club records'!$B$7, F424&lt;='club records'!$C$7), AND(E424='club records'!$B$8, F424&lt;='club records'!$C$8), AND(E424='club records'!$B$9, F424&lt;='club records'!$C$9), AND(E424='club records'!$B$10, F424&lt;='club records'!$C$10))), "CR", " ")</f>
        <v xml:space="preserve"> </v>
      </c>
      <c r="L424" s="7" t="str">
        <f>IF(AND(B424=200, OR(AND(E424='club records'!$B$11, F424&lt;='club records'!$C$11), AND(E424='club records'!$B$12, F424&lt;='club records'!$C$12), AND(E424='club records'!$B$13, F424&lt;='club records'!$C$13), AND(E424='club records'!$B$14, F424&lt;='club records'!$C$14), AND(E424='club records'!$B$15, F424&lt;='club records'!$C$15))), "CR", " ")</f>
        <v xml:space="preserve"> </v>
      </c>
      <c r="M424" s="7" t="str">
        <f>IF(AND(B424=300, OR(AND(E424='club records'!$B$5, F424&lt;='club records'!$C$5), AND(E424='club records'!$B$16, F424&lt;='club records'!$C$16), AND(E424='club records'!$B$17, F424&lt;='club records'!$C$17))), "CR", " ")</f>
        <v xml:space="preserve"> </v>
      </c>
      <c r="N424" s="7" t="str">
        <f>IF(AND(B424=400, OR(AND(E424='club records'!$B$18, F424&lt;='club records'!$C$18), AND(E424='club records'!$B$19, F424&lt;='club records'!$C$19), AND(E424='club records'!$B$20, F424&lt;='club records'!$C$20), AND(E424='club records'!$B$21, F424&lt;='club records'!$C$21))), "CR", " ")</f>
        <v xml:space="preserve"> </v>
      </c>
      <c r="O424" s="7" t="str">
        <f>IF(AND(B424=800, OR(AND(E424='club records'!$B$22, F424&lt;='club records'!$C$22), AND(E424='club records'!$B$23, F424&lt;='club records'!$C$23), AND(E424='club records'!$B$24, F424&lt;='club records'!$C$24), AND(E424='club records'!$B$25, F424&lt;='club records'!$C$25), AND(E424='club records'!$B$26, F424&lt;='club records'!$C$26))), "CR", " ")</f>
        <v xml:space="preserve"> </v>
      </c>
      <c r="P424" s="7" t="str">
        <f>IF(AND(B424=1000, OR(AND(E424='club records'!$B$27, F424&lt;='club records'!$C$27), AND(E424='club records'!$B$28, F424&lt;='club records'!$C$28))), "CR", " ")</f>
        <v xml:space="preserve"> </v>
      </c>
      <c r="Q424" s="7" t="str">
        <f>IF(AND(B424=1500, OR(AND(E424='club records'!$B$29, F424&lt;='club records'!$C$29), AND(E424='club records'!$B$30, F424&lt;='club records'!$C$30), AND(E424='club records'!$B$31, F424&lt;='club records'!$C$31), AND(E424='club records'!$B$32, F424&lt;='club records'!$C$32), AND(E424='club records'!$B$33, F424&lt;='club records'!$C$33))), "CR", " ")</f>
        <v xml:space="preserve"> </v>
      </c>
      <c r="R424" s="7" t="str">
        <f>IF(AND(B424="1600 (Mile)",OR(AND(E424='club records'!$B$34,F424&lt;='club records'!$C$34),AND(E424='club records'!$B$35,F424&lt;='club records'!$C$35),AND(E424='club records'!$B$36,F424&lt;='club records'!$C$36),AND(E424='club records'!$B$37,F424&lt;='club records'!$C$37))),"CR"," ")</f>
        <v xml:space="preserve"> </v>
      </c>
      <c r="S424" s="7" t="str">
        <f>IF(AND(B424=3000, OR(AND(E424='club records'!$B$38, F424&lt;='club records'!$C$38), AND(E424='club records'!$B$39, F424&lt;='club records'!$C$39), AND(E424='club records'!$B$40, F424&lt;='club records'!$C$40), AND(E424='club records'!$B$41, F424&lt;='club records'!$C$41))), "CR", " ")</f>
        <v xml:space="preserve"> </v>
      </c>
      <c r="T424" s="7" t="str">
        <f>IF(AND(B424=5000, OR(AND(E424='club records'!$B$42, F424&lt;='club records'!$C$42), AND(E424='club records'!$B$43, F424&lt;='club records'!$C$43))), "CR", " ")</f>
        <v xml:space="preserve"> </v>
      </c>
      <c r="U424" s="6" t="str">
        <f>IF(AND(B424=10000, OR(AND(E424='club records'!$B$44, F424&lt;='club records'!$C$44), AND(E424='club records'!$B$45, F424&lt;='club records'!$C$45))), "CR", " ")</f>
        <v xml:space="preserve"> </v>
      </c>
      <c r="V424" s="6" t="str">
        <f>IF(AND(B424="high jump", OR(AND(E424='club records'!$F$1, F424&gt;='club records'!$G$1), AND(E424='club records'!$F$2, F424&gt;='club records'!$G$2), AND(E424='club records'!$F$3, F424&gt;='club records'!$G$3), AND(E424='club records'!$F$4, F424&gt;='club records'!$G$4), AND(E424='club records'!$F$5, F424&gt;='club records'!$G$5))), "CR", " ")</f>
        <v xml:space="preserve"> </v>
      </c>
      <c r="W424" s="6" t="str">
        <f>IF(AND(B424="long jump", OR(AND(E424='club records'!$F$6, F424&gt;='club records'!$G$6), AND(E424='club records'!$F$7, F424&gt;='club records'!$G$7), AND(E424='club records'!$F$8, F424&gt;='club records'!$G$8), AND(E424='club records'!$F$9, F424&gt;='club records'!$G$9), AND(E424='club records'!$F$10, F424&gt;='club records'!$G$10))), "CR", " ")</f>
        <v xml:space="preserve"> </v>
      </c>
      <c r="X424" s="6" t="str">
        <f>IF(AND(B424="triple jump", OR(AND(E424='club records'!$F$11, F424&gt;='club records'!$G$11), AND(E424='club records'!$F$12, F424&gt;='club records'!$G$12), AND(E424='club records'!$F$13, F424&gt;='club records'!$G$13), AND(E424='club records'!$F$14, F424&gt;='club records'!$G$14), AND(E424='club records'!$F$15, F424&gt;='club records'!$G$15))), "CR", " ")</f>
        <v xml:space="preserve"> </v>
      </c>
      <c r="Y424" s="6" t="str">
        <f>IF(AND(B424="pole vault", OR(AND(E424='club records'!$F$16, F424&gt;='club records'!$G$16), AND(E424='club records'!$F$17, F424&gt;='club records'!$G$17), AND(E424='club records'!$F$18, F424&gt;='club records'!$G$18), AND(E424='club records'!$F$19, F424&gt;='club records'!$G$19), AND(E424='club records'!$F$20, F424&gt;='club records'!$G$20))), "CR", " ")</f>
        <v xml:space="preserve"> </v>
      </c>
      <c r="Z424" s="6" t="str">
        <f>IF(AND(B424="shot 3", E424='club records'!$F$36, F424&gt;='club records'!$G$36), "CR", " ")</f>
        <v xml:space="preserve"> </v>
      </c>
      <c r="AA424" s="6" t="str">
        <f>IF(AND(B424="shot 4", E424='club records'!$F$37, F424&gt;='club records'!$G$37), "CR", " ")</f>
        <v xml:space="preserve"> </v>
      </c>
      <c r="AB424" s="6" t="str">
        <f>IF(AND(B424="shot 5", E424='club records'!$F$38, F424&gt;='club records'!$G$38), "CR", " ")</f>
        <v xml:space="preserve"> </v>
      </c>
      <c r="AC424" s="6" t="str">
        <f>IF(AND(B424="shot 6", E424='club records'!$F$39, F424&gt;='club records'!$G$39), "CR", " ")</f>
        <v xml:space="preserve"> </v>
      </c>
      <c r="AD424" s="6" t="str">
        <f>IF(AND(B424="shot 7.26", E424='club records'!$F$40, F424&gt;='club records'!$G$40), "CR", " ")</f>
        <v xml:space="preserve"> </v>
      </c>
      <c r="AE424" s="6" t="str">
        <f>IF(AND(B424="60H",OR(AND(E424='club records'!$J$1,F424&lt;='club records'!$K$1),AND(E424='club records'!$J$2,F424&lt;='club records'!$K$2),AND(E424='club records'!$J$3,F424&lt;='club records'!$K$3),AND(E424='club records'!$J$4,F424&lt;='club records'!$K$4),AND(E424='club records'!$J$5,F424&lt;='club records'!$K$5))),"CR"," ")</f>
        <v xml:space="preserve"> </v>
      </c>
      <c r="AF424" s="7" t="str">
        <f>IF(AND(B424="4x200", OR(AND(E424='club records'!$N$6, F424&lt;='club records'!$O$6), AND(E424='club records'!$N$7, F424&lt;='club records'!$O$7), AND(E424='club records'!$N$8, F424&lt;='club records'!$O$8), AND(E424='club records'!$N$9, F424&lt;='club records'!$O$9), AND(E424='club records'!$N$10, F424&lt;='club records'!$O$10))), "CR", " ")</f>
        <v xml:space="preserve"> </v>
      </c>
      <c r="AG424" s="7" t="str">
        <f>IF(AND(B424="4x300", AND(E424='club records'!$N$11, F424&lt;='club records'!$O$11)), "CR", " ")</f>
        <v xml:space="preserve"> </v>
      </c>
      <c r="AH424" s="7" t="str">
        <f>IF(AND(B424="4x400", OR(AND(E424='club records'!$N$12, F424&lt;='club records'!$O$12), AND(E424='club records'!$N$13, F424&lt;='club records'!$O$13), AND(E424='club records'!$N$14, F424&lt;='club records'!$O$14), AND(E424='club records'!$N$15, F424&lt;='club records'!$O$15))), "CR", " ")</f>
        <v xml:space="preserve"> </v>
      </c>
      <c r="AI424" s="7" t="str">
        <f>IF(AND(B424="pentathlon", OR(AND(E424='club records'!$N$21, F424&gt;='club records'!$O$21), AND(E424='club records'!$N$22, F424&gt;='club records'!$O$22),AND(E424='club records'!$N$23, F424&gt;='club records'!$O$23),AND(E424='club records'!$N$24, F424&gt;='club records'!$O$24))), "CR", " ")</f>
        <v xml:space="preserve"> </v>
      </c>
      <c r="AJ424" s="7" t="str">
        <f>IF(AND(B424="heptathlon", OR(AND(E424='club records'!$N$26, F424&gt;='club records'!$O$26), AND(E424='club records'!$N$27, F424&gt;='club records'!$O$27))), "CR", " ")</f>
        <v xml:space="preserve"> </v>
      </c>
    </row>
    <row r="425" spans="1:36" ht="14.5" x14ac:dyDescent="0.35">
      <c r="A425" s="1" t="str">
        <f>E425</f>
        <v>U17</v>
      </c>
      <c r="E425" s="11" t="s">
        <v>14</v>
      </c>
      <c r="G425" s="16"/>
      <c r="J425" s="7" t="str">
        <f>IF(OR(K425="CR", L425="CR", M425="CR", N425="CR", O425="CR", P425="CR", Q425="CR", R425="CR", S425="CR", T425="CR",U425="CR", V425="CR", W425="CR", X425="CR", Y425="CR", Z425="CR", AA425="CR", AB425="CR", AC425="CR", AD425="CR", AE425="CR", AF425="CR", AG425="CR", AH425="CR", AI425="CR", AJ425="CR"), "***CLUB RECORD***", "")</f>
        <v/>
      </c>
      <c r="K425" s="7" t="str">
        <f>IF(AND(B425=60, OR(AND(E425='club records'!$B$6, F425&lt;='club records'!$C$6), AND(E425='club records'!$B$7, F425&lt;='club records'!$C$7), AND(E425='club records'!$B$8, F425&lt;='club records'!$C$8), AND(E425='club records'!$B$9, F425&lt;='club records'!$C$9), AND(E425='club records'!$B$10, F425&lt;='club records'!$C$10))), "CR", " ")</f>
        <v xml:space="preserve"> </v>
      </c>
      <c r="L425" s="7" t="str">
        <f>IF(AND(B425=200, OR(AND(E425='club records'!$B$11, F425&lt;='club records'!$C$11), AND(E425='club records'!$B$12, F425&lt;='club records'!$C$12), AND(E425='club records'!$B$13, F425&lt;='club records'!$C$13), AND(E425='club records'!$B$14, F425&lt;='club records'!$C$14), AND(E425='club records'!$B$15, F425&lt;='club records'!$C$15))), "CR", " ")</f>
        <v xml:space="preserve"> </v>
      </c>
      <c r="M425" s="7" t="str">
        <f>IF(AND(B425=300, OR(AND(E425='club records'!$B$5, F425&lt;='club records'!$C$5), AND(E425='club records'!$B$16, F425&lt;='club records'!$C$16), AND(E425='club records'!$B$17, F425&lt;='club records'!$C$17))), "CR", " ")</f>
        <v xml:space="preserve"> </v>
      </c>
      <c r="N425" s="7" t="str">
        <f>IF(AND(B425=400, OR(AND(E425='club records'!$B$18, F425&lt;='club records'!$C$18), AND(E425='club records'!$B$19, F425&lt;='club records'!$C$19), AND(E425='club records'!$B$20, F425&lt;='club records'!$C$20), AND(E425='club records'!$B$21, F425&lt;='club records'!$C$21))), "CR", " ")</f>
        <v xml:space="preserve"> </v>
      </c>
      <c r="O425" s="7" t="str">
        <f>IF(AND(B425=800, OR(AND(E425='club records'!$B$22, F425&lt;='club records'!$C$22), AND(E425='club records'!$B$23, F425&lt;='club records'!$C$23), AND(E425='club records'!$B$24, F425&lt;='club records'!$C$24), AND(E425='club records'!$B$25, F425&lt;='club records'!$C$25), AND(E425='club records'!$B$26, F425&lt;='club records'!$C$26))), "CR", " ")</f>
        <v xml:space="preserve"> </v>
      </c>
      <c r="P425" s="7" t="str">
        <f>IF(AND(B425=1000, OR(AND(E425='club records'!$B$27, F425&lt;='club records'!$C$27), AND(E425='club records'!$B$28, F425&lt;='club records'!$C$28))), "CR", " ")</f>
        <v xml:space="preserve"> </v>
      </c>
      <c r="Q425" s="7" t="str">
        <f>IF(AND(B425=1500, OR(AND(E425='club records'!$B$29, F425&lt;='club records'!$C$29), AND(E425='club records'!$B$30, F425&lt;='club records'!$C$30), AND(E425='club records'!$B$31, F425&lt;='club records'!$C$31), AND(E425='club records'!$B$32, F425&lt;='club records'!$C$32), AND(E425='club records'!$B$33, F425&lt;='club records'!$C$33))), "CR", " ")</f>
        <v xml:space="preserve"> </v>
      </c>
      <c r="R425" s="7" t="str">
        <f>IF(AND(B425="1600 (Mile)",OR(AND(E425='club records'!$B$34,F425&lt;='club records'!$C$34),AND(E425='club records'!$B$35,F425&lt;='club records'!$C$35),AND(E425='club records'!$B$36,F425&lt;='club records'!$C$36),AND(E425='club records'!$B$37,F425&lt;='club records'!$C$37))),"CR"," ")</f>
        <v xml:space="preserve"> </v>
      </c>
      <c r="S425" s="7" t="str">
        <f>IF(AND(B425=3000, OR(AND(E425='club records'!$B$38, F425&lt;='club records'!$C$38), AND(E425='club records'!$B$39, F425&lt;='club records'!$C$39), AND(E425='club records'!$B$40, F425&lt;='club records'!$C$40), AND(E425='club records'!$B$41, F425&lt;='club records'!$C$41))), "CR", " ")</f>
        <v xml:space="preserve"> </v>
      </c>
      <c r="T425" s="7" t="str">
        <f>IF(AND(B425=5000, OR(AND(E425='club records'!$B$42, F425&lt;='club records'!$C$42), AND(E425='club records'!$B$43, F425&lt;='club records'!$C$43))), "CR", " ")</f>
        <v xml:space="preserve"> </v>
      </c>
      <c r="U425" s="6" t="str">
        <f>IF(AND(B425=10000, OR(AND(E425='club records'!$B$44, F425&lt;='club records'!$C$44), AND(E425='club records'!$B$45, F425&lt;='club records'!$C$45))), "CR", " ")</f>
        <v xml:space="preserve"> </v>
      </c>
      <c r="V425" s="6" t="str">
        <f>IF(AND(B425="high jump", OR(AND(E425='club records'!$F$1, F425&gt;='club records'!$G$1), AND(E425='club records'!$F$2, F425&gt;='club records'!$G$2), AND(E425='club records'!$F$3, F425&gt;='club records'!$G$3), AND(E425='club records'!$F$4, F425&gt;='club records'!$G$4), AND(E425='club records'!$F$5, F425&gt;='club records'!$G$5))), "CR", " ")</f>
        <v xml:space="preserve"> </v>
      </c>
      <c r="W425" s="6" t="str">
        <f>IF(AND(B425="long jump", OR(AND(E425='club records'!$F$6, F425&gt;='club records'!$G$6), AND(E425='club records'!$F$7, F425&gt;='club records'!$G$7), AND(E425='club records'!$F$8, F425&gt;='club records'!$G$8), AND(E425='club records'!$F$9, F425&gt;='club records'!$G$9), AND(E425='club records'!$F$10, F425&gt;='club records'!$G$10))), "CR", " ")</f>
        <v xml:space="preserve"> </v>
      </c>
      <c r="X425" s="6" t="str">
        <f>IF(AND(B425="triple jump", OR(AND(E425='club records'!$F$11, F425&gt;='club records'!$G$11), AND(E425='club records'!$F$12, F425&gt;='club records'!$G$12), AND(E425='club records'!$F$13, F425&gt;='club records'!$G$13), AND(E425='club records'!$F$14, F425&gt;='club records'!$G$14), AND(E425='club records'!$F$15, F425&gt;='club records'!$G$15))), "CR", " ")</f>
        <v xml:space="preserve"> </v>
      </c>
      <c r="Y425" s="6" t="str">
        <f>IF(AND(B425="pole vault", OR(AND(E425='club records'!$F$16, F425&gt;='club records'!$G$16), AND(E425='club records'!$F$17, F425&gt;='club records'!$G$17), AND(E425='club records'!$F$18, F425&gt;='club records'!$G$18), AND(E425='club records'!$F$19, F425&gt;='club records'!$G$19), AND(E425='club records'!$F$20, F425&gt;='club records'!$G$20))), "CR", " ")</f>
        <v xml:space="preserve"> </v>
      </c>
      <c r="Z425" s="6" t="str">
        <f>IF(AND(B425="shot 3", E425='club records'!$F$36, F425&gt;='club records'!$G$36), "CR", " ")</f>
        <v xml:space="preserve"> </v>
      </c>
      <c r="AA425" s="6" t="str">
        <f>IF(AND(B425="shot 4", E425='club records'!$F$37, F425&gt;='club records'!$G$37), "CR", " ")</f>
        <v xml:space="preserve"> </v>
      </c>
      <c r="AB425" s="6" t="str">
        <f>IF(AND(B425="shot 5", E425='club records'!$F$38, F425&gt;='club records'!$G$38), "CR", " ")</f>
        <v xml:space="preserve"> </v>
      </c>
      <c r="AC425" s="6" t="str">
        <f>IF(AND(B425="shot 6", E425='club records'!$F$39, F425&gt;='club records'!$G$39), "CR", " ")</f>
        <v xml:space="preserve"> </v>
      </c>
      <c r="AD425" s="6" t="str">
        <f>IF(AND(B425="shot 7.26", E425='club records'!$F$40, F425&gt;='club records'!$G$40), "CR", " ")</f>
        <v xml:space="preserve"> </v>
      </c>
      <c r="AE425" s="6" t="str">
        <f>IF(AND(B425="60H",OR(AND(E425='club records'!$J$1,F425&lt;='club records'!$K$1),AND(E425='club records'!$J$2,F425&lt;='club records'!$K$2),AND(E425='club records'!$J$3,F425&lt;='club records'!$K$3),AND(E425='club records'!$J$4,F425&lt;='club records'!$K$4),AND(E425='club records'!$J$5,F425&lt;='club records'!$K$5))),"CR"," ")</f>
        <v xml:space="preserve"> </v>
      </c>
      <c r="AF425" s="7" t="str">
        <f>IF(AND(B425="4x200", OR(AND(E425='club records'!$N$6, F425&lt;='club records'!$O$6), AND(E425='club records'!$N$7, F425&lt;='club records'!$O$7), AND(E425='club records'!$N$8, F425&lt;='club records'!$O$8), AND(E425='club records'!$N$9, F425&lt;='club records'!$O$9), AND(E425='club records'!$N$10, F425&lt;='club records'!$O$10))), "CR", " ")</f>
        <v xml:space="preserve"> </v>
      </c>
      <c r="AG425" s="7" t="str">
        <f>IF(AND(B425="4x300", AND(E425='club records'!$N$11, F425&lt;='club records'!$O$11)), "CR", " ")</f>
        <v xml:space="preserve"> </v>
      </c>
      <c r="AH425" s="7" t="str">
        <f>IF(AND(B425="4x400", OR(AND(E425='club records'!$N$12, F425&lt;='club records'!$O$12), AND(E425='club records'!$N$13, F425&lt;='club records'!$O$13), AND(E425='club records'!$N$14, F425&lt;='club records'!$O$14), AND(E425='club records'!$N$15, F425&lt;='club records'!$O$15))), "CR", " ")</f>
        <v xml:space="preserve"> </v>
      </c>
      <c r="AI425" s="7" t="str">
        <f>IF(AND(B425="pentathlon", OR(AND(E425='club records'!$N$21, F425&gt;='club records'!$O$21), AND(E425='club records'!$N$22, F425&gt;='club records'!$O$22),AND(E425='club records'!$N$23, F425&gt;='club records'!$O$23),AND(E425='club records'!$N$24, F425&gt;='club records'!$O$24))), "CR", " ")</f>
        <v xml:space="preserve"> </v>
      </c>
      <c r="AJ425" s="7" t="str">
        <f>IF(AND(B425="heptathlon", OR(AND(E425='club records'!$N$26, F425&gt;='club records'!$O$26), AND(E425='club records'!$N$27, F425&gt;='club records'!$O$27))), "CR", " ")</f>
        <v xml:space="preserve"> </v>
      </c>
    </row>
    <row r="426" spans="1:36" ht="14.5" x14ac:dyDescent="0.35">
      <c r="A426" s="1" t="str">
        <f>E426</f>
        <v>U17</v>
      </c>
      <c r="E426" s="11" t="s">
        <v>14</v>
      </c>
      <c r="J426" s="7" t="str">
        <f>IF(OR(K426="CR", L426="CR", M426="CR", N426="CR", O426="CR", P426="CR", Q426="CR", R426="CR", S426="CR", T426="CR",U426="CR", V426="CR", W426="CR", X426="CR", Y426="CR", Z426="CR", AA426="CR", AB426="CR", AC426="CR", AD426="CR", AE426="CR", AF426="CR", AG426="CR", AH426="CR", AI426="CR", AJ426="CR"), "***CLUB RECORD***", "")</f>
        <v/>
      </c>
      <c r="K426" s="7" t="str">
        <f>IF(AND(B426=60, OR(AND(E426='club records'!$B$6, F426&lt;='club records'!$C$6), AND(E426='club records'!$B$7, F426&lt;='club records'!$C$7), AND(E426='club records'!$B$8, F426&lt;='club records'!$C$8), AND(E426='club records'!$B$9, F426&lt;='club records'!$C$9), AND(E426='club records'!$B$10, F426&lt;='club records'!$C$10))), "CR", " ")</f>
        <v xml:space="preserve"> </v>
      </c>
      <c r="L426" s="7" t="str">
        <f>IF(AND(B426=200, OR(AND(E426='club records'!$B$11, F426&lt;='club records'!$C$11), AND(E426='club records'!$B$12, F426&lt;='club records'!$C$12), AND(E426='club records'!$B$13, F426&lt;='club records'!$C$13), AND(E426='club records'!$B$14, F426&lt;='club records'!$C$14), AND(E426='club records'!$B$15, F426&lt;='club records'!$C$15))), "CR", " ")</f>
        <v xml:space="preserve"> </v>
      </c>
      <c r="M426" s="7" t="str">
        <f>IF(AND(B426=300, OR(AND(E426='club records'!$B$5, F426&lt;='club records'!$C$5), AND(E426='club records'!$B$16, F426&lt;='club records'!$C$16), AND(E426='club records'!$B$17, F426&lt;='club records'!$C$17))), "CR", " ")</f>
        <v xml:space="preserve"> </v>
      </c>
      <c r="N426" s="7" t="str">
        <f>IF(AND(B426=400, OR(AND(E426='club records'!$B$18, F426&lt;='club records'!$C$18), AND(E426='club records'!$B$19, F426&lt;='club records'!$C$19), AND(E426='club records'!$B$20, F426&lt;='club records'!$C$20), AND(E426='club records'!$B$21, F426&lt;='club records'!$C$21))), "CR", " ")</f>
        <v xml:space="preserve"> </v>
      </c>
      <c r="O426" s="7" t="str">
        <f>IF(AND(B426=800, OR(AND(E426='club records'!$B$22, F426&lt;='club records'!$C$22), AND(E426='club records'!$B$23, F426&lt;='club records'!$C$23), AND(E426='club records'!$B$24, F426&lt;='club records'!$C$24), AND(E426='club records'!$B$25, F426&lt;='club records'!$C$25), AND(E426='club records'!$B$26, F426&lt;='club records'!$C$26))), "CR", " ")</f>
        <v xml:space="preserve"> </v>
      </c>
      <c r="P426" s="7" t="str">
        <f>IF(AND(B426=1000, OR(AND(E426='club records'!$B$27, F426&lt;='club records'!$C$27), AND(E426='club records'!$B$28, F426&lt;='club records'!$C$28))), "CR", " ")</f>
        <v xml:space="preserve"> </v>
      </c>
      <c r="Q426" s="7" t="str">
        <f>IF(AND(B426=1500, OR(AND(E426='club records'!$B$29, F426&lt;='club records'!$C$29), AND(E426='club records'!$B$30, F426&lt;='club records'!$C$30), AND(E426='club records'!$B$31, F426&lt;='club records'!$C$31), AND(E426='club records'!$B$32, F426&lt;='club records'!$C$32), AND(E426='club records'!$B$33, F426&lt;='club records'!$C$33))), "CR", " ")</f>
        <v xml:space="preserve"> </v>
      </c>
      <c r="R426" s="7" t="str">
        <f>IF(AND(B426="1600 (Mile)",OR(AND(E426='club records'!$B$34,F426&lt;='club records'!$C$34),AND(E426='club records'!$B$35,F426&lt;='club records'!$C$35),AND(E426='club records'!$B$36,F426&lt;='club records'!$C$36),AND(E426='club records'!$B$37,F426&lt;='club records'!$C$37))),"CR"," ")</f>
        <v xml:space="preserve"> </v>
      </c>
      <c r="S426" s="7" t="str">
        <f>IF(AND(B426=3000, OR(AND(E426='club records'!$B$38, F426&lt;='club records'!$C$38), AND(E426='club records'!$B$39, F426&lt;='club records'!$C$39), AND(E426='club records'!$B$40, F426&lt;='club records'!$C$40), AND(E426='club records'!$B$41, F426&lt;='club records'!$C$41))), "CR", " ")</f>
        <v xml:space="preserve"> </v>
      </c>
      <c r="T426" s="7" t="str">
        <f>IF(AND(B426=5000, OR(AND(E426='club records'!$B$42, F426&lt;='club records'!$C$42), AND(E426='club records'!$B$43, F426&lt;='club records'!$C$43))), "CR", " ")</f>
        <v xml:space="preserve"> </v>
      </c>
      <c r="U426" s="6" t="str">
        <f>IF(AND(B426=10000, OR(AND(E426='club records'!$B$44, F426&lt;='club records'!$C$44), AND(E426='club records'!$B$45, F426&lt;='club records'!$C$45))), "CR", " ")</f>
        <v xml:space="preserve"> </v>
      </c>
      <c r="V426" s="6" t="str">
        <f>IF(AND(B426="high jump", OR(AND(E426='club records'!$F$1, F426&gt;='club records'!$G$1), AND(E426='club records'!$F$2, F426&gt;='club records'!$G$2), AND(E426='club records'!$F$3, F426&gt;='club records'!$G$3), AND(E426='club records'!$F$4, F426&gt;='club records'!$G$4), AND(E426='club records'!$F$5, F426&gt;='club records'!$G$5))), "CR", " ")</f>
        <v xml:space="preserve"> </v>
      </c>
      <c r="W426" s="6" t="str">
        <f>IF(AND(B426="long jump", OR(AND(E426='club records'!$F$6, F426&gt;='club records'!$G$6), AND(E426='club records'!$F$7, F426&gt;='club records'!$G$7), AND(E426='club records'!$F$8, F426&gt;='club records'!$G$8), AND(E426='club records'!$F$9, F426&gt;='club records'!$G$9), AND(E426='club records'!$F$10, F426&gt;='club records'!$G$10))), "CR", " ")</f>
        <v xml:space="preserve"> </v>
      </c>
      <c r="X426" s="6" t="str">
        <f>IF(AND(B426="triple jump", OR(AND(E426='club records'!$F$11, F426&gt;='club records'!$G$11), AND(E426='club records'!$F$12, F426&gt;='club records'!$G$12), AND(E426='club records'!$F$13, F426&gt;='club records'!$G$13), AND(E426='club records'!$F$14, F426&gt;='club records'!$G$14), AND(E426='club records'!$F$15, F426&gt;='club records'!$G$15))), "CR", " ")</f>
        <v xml:space="preserve"> </v>
      </c>
      <c r="Y426" s="6" t="str">
        <f>IF(AND(B426="pole vault", OR(AND(E426='club records'!$F$16, F426&gt;='club records'!$G$16), AND(E426='club records'!$F$17, F426&gt;='club records'!$G$17), AND(E426='club records'!$F$18, F426&gt;='club records'!$G$18), AND(E426='club records'!$F$19, F426&gt;='club records'!$G$19), AND(E426='club records'!$F$20, F426&gt;='club records'!$G$20))), "CR", " ")</f>
        <v xml:space="preserve"> </v>
      </c>
      <c r="Z426" s="6" t="str">
        <f>IF(AND(B426="shot 3", E426='club records'!$F$36, F426&gt;='club records'!$G$36), "CR", " ")</f>
        <v xml:space="preserve"> </v>
      </c>
      <c r="AA426" s="6" t="str">
        <f>IF(AND(B426="shot 4", E426='club records'!$F$37, F426&gt;='club records'!$G$37), "CR", " ")</f>
        <v xml:space="preserve"> </v>
      </c>
      <c r="AB426" s="6" t="str">
        <f>IF(AND(B426="shot 5", E426='club records'!$F$38, F426&gt;='club records'!$G$38), "CR", " ")</f>
        <v xml:space="preserve"> </v>
      </c>
      <c r="AC426" s="6" t="str">
        <f>IF(AND(B426="shot 6", E426='club records'!$F$39, F426&gt;='club records'!$G$39), "CR", " ")</f>
        <v xml:space="preserve"> </v>
      </c>
      <c r="AD426" s="6" t="str">
        <f>IF(AND(B426="shot 7.26", E426='club records'!$F$40, F426&gt;='club records'!$G$40), "CR", " ")</f>
        <v xml:space="preserve"> </v>
      </c>
      <c r="AE426" s="6" t="str">
        <f>IF(AND(B426="60H",OR(AND(E426='club records'!$J$1,F426&lt;='club records'!$K$1),AND(E426='club records'!$J$2,F426&lt;='club records'!$K$2),AND(E426='club records'!$J$3,F426&lt;='club records'!$K$3),AND(E426='club records'!$J$4,F426&lt;='club records'!$K$4),AND(E426='club records'!$J$5,F426&lt;='club records'!$K$5))),"CR"," ")</f>
        <v xml:space="preserve"> </v>
      </c>
      <c r="AF426" s="7" t="str">
        <f>IF(AND(B426="4x200", OR(AND(E426='club records'!$N$6, F426&lt;='club records'!$O$6), AND(E426='club records'!$N$7, F426&lt;='club records'!$O$7), AND(E426='club records'!$N$8, F426&lt;='club records'!$O$8), AND(E426='club records'!$N$9, F426&lt;='club records'!$O$9), AND(E426='club records'!$N$10, F426&lt;='club records'!$O$10))), "CR", " ")</f>
        <v xml:space="preserve"> </v>
      </c>
      <c r="AG426" s="7" t="str">
        <f>IF(AND(B426="4x300", AND(E426='club records'!$N$11, F426&lt;='club records'!$O$11)), "CR", " ")</f>
        <v xml:space="preserve"> </v>
      </c>
      <c r="AH426" s="7" t="str">
        <f>IF(AND(B426="4x400", OR(AND(E426='club records'!$N$12, F426&lt;='club records'!$O$12), AND(E426='club records'!$N$13, F426&lt;='club records'!$O$13), AND(E426='club records'!$N$14, F426&lt;='club records'!$O$14), AND(E426='club records'!$N$15, F426&lt;='club records'!$O$15))), "CR", " ")</f>
        <v xml:space="preserve"> </v>
      </c>
      <c r="AI426" s="7" t="str">
        <f>IF(AND(B426="pentathlon", OR(AND(E426='club records'!$N$21, F426&gt;='club records'!$O$21), AND(E426='club records'!$N$22, F426&gt;='club records'!$O$22),AND(E426='club records'!$N$23, F426&gt;='club records'!$O$23),AND(E426='club records'!$N$24, F426&gt;='club records'!$O$24))), "CR", " ")</f>
        <v xml:space="preserve"> </v>
      </c>
      <c r="AJ426" s="7" t="str">
        <f>IF(AND(B426="heptathlon", OR(AND(E426='club records'!$N$26, F426&gt;='club records'!$O$26), AND(E426='club records'!$N$27, F426&gt;='club records'!$O$27))), "CR", " ")</f>
        <v xml:space="preserve"> </v>
      </c>
    </row>
    <row r="427" spans="1:36" ht="14.5" x14ac:dyDescent="0.35">
      <c r="A427" s="1" t="str">
        <f>E427</f>
        <v>U17</v>
      </c>
      <c r="E427" s="11" t="s">
        <v>14</v>
      </c>
      <c r="G427" s="16"/>
      <c r="J427" s="7" t="str">
        <f>IF(OR(K427="CR", L427="CR", M427="CR", N427="CR", O427="CR", P427="CR", Q427="CR", R427="CR", S427="CR", T427="CR",U427="CR", V427="CR", W427="CR", X427="CR", Y427="CR", Z427="CR", AA427="CR", AB427="CR", AC427="CR", AD427="CR", AE427="CR", AF427="CR", AG427="CR", AH427="CR", AI427="CR", AJ427="CR"), "***CLUB RECORD***", "")</f>
        <v/>
      </c>
      <c r="K427" s="7" t="str">
        <f>IF(AND(B427=60, OR(AND(E427='club records'!$B$6, F427&lt;='club records'!$C$6), AND(E427='club records'!$B$7, F427&lt;='club records'!$C$7), AND(E427='club records'!$B$8, F427&lt;='club records'!$C$8), AND(E427='club records'!$B$9, F427&lt;='club records'!$C$9), AND(E427='club records'!$B$10, F427&lt;='club records'!$C$10))), "CR", " ")</f>
        <v xml:space="preserve"> </v>
      </c>
      <c r="L427" s="7" t="str">
        <f>IF(AND(B427=200, OR(AND(E427='club records'!$B$11, F427&lt;='club records'!$C$11), AND(E427='club records'!$B$12, F427&lt;='club records'!$C$12), AND(E427='club records'!$B$13, F427&lt;='club records'!$C$13), AND(E427='club records'!$B$14, F427&lt;='club records'!$C$14), AND(E427='club records'!$B$15, F427&lt;='club records'!$C$15))), "CR", " ")</f>
        <v xml:space="preserve"> </v>
      </c>
      <c r="M427" s="7" t="str">
        <f>IF(AND(B427=300, OR(AND(E427='club records'!$B$5, F427&lt;='club records'!$C$5), AND(E427='club records'!$B$16, F427&lt;='club records'!$C$16), AND(E427='club records'!$B$17, F427&lt;='club records'!$C$17))), "CR", " ")</f>
        <v xml:space="preserve"> </v>
      </c>
      <c r="N427" s="7" t="str">
        <f>IF(AND(B427=400, OR(AND(E427='club records'!$B$18, F427&lt;='club records'!$C$18), AND(E427='club records'!$B$19, F427&lt;='club records'!$C$19), AND(E427='club records'!$B$20, F427&lt;='club records'!$C$20), AND(E427='club records'!$B$21, F427&lt;='club records'!$C$21))), "CR", " ")</f>
        <v xml:space="preserve"> </v>
      </c>
      <c r="O427" s="7" t="str">
        <f>IF(AND(B427=800, OR(AND(E427='club records'!$B$22, F427&lt;='club records'!$C$22), AND(E427='club records'!$B$23, F427&lt;='club records'!$C$23), AND(E427='club records'!$B$24, F427&lt;='club records'!$C$24), AND(E427='club records'!$B$25, F427&lt;='club records'!$C$25), AND(E427='club records'!$B$26, F427&lt;='club records'!$C$26))), "CR", " ")</f>
        <v xml:space="preserve"> </v>
      </c>
      <c r="P427" s="7" t="str">
        <f>IF(AND(B427=1000, OR(AND(E427='club records'!$B$27, F427&lt;='club records'!$C$27), AND(E427='club records'!$B$28, F427&lt;='club records'!$C$28))), "CR", " ")</f>
        <v xml:space="preserve"> </v>
      </c>
      <c r="Q427" s="7" t="str">
        <f>IF(AND(B427=1500, OR(AND(E427='club records'!$B$29, F427&lt;='club records'!$C$29), AND(E427='club records'!$B$30, F427&lt;='club records'!$C$30), AND(E427='club records'!$B$31, F427&lt;='club records'!$C$31), AND(E427='club records'!$B$32, F427&lt;='club records'!$C$32), AND(E427='club records'!$B$33, F427&lt;='club records'!$C$33))), "CR", " ")</f>
        <v xml:space="preserve"> </v>
      </c>
      <c r="R427" s="7" t="str">
        <f>IF(AND(B427="1600 (Mile)",OR(AND(E427='club records'!$B$34,F427&lt;='club records'!$C$34),AND(E427='club records'!$B$35,F427&lt;='club records'!$C$35),AND(E427='club records'!$B$36,F427&lt;='club records'!$C$36),AND(E427='club records'!$B$37,F427&lt;='club records'!$C$37))),"CR"," ")</f>
        <v xml:space="preserve"> </v>
      </c>
      <c r="S427" s="7" t="str">
        <f>IF(AND(B427=3000, OR(AND(E427='club records'!$B$38, F427&lt;='club records'!$C$38), AND(E427='club records'!$B$39, F427&lt;='club records'!$C$39), AND(E427='club records'!$B$40, F427&lt;='club records'!$C$40), AND(E427='club records'!$B$41, F427&lt;='club records'!$C$41))), "CR", " ")</f>
        <v xml:space="preserve"> </v>
      </c>
      <c r="T427" s="7" t="str">
        <f>IF(AND(B427=5000, OR(AND(E427='club records'!$B$42, F427&lt;='club records'!$C$42), AND(E427='club records'!$B$43, F427&lt;='club records'!$C$43))), "CR", " ")</f>
        <v xml:space="preserve"> </v>
      </c>
      <c r="U427" s="6" t="str">
        <f>IF(AND(B427=10000, OR(AND(E427='club records'!$B$44, F427&lt;='club records'!$C$44), AND(E427='club records'!$B$45, F427&lt;='club records'!$C$45))), "CR", " ")</f>
        <v xml:space="preserve"> </v>
      </c>
      <c r="V427" s="6" t="str">
        <f>IF(AND(B427="high jump", OR(AND(E427='club records'!$F$1, F427&gt;='club records'!$G$1), AND(E427='club records'!$F$2, F427&gt;='club records'!$G$2), AND(E427='club records'!$F$3, F427&gt;='club records'!$G$3), AND(E427='club records'!$F$4, F427&gt;='club records'!$G$4), AND(E427='club records'!$F$5, F427&gt;='club records'!$G$5))), "CR", " ")</f>
        <v xml:space="preserve"> </v>
      </c>
      <c r="W427" s="6" t="str">
        <f>IF(AND(B427="long jump", OR(AND(E427='club records'!$F$6, F427&gt;='club records'!$G$6), AND(E427='club records'!$F$7, F427&gt;='club records'!$G$7), AND(E427='club records'!$F$8, F427&gt;='club records'!$G$8), AND(E427='club records'!$F$9, F427&gt;='club records'!$G$9), AND(E427='club records'!$F$10, F427&gt;='club records'!$G$10))), "CR", " ")</f>
        <v xml:space="preserve"> </v>
      </c>
      <c r="X427" s="6" t="str">
        <f>IF(AND(B427="triple jump", OR(AND(E427='club records'!$F$11, F427&gt;='club records'!$G$11), AND(E427='club records'!$F$12, F427&gt;='club records'!$G$12), AND(E427='club records'!$F$13, F427&gt;='club records'!$G$13), AND(E427='club records'!$F$14, F427&gt;='club records'!$G$14), AND(E427='club records'!$F$15, F427&gt;='club records'!$G$15))), "CR", " ")</f>
        <v xml:space="preserve"> </v>
      </c>
      <c r="Y427" s="6" t="str">
        <f>IF(AND(B427="pole vault", OR(AND(E427='club records'!$F$16, F427&gt;='club records'!$G$16), AND(E427='club records'!$F$17, F427&gt;='club records'!$G$17), AND(E427='club records'!$F$18, F427&gt;='club records'!$G$18), AND(E427='club records'!$F$19, F427&gt;='club records'!$G$19), AND(E427='club records'!$F$20, F427&gt;='club records'!$G$20))), "CR", " ")</f>
        <v xml:space="preserve"> </v>
      </c>
      <c r="Z427" s="6" t="str">
        <f>IF(AND(B427="shot 3", E427='club records'!$F$36, F427&gt;='club records'!$G$36), "CR", " ")</f>
        <v xml:space="preserve"> </v>
      </c>
      <c r="AA427" s="6" t="str">
        <f>IF(AND(B427="shot 4", E427='club records'!$F$37, F427&gt;='club records'!$G$37), "CR", " ")</f>
        <v xml:space="preserve"> </v>
      </c>
      <c r="AB427" s="6" t="str">
        <f>IF(AND(B427="shot 5", E427='club records'!$F$38, F427&gt;='club records'!$G$38), "CR", " ")</f>
        <v xml:space="preserve"> </v>
      </c>
      <c r="AC427" s="6" t="str">
        <f>IF(AND(B427="shot 6", E427='club records'!$F$39, F427&gt;='club records'!$G$39), "CR", " ")</f>
        <v xml:space="preserve"> </v>
      </c>
      <c r="AD427" s="6" t="str">
        <f>IF(AND(B427="shot 7.26", E427='club records'!$F$40, F427&gt;='club records'!$G$40), "CR", " ")</f>
        <v xml:space="preserve"> </v>
      </c>
      <c r="AE427" s="6" t="str">
        <f>IF(AND(B427="60H",OR(AND(E427='club records'!$J$1,F427&lt;='club records'!$K$1),AND(E427='club records'!$J$2,F427&lt;='club records'!$K$2),AND(E427='club records'!$J$3,F427&lt;='club records'!$K$3),AND(E427='club records'!$J$4,F427&lt;='club records'!$K$4),AND(E427='club records'!$J$5,F427&lt;='club records'!$K$5))),"CR"," ")</f>
        <v xml:space="preserve"> </v>
      </c>
      <c r="AF427" s="7" t="str">
        <f>IF(AND(B427="4x200", OR(AND(E427='club records'!$N$6, F427&lt;='club records'!$O$6), AND(E427='club records'!$N$7, F427&lt;='club records'!$O$7), AND(E427='club records'!$N$8, F427&lt;='club records'!$O$8), AND(E427='club records'!$N$9, F427&lt;='club records'!$O$9), AND(E427='club records'!$N$10, F427&lt;='club records'!$O$10))), "CR", " ")</f>
        <v xml:space="preserve"> </v>
      </c>
      <c r="AG427" s="7" t="str">
        <f>IF(AND(B427="4x300", AND(E427='club records'!$N$11, F427&lt;='club records'!$O$11)), "CR", " ")</f>
        <v xml:space="preserve"> </v>
      </c>
      <c r="AH427" s="7" t="str">
        <f>IF(AND(B427="4x400", OR(AND(E427='club records'!$N$12, F427&lt;='club records'!$O$12), AND(E427='club records'!$N$13, F427&lt;='club records'!$O$13), AND(E427='club records'!$N$14, F427&lt;='club records'!$O$14), AND(E427='club records'!$N$15, F427&lt;='club records'!$O$15))), "CR", " ")</f>
        <v xml:space="preserve"> </v>
      </c>
      <c r="AI427" s="7" t="str">
        <f>IF(AND(B427="pentathlon", OR(AND(E427='club records'!$N$21, F427&gt;='club records'!$O$21), AND(E427='club records'!$N$22, F427&gt;='club records'!$O$22),AND(E427='club records'!$N$23, F427&gt;='club records'!$O$23),AND(E427='club records'!$N$24, F427&gt;='club records'!$O$24))), "CR", " ")</f>
        <v xml:space="preserve"> </v>
      </c>
      <c r="AJ427" s="7" t="str">
        <f>IF(AND(B427="heptathlon", OR(AND(E427='club records'!$N$26, F427&gt;='club records'!$O$26), AND(E427='club records'!$N$27, F427&gt;='club records'!$O$27))), "CR", " ")</f>
        <v xml:space="preserve"> </v>
      </c>
    </row>
    <row r="428" spans="1:36" ht="14.5" x14ac:dyDescent="0.35">
      <c r="A428" s="1" t="str">
        <f>E428</f>
        <v>U17</v>
      </c>
      <c r="E428" s="11" t="s">
        <v>14</v>
      </c>
      <c r="J428" s="7" t="str">
        <f>IF(OR(K428="CR", L428="CR", M428="CR", N428="CR", O428="CR", P428="CR", Q428="CR", R428="CR", S428="CR", T428="CR",U428="CR", V428="CR", W428="CR", X428="CR", Y428="CR", Z428="CR", AA428="CR", AB428="CR", AC428="CR", AD428="CR", AE428="CR", AF428="CR", AG428="CR", AH428="CR", AI428="CR", AJ428="CR"), "***CLUB RECORD***", "")</f>
        <v/>
      </c>
      <c r="K428" s="7" t="str">
        <f>IF(AND(B428=60, OR(AND(E428='club records'!$B$6, F428&lt;='club records'!$C$6), AND(E428='club records'!$B$7, F428&lt;='club records'!$C$7), AND(E428='club records'!$B$8, F428&lt;='club records'!$C$8), AND(E428='club records'!$B$9, F428&lt;='club records'!$C$9), AND(E428='club records'!$B$10, F428&lt;='club records'!$C$10))), "CR", " ")</f>
        <v xml:space="preserve"> </v>
      </c>
      <c r="L428" s="7" t="str">
        <f>IF(AND(B428=200, OR(AND(E428='club records'!$B$11, F428&lt;='club records'!$C$11), AND(E428='club records'!$B$12, F428&lt;='club records'!$C$12), AND(E428='club records'!$B$13, F428&lt;='club records'!$C$13), AND(E428='club records'!$B$14, F428&lt;='club records'!$C$14), AND(E428='club records'!$B$15, F428&lt;='club records'!$C$15))), "CR", " ")</f>
        <v xml:space="preserve"> </v>
      </c>
      <c r="M428" s="7" t="str">
        <f>IF(AND(B428=300, OR(AND(E428='club records'!$B$5, F428&lt;='club records'!$C$5), AND(E428='club records'!$B$16, F428&lt;='club records'!$C$16), AND(E428='club records'!$B$17, F428&lt;='club records'!$C$17))), "CR", " ")</f>
        <v xml:space="preserve"> </v>
      </c>
      <c r="N428" s="7" t="str">
        <f>IF(AND(B428=400, OR(AND(E428='club records'!$B$18, F428&lt;='club records'!$C$18), AND(E428='club records'!$B$19, F428&lt;='club records'!$C$19), AND(E428='club records'!$B$20, F428&lt;='club records'!$C$20), AND(E428='club records'!$B$21, F428&lt;='club records'!$C$21))), "CR", " ")</f>
        <v xml:space="preserve"> </v>
      </c>
      <c r="O428" s="7" t="str">
        <f>IF(AND(B428=800, OR(AND(E428='club records'!$B$22, F428&lt;='club records'!$C$22), AND(E428='club records'!$B$23, F428&lt;='club records'!$C$23), AND(E428='club records'!$B$24, F428&lt;='club records'!$C$24), AND(E428='club records'!$B$25, F428&lt;='club records'!$C$25), AND(E428='club records'!$B$26, F428&lt;='club records'!$C$26))), "CR", " ")</f>
        <v xml:space="preserve"> </v>
      </c>
      <c r="P428" s="7" t="str">
        <f>IF(AND(B428=1000, OR(AND(E428='club records'!$B$27, F428&lt;='club records'!$C$27), AND(E428='club records'!$B$28, F428&lt;='club records'!$C$28))), "CR", " ")</f>
        <v xml:space="preserve"> </v>
      </c>
      <c r="Q428" s="7" t="str">
        <f>IF(AND(B428=1500, OR(AND(E428='club records'!$B$29, F428&lt;='club records'!$C$29), AND(E428='club records'!$B$30, F428&lt;='club records'!$C$30), AND(E428='club records'!$B$31, F428&lt;='club records'!$C$31), AND(E428='club records'!$B$32, F428&lt;='club records'!$C$32), AND(E428='club records'!$B$33, F428&lt;='club records'!$C$33))), "CR", " ")</f>
        <v xml:space="preserve"> </v>
      </c>
      <c r="R428" s="7" t="str">
        <f>IF(AND(B428="1600 (Mile)",OR(AND(E428='club records'!$B$34,F428&lt;='club records'!$C$34),AND(E428='club records'!$B$35,F428&lt;='club records'!$C$35),AND(E428='club records'!$B$36,F428&lt;='club records'!$C$36),AND(E428='club records'!$B$37,F428&lt;='club records'!$C$37))),"CR"," ")</f>
        <v xml:space="preserve"> </v>
      </c>
      <c r="S428" s="7" t="str">
        <f>IF(AND(B428=3000, OR(AND(E428='club records'!$B$38, F428&lt;='club records'!$C$38), AND(E428='club records'!$B$39, F428&lt;='club records'!$C$39), AND(E428='club records'!$B$40, F428&lt;='club records'!$C$40), AND(E428='club records'!$B$41, F428&lt;='club records'!$C$41))), "CR", " ")</f>
        <v xml:space="preserve"> </v>
      </c>
      <c r="T428" s="7" t="str">
        <f>IF(AND(B428=5000, OR(AND(E428='club records'!$B$42, F428&lt;='club records'!$C$42), AND(E428='club records'!$B$43, F428&lt;='club records'!$C$43))), "CR", " ")</f>
        <v xml:space="preserve"> </v>
      </c>
      <c r="U428" s="6" t="str">
        <f>IF(AND(B428=10000, OR(AND(E428='club records'!$B$44, F428&lt;='club records'!$C$44), AND(E428='club records'!$B$45, F428&lt;='club records'!$C$45))), "CR", " ")</f>
        <v xml:space="preserve"> </v>
      </c>
      <c r="V428" s="6" t="str">
        <f>IF(AND(B428="high jump", OR(AND(E428='club records'!$F$1, F428&gt;='club records'!$G$1), AND(E428='club records'!$F$2, F428&gt;='club records'!$G$2), AND(E428='club records'!$F$3, F428&gt;='club records'!$G$3), AND(E428='club records'!$F$4, F428&gt;='club records'!$G$4), AND(E428='club records'!$F$5, F428&gt;='club records'!$G$5))), "CR", " ")</f>
        <v xml:space="preserve"> </v>
      </c>
      <c r="W428" s="6" t="str">
        <f>IF(AND(B428="long jump", OR(AND(E428='club records'!$F$6, F428&gt;='club records'!$G$6), AND(E428='club records'!$F$7, F428&gt;='club records'!$G$7), AND(E428='club records'!$F$8, F428&gt;='club records'!$G$8), AND(E428='club records'!$F$9, F428&gt;='club records'!$G$9), AND(E428='club records'!$F$10, F428&gt;='club records'!$G$10))), "CR", " ")</f>
        <v xml:space="preserve"> </v>
      </c>
      <c r="X428" s="6" t="str">
        <f>IF(AND(B428="triple jump", OR(AND(E428='club records'!$F$11, F428&gt;='club records'!$G$11), AND(E428='club records'!$F$12, F428&gt;='club records'!$G$12), AND(E428='club records'!$F$13, F428&gt;='club records'!$G$13), AND(E428='club records'!$F$14, F428&gt;='club records'!$G$14), AND(E428='club records'!$F$15, F428&gt;='club records'!$G$15))), "CR", " ")</f>
        <v xml:space="preserve"> </v>
      </c>
      <c r="Y428" s="6" t="str">
        <f>IF(AND(B428="pole vault", OR(AND(E428='club records'!$F$16, F428&gt;='club records'!$G$16), AND(E428='club records'!$F$17, F428&gt;='club records'!$G$17), AND(E428='club records'!$F$18, F428&gt;='club records'!$G$18), AND(E428='club records'!$F$19, F428&gt;='club records'!$G$19), AND(E428='club records'!$F$20, F428&gt;='club records'!$G$20))), "CR", " ")</f>
        <v xml:space="preserve"> </v>
      </c>
      <c r="Z428" s="6" t="str">
        <f>IF(AND(B428="shot 3", E428='club records'!$F$36, F428&gt;='club records'!$G$36), "CR", " ")</f>
        <v xml:space="preserve"> </v>
      </c>
      <c r="AA428" s="6" t="str">
        <f>IF(AND(B428="shot 4", E428='club records'!$F$37, F428&gt;='club records'!$G$37), "CR", " ")</f>
        <v xml:space="preserve"> </v>
      </c>
      <c r="AB428" s="6" t="str">
        <f>IF(AND(B428="shot 5", E428='club records'!$F$38, F428&gt;='club records'!$G$38), "CR", " ")</f>
        <v xml:space="preserve"> </v>
      </c>
      <c r="AC428" s="6" t="str">
        <f>IF(AND(B428="shot 6", E428='club records'!$F$39, F428&gt;='club records'!$G$39), "CR", " ")</f>
        <v xml:space="preserve"> </v>
      </c>
      <c r="AD428" s="6" t="str">
        <f>IF(AND(B428="shot 7.26", E428='club records'!$F$40, F428&gt;='club records'!$G$40), "CR", " ")</f>
        <v xml:space="preserve"> </v>
      </c>
      <c r="AE428" s="6" t="str">
        <f>IF(AND(B428="60H",OR(AND(E428='club records'!$J$1,F428&lt;='club records'!$K$1),AND(E428='club records'!$J$2,F428&lt;='club records'!$K$2),AND(E428='club records'!$J$3,F428&lt;='club records'!$K$3),AND(E428='club records'!$J$4,F428&lt;='club records'!$K$4),AND(E428='club records'!$J$5,F428&lt;='club records'!$K$5))),"CR"," ")</f>
        <v xml:space="preserve"> </v>
      </c>
      <c r="AF428" s="7" t="str">
        <f>IF(AND(B428="4x200", OR(AND(E428='club records'!$N$6, F428&lt;='club records'!$O$6), AND(E428='club records'!$N$7, F428&lt;='club records'!$O$7), AND(E428='club records'!$N$8, F428&lt;='club records'!$O$8), AND(E428='club records'!$N$9, F428&lt;='club records'!$O$9), AND(E428='club records'!$N$10, F428&lt;='club records'!$O$10))), "CR", " ")</f>
        <v xml:space="preserve"> </v>
      </c>
      <c r="AG428" s="7" t="str">
        <f>IF(AND(B428="4x300", AND(E428='club records'!$N$11, F428&lt;='club records'!$O$11)), "CR", " ")</f>
        <v xml:space="preserve"> </v>
      </c>
      <c r="AH428" s="7" t="str">
        <f>IF(AND(B428="4x400", OR(AND(E428='club records'!$N$12, F428&lt;='club records'!$O$12), AND(E428='club records'!$N$13, F428&lt;='club records'!$O$13), AND(E428='club records'!$N$14, F428&lt;='club records'!$O$14), AND(E428='club records'!$N$15, F428&lt;='club records'!$O$15))), "CR", " ")</f>
        <v xml:space="preserve"> </v>
      </c>
      <c r="AI428" s="7" t="str">
        <f>IF(AND(B428="pentathlon", OR(AND(E428='club records'!$N$21, F428&gt;='club records'!$O$21), AND(E428='club records'!$N$22, F428&gt;='club records'!$O$22),AND(E428='club records'!$N$23, F428&gt;='club records'!$O$23),AND(E428='club records'!$N$24, F428&gt;='club records'!$O$24))), "CR", " ")</f>
        <v xml:space="preserve"> </v>
      </c>
      <c r="AJ428" s="7" t="str">
        <f>IF(AND(B428="heptathlon", OR(AND(E428='club records'!$N$26, F428&gt;='club records'!$O$26), AND(E428='club records'!$N$27, F428&gt;='club records'!$O$27))), "CR", " ")</f>
        <v xml:space="preserve"> </v>
      </c>
    </row>
    <row r="429" spans="1:36" ht="14.5" x14ac:dyDescent="0.35">
      <c r="A429" s="1" t="str">
        <f>E429</f>
        <v>U17</v>
      </c>
      <c r="E429" s="11" t="s">
        <v>14</v>
      </c>
      <c r="G429" s="16"/>
      <c r="J429" s="7" t="str">
        <f>IF(OR(K429="CR", L429="CR", M429="CR", N429="CR", O429="CR", P429="CR", Q429="CR", R429="CR", S429="CR", T429="CR",U429="CR", V429="CR", W429="CR", X429="CR", Y429="CR", Z429="CR", AA429="CR", AB429="CR", AC429="CR", AD429="CR", AE429="CR", AF429="CR", AG429="CR", AH429="CR", AI429="CR", AJ429="CR"), "***CLUB RECORD***", "")</f>
        <v/>
      </c>
      <c r="K429" s="7" t="str">
        <f>IF(AND(B429=60, OR(AND(E429='club records'!$B$6, F429&lt;='club records'!$C$6), AND(E429='club records'!$B$7, F429&lt;='club records'!$C$7), AND(E429='club records'!$B$8, F429&lt;='club records'!$C$8), AND(E429='club records'!$B$9, F429&lt;='club records'!$C$9), AND(E429='club records'!$B$10, F429&lt;='club records'!$C$10))), "CR", " ")</f>
        <v xml:space="preserve"> </v>
      </c>
      <c r="L429" s="7" t="str">
        <f>IF(AND(B429=200, OR(AND(E429='club records'!$B$11, F429&lt;='club records'!$C$11), AND(E429='club records'!$B$12, F429&lt;='club records'!$C$12), AND(E429='club records'!$B$13, F429&lt;='club records'!$C$13), AND(E429='club records'!$B$14, F429&lt;='club records'!$C$14), AND(E429='club records'!$B$15, F429&lt;='club records'!$C$15))), "CR", " ")</f>
        <v xml:space="preserve"> </v>
      </c>
      <c r="M429" s="7" t="str">
        <f>IF(AND(B429=300, OR(AND(E429='club records'!$B$5, F429&lt;='club records'!$C$5), AND(E429='club records'!$B$16, F429&lt;='club records'!$C$16), AND(E429='club records'!$B$17, F429&lt;='club records'!$C$17))), "CR", " ")</f>
        <v xml:space="preserve"> </v>
      </c>
      <c r="N429" s="7" t="str">
        <f>IF(AND(B429=400, OR(AND(E429='club records'!$B$18, F429&lt;='club records'!$C$18), AND(E429='club records'!$B$19, F429&lt;='club records'!$C$19), AND(E429='club records'!$B$20, F429&lt;='club records'!$C$20), AND(E429='club records'!$B$21, F429&lt;='club records'!$C$21))), "CR", " ")</f>
        <v xml:space="preserve"> </v>
      </c>
      <c r="O429" s="7" t="str">
        <f>IF(AND(B429=800, OR(AND(E429='club records'!$B$22, F429&lt;='club records'!$C$22), AND(E429='club records'!$B$23, F429&lt;='club records'!$C$23), AND(E429='club records'!$B$24, F429&lt;='club records'!$C$24), AND(E429='club records'!$B$25, F429&lt;='club records'!$C$25), AND(E429='club records'!$B$26, F429&lt;='club records'!$C$26))), "CR", " ")</f>
        <v xml:space="preserve"> </v>
      </c>
      <c r="P429" s="7" t="str">
        <f>IF(AND(B429=1000, OR(AND(E429='club records'!$B$27, F429&lt;='club records'!$C$27), AND(E429='club records'!$B$28, F429&lt;='club records'!$C$28))), "CR", " ")</f>
        <v xml:space="preserve"> </v>
      </c>
      <c r="Q429" s="7" t="str">
        <f>IF(AND(B429=1500, OR(AND(E429='club records'!$B$29, F429&lt;='club records'!$C$29), AND(E429='club records'!$B$30, F429&lt;='club records'!$C$30), AND(E429='club records'!$B$31, F429&lt;='club records'!$C$31), AND(E429='club records'!$B$32, F429&lt;='club records'!$C$32), AND(E429='club records'!$B$33, F429&lt;='club records'!$C$33))), "CR", " ")</f>
        <v xml:space="preserve"> </v>
      </c>
      <c r="R429" s="7" t="str">
        <f>IF(AND(B429="1600 (Mile)",OR(AND(E429='club records'!$B$34,F429&lt;='club records'!$C$34),AND(E429='club records'!$B$35,F429&lt;='club records'!$C$35),AND(E429='club records'!$B$36,F429&lt;='club records'!$C$36),AND(E429='club records'!$B$37,F429&lt;='club records'!$C$37))),"CR"," ")</f>
        <v xml:space="preserve"> </v>
      </c>
      <c r="S429" s="7" t="str">
        <f>IF(AND(B429=3000, OR(AND(E429='club records'!$B$38, F429&lt;='club records'!$C$38), AND(E429='club records'!$B$39, F429&lt;='club records'!$C$39), AND(E429='club records'!$B$40, F429&lt;='club records'!$C$40), AND(E429='club records'!$B$41, F429&lt;='club records'!$C$41))), "CR", " ")</f>
        <v xml:space="preserve"> </v>
      </c>
      <c r="T429" s="7" t="str">
        <f>IF(AND(B429=5000, OR(AND(E429='club records'!$B$42, F429&lt;='club records'!$C$42), AND(E429='club records'!$B$43, F429&lt;='club records'!$C$43))), "CR", " ")</f>
        <v xml:space="preserve"> </v>
      </c>
      <c r="U429" s="6" t="str">
        <f>IF(AND(B429=10000, OR(AND(E429='club records'!$B$44, F429&lt;='club records'!$C$44), AND(E429='club records'!$B$45, F429&lt;='club records'!$C$45))), "CR", " ")</f>
        <v xml:space="preserve"> </v>
      </c>
      <c r="V429" s="6" t="str">
        <f>IF(AND(B429="high jump", OR(AND(E429='club records'!$F$1, F429&gt;='club records'!$G$1), AND(E429='club records'!$F$2, F429&gt;='club records'!$G$2), AND(E429='club records'!$F$3, F429&gt;='club records'!$G$3), AND(E429='club records'!$F$4, F429&gt;='club records'!$G$4), AND(E429='club records'!$F$5, F429&gt;='club records'!$G$5))), "CR", " ")</f>
        <v xml:space="preserve"> </v>
      </c>
      <c r="W429" s="6" t="str">
        <f>IF(AND(B429="long jump", OR(AND(E429='club records'!$F$6, F429&gt;='club records'!$G$6), AND(E429='club records'!$F$7, F429&gt;='club records'!$G$7), AND(E429='club records'!$F$8, F429&gt;='club records'!$G$8), AND(E429='club records'!$F$9, F429&gt;='club records'!$G$9), AND(E429='club records'!$F$10, F429&gt;='club records'!$G$10))), "CR", " ")</f>
        <v xml:space="preserve"> </v>
      </c>
      <c r="X429" s="6" t="str">
        <f>IF(AND(B429="triple jump", OR(AND(E429='club records'!$F$11, F429&gt;='club records'!$G$11), AND(E429='club records'!$F$12, F429&gt;='club records'!$G$12), AND(E429='club records'!$F$13, F429&gt;='club records'!$G$13), AND(E429='club records'!$F$14, F429&gt;='club records'!$G$14), AND(E429='club records'!$F$15, F429&gt;='club records'!$G$15))), "CR", " ")</f>
        <v xml:space="preserve"> </v>
      </c>
      <c r="Y429" s="6" t="str">
        <f>IF(AND(B429="pole vault", OR(AND(E429='club records'!$F$16, F429&gt;='club records'!$G$16), AND(E429='club records'!$F$17, F429&gt;='club records'!$G$17), AND(E429='club records'!$F$18, F429&gt;='club records'!$G$18), AND(E429='club records'!$F$19, F429&gt;='club records'!$G$19), AND(E429='club records'!$F$20, F429&gt;='club records'!$G$20))), "CR", " ")</f>
        <v xml:space="preserve"> </v>
      </c>
      <c r="Z429" s="6" t="str">
        <f>IF(AND(B429="shot 3", E429='club records'!$F$36, F429&gt;='club records'!$G$36), "CR", " ")</f>
        <v xml:space="preserve"> </v>
      </c>
      <c r="AA429" s="6" t="str">
        <f>IF(AND(B429="shot 4", E429='club records'!$F$37, F429&gt;='club records'!$G$37), "CR", " ")</f>
        <v xml:space="preserve"> </v>
      </c>
      <c r="AB429" s="6" t="str">
        <f>IF(AND(B429="shot 5", E429='club records'!$F$38, F429&gt;='club records'!$G$38), "CR", " ")</f>
        <v xml:space="preserve"> </v>
      </c>
      <c r="AC429" s="6" t="str">
        <f>IF(AND(B429="shot 6", E429='club records'!$F$39, F429&gt;='club records'!$G$39), "CR", " ")</f>
        <v xml:space="preserve"> </v>
      </c>
      <c r="AD429" s="6" t="str">
        <f>IF(AND(B429="shot 7.26", E429='club records'!$F$40, F429&gt;='club records'!$G$40), "CR", " ")</f>
        <v xml:space="preserve"> </v>
      </c>
      <c r="AE429" s="6" t="str">
        <f>IF(AND(B429="60H",OR(AND(E429='club records'!$J$1,F429&lt;='club records'!$K$1),AND(E429='club records'!$J$2,F429&lt;='club records'!$K$2),AND(E429='club records'!$J$3,F429&lt;='club records'!$K$3),AND(E429='club records'!$J$4,F429&lt;='club records'!$K$4),AND(E429='club records'!$J$5,F429&lt;='club records'!$K$5))),"CR"," ")</f>
        <v xml:space="preserve"> </v>
      </c>
      <c r="AF429" s="7" t="str">
        <f>IF(AND(B429="4x200", OR(AND(E429='club records'!$N$6, F429&lt;='club records'!$O$6), AND(E429='club records'!$N$7, F429&lt;='club records'!$O$7), AND(E429='club records'!$N$8, F429&lt;='club records'!$O$8), AND(E429='club records'!$N$9, F429&lt;='club records'!$O$9), AND(E429='club records'!$N$10, F429&lt;='club records'!$O$10))), "CR", " ")</f>
        <v xml:space="preserve"> </v>
      </c>
      <c r="AG429" s="7" t="str">
        <f>IF(AND(B429="4x300", AND(E429='club records'!$N$11, F429&lt;='club records'!$O$11)), "CR", " ")</f>
        <v xml:space="preserve"> </v>
      </c>
      <c r="AH429" s="7" t="str">
        <f>IF(AND(B429="4x400", OR(AND(E429='club records'!$N$12, F429&lt;='club records'!$O$12), AND(E429='club records'!$N$13, F429&lt;='club records'!$O$13), AND(E429='club records'!$N$14, F429&lt;='club records'!$O$14), AND(E429='club records'!$N$15, F429&lt;='club records'!$O$15))), "CR", " ")</f>
        <v xml:space="preserve"> </v>
      </c>
      <c r="AI429" s="7" t="str">
        <f>IF(AND(B429="pentathlon", OR(AND(E429='club records'!$N$21, F429&gt;='club records'!$O$21), AND(E429='club records'!$N$22, F429&gt;='club records'!$O$22),AND(E429='club records'!$N$23, F429&gt;='club records'!$O$23),AND(E429='club records'!$N$24, F429&gt;='club records'!$O$24))), "CR", " ")</f>
        <v xml:space="preserve"> </v>
      </c>
      <c r="AJ429" s="7" t="str">
        <f>IF(AND(B429="heptathlon", OR(AND(E429='club records'!$N$26, F429&gt;='club records'!$O$26), AND(E429='club records'!$N$27, F429&gt;='club records'!$O$27))), "CR", " ")</f>
        <v xml:space="preserve"> </v>
      </c>
    </row>
    <row r="430" spans="1:36" ht="14.5" x14ac:dyDescent="0.35">
      <c r="A430" s="1" t="str">
        <f>E430</f>
        <v>U17</v>
      </c>
      <c r="E430" s="11" t="s">
        <v>14</v>
      </c>
      <c r="J430" s="7" t="str">
        <f>IF(OR(K430="CR", L430="CR", M430="CR", N430="CR", O430="CR", P430="CR", Q430="CR", R430="CR", S430="CR", T430="CR",U430="CR", V430="CR", W430="CR", X430="CR", Y430="CR", Z430="CR", AA430="CR", AB430="CR", AC430="CR", AD430="CR", AE430="CR", AF430="CR", AG430="CR", AH430="CR", AI430="CR", AJ430="CR"), "***CLUB RECORD***", "")</f>
        <v/>
      </c>
      <c r="K430" s="7" t="str">
        <f>IF(AND(B430=60, OR(AND(E430='club records'!$B$6, F430&lt;='club records'!$C$6), AND(E430='club records'!$B$7, F430&lt;='club records'!$C$7), AND(E430='club records'!$B$8, F430&lt;='club records'!$C$8), AND(E430='club records'!$B$9, F430&lt;='club records'!$C$9), AND(E430='club records'!$B$10, F430&lt;='club records'!$C$10))), "CR", " ")</f>
        <v xml:space="preserve"> </v>
      </c>
      <c r="L430" s="7" t="str">
        <f>IF(AND(B430=200, OR(AND(E430='club records'!$B$11, F430&lt;='club records'!$C$11), AND(E430='club records'!$B$12, F430&lt;='club records'!$C$12), AND(E430='club records'!$B$13, F430&lt;='club records'!$C$13), AND(E430='club records'!$B$14, F430&lt;='club records'!$C$14), AND(E430='club records'!$B$15, F430&lt;='club records'!$C$15))), "CR", " ")</f>
        <v xml:space="preserve"> </v>
      </c>
      <c r="M430" s="7" t="str">
        <f>IF(AND(B430=300, OR(AND(E430='club records'!$B$5, F430&lt;='club records'!$C$5), AND(E430='club records'!$B$16, F430&lt;='club records'!$C$16), AND(E430='club records'!$B$17, F430&lt;='club records'!$C$17))), "CR", " ")</f>
        <v xml:space="preserve"> </v>
      </c>
      <c r="N430" s="7" t="str">
        <f>IF(AND(B430=400, OR(AND(E430='club records'!$B$18, F430&lt;='club records'!$C$18), AND(E430='club records'!$B$19, F430&lt;='club records'!$C$19), AND(E430='club records'!$B$20, F430&lt;='club records'!$C$20), AND(E430='club records'!$B$21, F430&lt;='club records'!$C$21))), "CR", " ")</f>
        <v xml:space="preserve"> </v>
      </c>
      <c r="O430" s="7" t="str">
        <f>IF(AND(B430=800, OR(AND(E430='club records'!$B$22, F430&lt;='club records'!$C$22), AND(E430='club records'!$B$23, F430&lt;='club records'!$C$23), AND(E430='club records'!$B$24, F430&lt;='club records'!$C$24), AND(E430='club records'!$B$25, F430&lt;='club records'!$C$25), AND(E430='club records'!$B$26, F430&lt;='club records'!$C$26))), "CR", " ")</f>
        <v xml:space="preserve"> </v>
      </c>
      <c r="P430" s="7" t="str">
        <f>IF(AND(B430=1000, OR(AND(E430='club records'!$B$27, F430&lt;='club records'!$C$27), AND(E430='club records'!$B$28, F430&lt;='club records'!$C$28))), "CR", " ")</f>
        <v xml:space="preserve"> </v>
      </c>
      <c r="Q430" s="7" t="str">
        <f>IF(AND(B430=1500, OR(AND(E430='club records'!$B$29, F430&lt;='club records'!$C$29), AND(E430='club records'!$B$30, F430&lt;='club records'!$C$30), AND(E430='club records'!$B$31, F430&lt;='club records'!$C$31), AND(E430='club records'!$B$32, F430&lt;='club records'!$C$32), AND(E430='club records'!$B$33, F430&lt;='club records'!$C$33))), "CR", " ")</f>
        <v xml:space="preserve"> </v>
      </c>
      <c r="R430" s="7" t="str">
        <f>IF(AND(B430="1600 (Mile)",OR(AND(E430='club records'!$B$34,F430&lt;='club records'!$C$34),AND(E430='club records'!$B$35,F430&lt;='club records'!$C$35),AND(E430='club records'!$B$36,F430&lt;='club records'!$C$36),AND(E430='club records'!$B$37,F430&lt;='club records'!$C$37))),"CR"," ")</f>
        <v xml:space="preserve"> </v>
      </c>
      <c r="S430" s="7" t="str">
        <f>IF(AND(B430=3000, OR(AND(E430='club records'!$B$38, F430&lt;='club records'!$C$38), AND(E430='club records'!$B$39, F430&lt;='club records'!$C$39), AND(E430='club records'!$B$40, F430&lt;='club records'!$C$40), AND(E430='club records'!$B$41, F430&lt;='club records'!$C$41))), "CR", " ")</f>
        <v xml:space="preserve"> </v>
      </c>
      <c r="T430" s="7" t="str">
        <f>IF(AND(B430=5000, OR(AND(E430='club records'!$B$42, F430&lt;='club records'!$C$42), AND(E430='club records'!$B$43, F430&lt;='club records'!$C$43))), "CR", " ")</f>
        <v xml:space="preserve"> </v>
      </c>
      <c r="U430" s="6" t="str">
        <f>IF(AND(B430=10000, OR(AND(E430='club records'!$B$44, F430&lt;='club records'!$C$44), AND(E430='club records'!$B$45, F430&lt;='club records'!$C$45))), "CR", " ")</f>
        <v xml:space="preserve"> </v>
      </c>
      <c r="V430" s="6" t="str">
        <f>IF(AND(B430="high jump", OR(AND(E430='club records'!$F$1, F430&gt;='club records'!$G$1), AND(E430='club records'!$F$2, F430&gt;='club records'!$G$2), AND(E430='club records'!$F$3, F430&gt;='club records'!$G$3), AND(E430='club records'!$F$4, F430&gt;='club records'!$G$4), AND(E430='club records'!$F$5, F430&gt;='club records'!$G$5))), "CR", " ")</f>
        <v xml:space="preserve"> </v>
      </c>
      <c r="W430" s="6" t="str">
        <f>IF(AND(B430="long jump", OR(AND(E430='club records'!$F$6, F430&gt;='club records'!$G$6), AND(E430='club records'!$F$7, F430&gt;='club records'!$G$7), AND(E430='club records'!$F$8, F430&gt;='club records'!$G$8), AND(E430='club records'!$F$9, F430&gt;='club records'!$G$9), AND(E430='club records'!$F$10, F430&gt;='club records'!$G$10))), "CR", " ")</f>
        <v xml:space="preserve"> </v>
      </c>
      <c r="X430" s="6" t="str">
        <f>IF(AND(B430="triple jump", OR(AND(E430='club records'!$F$11, F430&gt;='club records'!$G$11), AND(E430='club records'!$F$12, F430&gt;='club records'!$G$12), AND(E430='club records'!$F$13, F430&gt;='club records'!$G$13), AND(E430='club records'!$F$14, F430&gt;='club records'!$G$14), AND(E430='club records'!$F$15, F430&gt;='club records'!$G$15))), "CR", " ")</f>
        <v xml:space="preserve"> </v>
      </c>
      <c r="Y430" s="6" t="str">
        <f>IF(AND(B430="pole vault", OR(AND(E430='club records'!$F$16, F430&gt;='club records'!$G$16), AND(E430='club records'!$F$17, F430&gt;='club records'!$G$17), AND(E430='club records'!$F$18, F430&gt;='club records'!$G$18), AND(E430='club records'!$F$19, F430&gt;='club records'!$G$19), AND(E430='club records'!$F$20, F430&gt;='club records'!$G$20))), "CR", " ")</f>
        <v xml:space="preserve"> </v>
      </c>
      <c r="Z430" s="6" t="str">
        <f>IF(AND(B430="shot 3", E430='club records'!$F$36, F430&gt;='club records'!$G$36), "CR", " ")</f>
        <v xml:space="preserve"> </v>
      </c>
      <c r="AA430" s="6" t="str">
        <f>IF(AND(B430="shot 4", E430='club records'!$F$37, F430&gt;='club records'!$G$37), "CR", " ")</f>
        <v xml:space="preserve"> </v>
      </c>
      <c r="AB430" s="6" t="str">
        <f>IF(AND(B430="shot 5", E430='club records'!$F$38, F430&gt;='club records'!$G$38), "CR", " ")</f>
        <v xml:space="preserve"> </v>
      </c>
      <c r="AC430" s="6" t="str">
        <f>IF(AND(B430="shot 6", E430='club records'!$F$39, F430&gt;='club records'!$G$39), "CR", " ")</f>
        <v xml:space="preserve"> </v>
      </c>
      <c r="AD430" s="6" t="str">
        <f>IF(AND(B430="shot 7.26", E430='club records'!$F$40, F430&gt;='club records'!$G$40), "CR", " ")</f>
        <v xml:space="preserve"> </v>
      </c>
      <c r="AE430" s="6" t="str">
        <f>IF(AND(B430="60H",OR(AND(E430='club records'!$J$1,F430&lt;='club records'!$K$1),AND(E430='club records'!$J$2,F430&lt;='club records'!$K$2),AND(E430='club records'!$J$3,F430&lt;='club records'!$K$3),AND(E430='club records'!$J$4,F430&lt;='club records'!$K$4),AND(E430='club records'!$J$5,F430&lt;='club records'!$K$5))),"CR"," ")</f>
        <v xml:space="preserve"> </v>
      </c>
      <c r="AF430" s="7" t="str">
        <f>IF(AND(B430="4x200", OR(AND(E430='club records'!$N$6, F430&lt;='club records'!$O$6), AND(E430='club records'!$N$7, F430&lt;='club records'!$O$7), AND(E430='club records'!$N$8, F430&lt;='club records'!$O$8), AND(E430='club records'!$N$9, F430&lt;='club records'!$O$9), AND(E430='club records'!$N$10, F430&lt;='club records'!$O$10))), "CR", " ")</f>
        <v xml:space="preserve"> </v>
      </c>
      <c r="AG430" s="7" t="str">
        <f>IF(AND(B430="4x300", AND(E430='club records'!$N$11, F430&lt;='club records'!$O$11)), "CR", " ")</f>
        <v xml:space="preserve"> </v>
      </c>
      <c r="AH430" s="7" t="str">
        <f>IF(AND(B430="4x400", OR(AND(E430='club records'!$N$12, F430&lt;='club records'!$O$12), AND(E430='club records'!$N$13, F430&lt;='club records'!$O$13), AND(E430='club records'!$N$14, F430&lt;='club records'!$O$14), AND(E430='club records'!$N$15, F430&lt;='club records'!$O$15))), "CR", " ")</f>
        <v xml:space="preserve"> </v>
      </c>
      <c r="AI430" s="7" t="str">
        <f>IF(AND(B430="pentathlon", OR(AND(E430='club records'!$N$21, F430&gt;='club records'!$O$21), AND(E430='club records'!$N$22, F430&gt;='club records'!$O$22),AND(E430='club records'!$N$23, F430&gt;='club records'!$O$23),AND(E430='club records'!$N$24, F430&gt;='club records'!$O$24))), "CR", " ")</f>
        <v xml:space="preserve"> </v>
      </c>
      <c r="AJ430" s="7" t="str">
        <f>IF(AND(B430="heptathlon", OR(AND(E430='club records'!$N$26, F430&gt;='club records'!$O$26), AND(E430='club records'!$N$27, F430&gt;='club records'!$O$27))), "CR", " ")</f>
        <v xml:space="preserve"> </v>
      </c>
    </row>
    <row r="431" spans="1:36" ht="14.5" x14ac:dyDescent="0.35">
      <c r="A431" s="1" t="str">
        <f>E431</f>
        <v>U17</v>
      </c>
      <c r="E431" s="11" t="s">
        <v>14</v>
      </c>
      <c r="G431" s="16"/>
      <c r="J431" s="7" t="str">
        <f>IF(OR(K431="CR", L431="CR", M431="CR", N431="CR", O431="CR", P431="CR", Q431="CR", R431="CR", S431="CR", T431="CR",U431="CR", V431="CR", W431="CR", X431="CR", Y431="CR", Z431="CR", AA431="CR", AB431="CR", AC431="CR", AD431="CR", AE431="CR", AF431="CR", AG431="CR", AH431="CR", AI431="CR", AJ431="CR"), "***CLUB RECORD***", "")</f>
        <v/>
      </c>
      <c r="K431" s="7" t="str">
        <f>IF(AND(B431=60, OR(AND(E431='club records'!$B$6, F431&lt;='club records'!$C$6), AND(E431='club records'!$B$7, F431&lt;='club records'!$C$7), AND(E431='club records'!$B$8, F431&lt;='club records'!$C$8), AND(E431='club records'!$B$9, F431&lt;='club records'!$C$9), AND(E431='club records'!$B$10, F431&lt;='club records'!$C$10))), "CR", " ")</f>
        <v xml:space="preserve"> </v>
      </c>
      <c r="L431" s="7" t="str">
        <f>IF(AND(B431=200, OR(AND(E431='club records'!$B$11, F431&lt;='club records'!$C$11), AND(E431='club records'!$B$12, F431&lt;='club records'!$C$12), AND(E431='club records'!$B$13, F431&lt;='club records'!$C$13), AND(E431='club records'!$B$14, F431&lt;='club records'!$C$14), AND(E431='club records'!$B$15, F431&lt;='club records'!$C$15))), "CR", " ")</f>
        <v xml:space="preserve"> </v>
      </c>
      <c r="M431" s="7" t="str">
        <f>IF(AND(B431=300, OR(AND(E431='club records'!$B$5, F431&lt;='club records'!$C$5), AND(E431='club records'!$B$16, F431&lt;='club records'!$C$16), AND(E431='club records'!$B$17, F431&lt;='club records'!$C$17))), "CR", " ")</f>
        <v xml:space="preserve"> </v>
      </c>
      <c r="N431" s="7" t="str">
        <f>IF(AND(B431=400, OR(AND(E431='club records'!$B$18, F431&lt;='club records'!$C$18), AND(E431='club records'!$B$19, F431&lt;='club records'!$C$19), AND(E431='club records'!$B$20, F431&lt;='club records'!$C$20), AND(E431='club records'!$B$21, F431&lt;='club records'!$C$21))), "CR", " ")</f>
        <v xml:space="preserve"> </v>
      </c>
      <c r="O431" s="7" t="str">
        <f>IF(AND(B431=800, OR(AND(E431='club records'!$B$22, F431&lt;='club records'!$C$22), AND(E431='club records'!$B$23, F431&lt;='club records'!$C$23), AND(E431='club records'!$B$24, F431&lt;='club records'!$C$24), AND(E431='club records'!$B$25, F431&lt;='club records'!$C$25), AND(E431='club records'!$B$26, F431&lt;='club records'!$C$26))), "CR", " ")</f>
        <v xml:space="preserve"> </v>
      </c>
      <c r="P431" s="7" t="str">
        <f>IF(AND(B431=1000, OR(AND(E431='club records'!$B$27, F431&lt;='club records'!$C$27), AND(E431='club records'!$B$28, F431&lt;='club records'!$C$28))), "CR", " ")</f>
        <v xml:space="preserve"> </v>
      </c>
      <c r="Q431" s="7" t="str">
        <f>IF(AND(B431=1500, OR(AND(E431='club records'!$B$29, F431&lt;='club records'!$C$29), AND(E431='club records'!$B$30, F431&lt;='club records'!$C$30), AND(E431='club records'!$B$31, F431&lt;='club records'!$C$31), AND(E431='club records'!$B$32, F431&lt;='club records'!$C$32), AND(E431='club records'!$B$33, F431&lt;='club records'!$C$33))), "CR", " ")</f>
        <v xml:space="preserve"> </v>
      </c>
      <c r="R431" s="7" t="str">
        <f>IF(AND(B431="1600 (Mile)",OR(AND(E431='club records'!$B$34,F431&lt;='club records'!$C$34),AND(E431='club records'!$B$35,F431&lt;='club records'!$C$35),AND(E431='club records'!$B$36,F431&lt;='club records'!$C$36),AND(E431='club records'!$B$37,F431&lt;='club records'!$C$37))),"CR"," ")</f>
        <v xml:space="preserve"> </v>
      </c>
      <c r="S431" s="7" t="str">
        <f>IF(AND(B431=3000, OR(AND(E431='club records'!$B$38, F431&lt;='club records'!$C$38), AND(E431='club records'!$B$39, F431&lt;='club records'!$C$39), AND(E431='club records'!$B$40, F431&lt;='club records'!$C$40), AND(E431='club records'!$B$41, F431&lt;='club records'!$C$41))), "CR", " ")</f>
        <v xml:space="preserve"> </v>
      </c>
      <c r="T431" s="7" t="str">
        <f>IF(AND(B431=5000, OR(AND(E431='club records'!$B$42, F431&lt;='club records'!$C$42), AND(E431='club records'!$B$43, F431&lt;='club records'!$C$43))), "CR", " ")</f>
        <v xml:space="preserve"> </v>
      </c>
      <c r="U431" s="6" t="str">
        <f>IF(AND(B431=10000, OR(AND(E431='club records'!$B$44, F431&lt;='club records'!$C$44), AND(E431='club records'!$B$45, F431&lt;='club records'!$C$45))), "CR", " ")</f>
        <v xml:space="preserve"> </v>
      </c>
      <c r="V431" s="6" t="str">
        <f>IF(AND(B431="high jump", OR(AND(E431='club records'!$F$1, F431&gt;='club records'!$G$1), AND(E431='club records'!$F$2, F431&gt;='club records'!$G$2), AND(E431='club records'!$F$3, F431&gt;='club records'!$G$3), AND(E431='club records'!$F$4, F431&gt;='club records'!$G$4), AND(E431='club records'!$F$5, F431&gt;='club records'!$G$5))), "CR", " ")</f>
        <v xml:space="preserve"> </v>
      </c>
      <c r="W431" s="6" t="str">
        <f>IF(AND(B431="long jump", OR(AND(E431='club records'!$F$6, F431&gt;='club records'!$G$6), AND(E431='club records'!$F$7, F431&gt;='club records'!$G$7), AND(E431='club records'!$F$8, F431&gt;='club records'!$G$8), AND(E431='club records'!$F$9, F431&gt;='club records'!$G$9), AND(E431='club records'!$F$10, F431&gt;='club records'!$G$10))), "CR", " ")</f>
        <v xml:space="preserve"> </v>
      </c>
      <c r="X431" s="6" t="str">
        <f>IF(AND(B431="triple jump", OR(AND(E431='club records'!$F$11, F431&gt;='club records'!$G$11), AND(E431='club records'!$F$12, F431&gt;='club records'!$G$12), AND(E431='club records'!$F$13, F431&gt;='club records'!$G$13), AND(E431='club records'!$F$14, F431&gt;='club records'!$G$14), AND(E431='club records'!$F$15, F431&gt;='club records'!$G$15))), "CR", " ")</f>
        <v xml:space="preserve"> </v>
      </c>
      <c r="Y431" s="6" t="str">
        <f>IF(AND(B431="pole vault", OR(AND(E431='club records'!$F$16, F431&gt;='club records'!$G$16), AND(E431='club records'!$F$17, F431&gt;='club records'!$G$17), AND(E431='club records'!$F$18, F431&gt;='club records'!$G$18), AND(E431='club records'!$F$19, F431&gt;='club records'!$G$19), AND(E431='club records'!$F$20, F431&gt;='club records'!$G$20))), "CR", " ")</f>
        <v xml:space="preserve"> </v>
      </c>
      <c r="Z431" s="6" t="str">
        <f>IF(AND(B431="shot 3", E431='club records'!$F$36, F431&gt;='club records'!$G$36), "CR", " ")</f>
        <v xml:space="preserve"> </v>
      </c>
      <c r="AA431" s="6" t="str">
        <f>IF(AND(B431="shot 4", E431='club records'!$F$37, F431&gt;='club records'!$G$37), "CR", " ")</f>
        <v xml:space="preserve"> </v>
      </c>
      <c r="AB431" s="6" t="str">
        <f>IF(AND(B431="shot 5", E431='club records'!$F$38, F431&gt;='club records'!$G$38), "CR", " ")</f>
        <v xml:space="preserve"> </v>
      </c>
      <c r="AC431" s="6" t="str">
        <f>IF(AND(B431="shot 6", E431='club records'!$F$39, F431&gt;='club records'!$G$39), "CR", " ")</f>
        <v xml:space="preserve"> </v>
      </c>
      <c r="AD431" s="6" t="str">
        <f>IF(AND(B431="shot 7.26", E431='club records'!$F$40, F431&gt;='club records'!$G$40), "CR", " ")</f>
        <v xml:space="preserve"> </v>
      </c>
      <c r="AE431" s="6" t="str">
        <f>IF(AND(B431="60H",OR(AND(E431='club records'!$J$1,F431&lt;='club records'!$K$1),AND(E431='club records'!$J$2,F431&lt;='club records'!$K$2),AND(E431='club records'!$J$3,F431&lt;='club records'!$K$3),AND(E431='club records'!$J$4,F431&lt;='club records'!$K$4),AND(E431='club records'!$J$5,F431&lt;='club records'!$K$5))),"CR"," ")</f>
        <v xml:space="preserve"> </v>
      </c>
      <c r="AF431" s="7" t="str">
        <f>IF(AND(B431="4x200", OR(AND(E431='club records'!$N$6, F431&lt;='club records'!$O$6), AND(E431='club records'!$N$7, F431&lt;='club records'!$O$7), AND(E431='club records'!$N$8, F431&lt;='club records'!$O$8), AND(E431='club records'!$N$9, F431&lt;='club records'!$O$9), AND(E431='club records'!$N$10, F431&lt;='club records'!$O$10))), "CR", " ")</f>
        <v xml:space="preserve"> </v>
      </c>
      <c r="AG431" s="7" t="str">
        <f>IF(AND(B431="4x300", AND(E431='club records'!$N$11, F431&lt;='club records'!$O$11)), "CR", " ")</f>
        <v xml:space="preserve"> </v>
      </c>
      <c r="AH431" s="7" t="str">
        <f>IF(AND(B431="4x400", OR(AND(E431='club records'!$N$12, F431&lt;='club records'!$O$12), AND(E431='club records'!$N$13, F431&lt;='club records'!$O$13), AND(E431='club records'!$N$14, F431&lt;='club records'!$O$14), AND(E431='club records'!$N$15, F431&lt;='club records'!$O$15))), "CR", " ")</f>
        <v xml:space="preserve"> </v>
      </c>
      <c r="AI431" s="7" t="str">
        <f>IF(AND(B431="pentathlon", OR(AND(E431='club records'!$N$21, F431&gt;='club records'!$O$21), AND(E431='club records'!$N$22, F431&gt;='club records'!$O$22),AND(E431='club records'!$N$23, F431&gt;='club records'!$O$23),AND(E431='club records'!$N$24, F431&gt;='club records'!$O$24))), "CR", " ")</f>
        <v xml:space="preserve"> </v>
      </c>
      <c r="AJ431" s="7" t="str">
        <f>IF(AND(B431="heptathlon", OR(AND(E431='club records'!$N$26, F431&gt;='club records'!$O$26), AND(E431='club records'!$N$27, F431&gt;='club records'!$O$27))), "CR", " ")</f>
        <v xml:space="preserve"> </v>
      </c>
    </row>
    <row r="432" spans="1:36" ht="14.5" x14ac:dyDescent="0.35">
      <c r="A432" s="1" t="str">
        <f>E432</f>
        <v>U17</v>
      </c>
      <c r="E432" s="11" t="s">
        <v>14</v>
      </c>
      <c r="G432" s="16"/>
      <c r="J432" s="7" t="str">
        <f>IF(OR(K432="CR", L432="CR", M432="CR", N432="CR", O432="CR", P432="CR", Q432="CR", R432="CR", S432="CR", T432="CR",U432="CR", V432="CR", W432="CR", X432="CR", Y432="CR", Z432="CR", AA432="CR", AB432="CR", AC432="CR", AD432="CR", AE432="CR", AF432="CR", AG432="CR", AH432="CR", AI432="CR", AJ432="CR"), "***CLUB RECORD***", "")</f>
        <v/>
      </c>
      <c r="K432" s="7" t="str">
        <f>IF(AND(B432=60, OR(AND(E432='club records'!$B$6, F432&lt;='club records'!$C$6), AND(E432='club records'!$B$7, F432&lt;='club records'!$C$7), AND(E432='club records'!$B$8, F432&lt;='club records'!$C$8), AND(E432='club records'!$B$9, F432&lt;='club records'!$C$9), AND(E432='club records'!$B$10, F432&lt;='club records'!$C$10))), "CR", " ")</f>
        <v xml:space="preserve"> </v>
      </c>
      <c r="L432" s="7" t="str">
        <f>IF(AND(B432=200, OR(AND(E432='club records'!$B$11, F432&lt;='club records'!$C$11), AND(E432='club records'!$B$12, F432&lt;='club records'!$C$12), AND(E432='club records'!$B$13, F432&lt;='club records'!$C$13), AND(E432='club records'!$B$14, F432&lt;='club records'!$C$14), AND(E432='club records'!$B$15, F432&lt;='club records'!$C$15))), "CR", " ")</f>
        <v xml:space="preserve"> </v>
      </c>
      <c r="M432" s="7" t="str">
        <f>IF(AND(B432=300, OR(AND(E432='club records'!$B$5, F432&lt;='club records'!$C$5), AND(E432='club records'!$B$16, F432&lt;='club records'!$C$16), AND(E432='club records'!$B$17, F432&lt;='club records'!$C$17))), "CR", " ")</f>
        <v xml:space="preserve"> </v>
      </c>
      <c r="N432" s="7" t="str">
        <f>IF(AND(B432=400, OR(AND(E432='club records'!$B$18, F432&lt;='club records'!$C$18), AND(E432='club records'!$B$19, F432&lt;='club records'!$C$19), AND(E432='club records'!$B$20, F432&lt;='club records'!$C$20), AND(E432='club records'!$B$21, F432&lt;='club records'!$C$21))), "CR", " ")</f>
        <v xml:space="preserve"> </v>
      </c>
      <c r="O432" s="7" t="str">
        <f>IF(AND(B432=800, OR(AND(E432='club records'!$B$22, F432&lt;='club records'!$C$22), AND(E432='club records'!$B$23, F432&lt;='club records'!$C$23), AND(E432='club records'!$B$24, F432&lt;='club records'!$C$24), AND(E432='club records'!$B$25, F432&lt;='club records'!$C$25), AND(E432='club records'!$B$26, F432&lt;='club records'!$C$26))), "CR", " ")</f>
        <v xml:space="preserve"> </v>
      </c>
      <c r="P432" s="7" t="str">
        <f>IF(AND(B432=1000, OR(AND(E432='club records'!$B$27, F432&lt;='club records'!$C$27), AND(E432='club records'!$B$28, F432&lt;='club records'!$C$28))), "CR", " ")</f>
        <v xml:space="preserve"> </v>
      </c>
      <c r="Q432" s="7" t="str">
        <f>IF(AND(B432=1500, OR(AND(E432='club records'!$B$29, F432&lt;='club records'!$C$29), AND(E432='club records'!$B$30, F432&lt;='club records'!$C$30), AND(E432='club records'!$B$31, F432&lt;='club records'!$C$31), AND(E432='club records'!$B$32, F432&lt;='club records'!$C$32), AND(E432='club records'!$B$33, F432&lt;='club records'!$C$33))), "CR", " ")</f>
        <v xml:space="preserve"> </v>
      </c>
      <c r="R432" s="7" t="str">
        <f>IF(AND(B432="1600 (Mile)",OR(AND(E432='club records'!$B$34,F432&lt;='club records'!$C$34),AND(E432='club records'!$B$35,F432&lt;='club records'!$C$35),AND(E432='club records'!$B$36,F432&lt;='club records'!$C$36),AND(E432='club records'!$B$37,F432&lt;='club records'!$C$37))),"CR"," ")</f>
        <v xml:space="preserve"> </v>
      </c>
      <c r="S432" s="7" t="str">
        <f>IF(AND(B432=3000, OR(AND(E432='club records'!$B$38, F432&lt;='club records'!$C$38), AND(E432='club records'!$B$39, F432&lt;='club records'!$C$39), AND(E432='club records'!$B$40, F432&lt;='club records'!$C$40), AND(E432='club records'!$B$41, F432&lt;='club records'!$C$41))), "CR", " ")</f>
        <v xml:space="preserve"> </v>
      </c>
      <c r="T432" s="7" t="str">
        <f>IF(AND(B432=5000, OR(AND(E432='club records'!$B$42, F432&lt;='club records'!$C$42), AND(E432='club records'!$B$43, F432&lt;='club records'!$C$43))), "CR", " ")</f>
        <v xml:space="preserve"> </v>
      </c>
      <c r="U432" s="6" t="str">
        <f>IF(AND(B432=10000, OR(AND(E432='club records'!$B$44, F432&lt;='club records'!$C$44), AND(E432='club records'!$B$45, F432&lt;='club records'!$C$45))), "CR", " ")</f>
        <v xml:space="preserve"> </v>
      </c>
      <c r="V432" s="6" t="str">
        <f>IF(AND(B432="high jump", OR(AND(E432='club records'!$F$1, F432&gt;='club records'!$G$1), AND(E432='club records'!$F$2, F432&gt;='club records'!$G$2), AND(E432='club records'!$F$3, F432&gt;='club records'!$G$3), AND(E432='club records'!$F$4, F432&gt;='club records'!$G$4), AND(E432='club records'!$F$5, F432&gt;='club records'!$G$5))), "CR", " ")</f>
        <v xml:space="preserve"> </v>
      </c>
      <c r="W432" s="6" t="str">
        <f>IF(AND(B432="long jump", OR(AND(E432='club records'!$F$6, F432&gt;='club records'!$G$6), AND(E432='club records'!$F$7, F432&gt;='club records'!$G$7), AND(E432='club records'!$F$8, F432&gt;='club records'!$G$8), AND(E432='club records'!$F$9, F432&gt;='club records'!$G$9), AND(E432='club records'!$F$10, F432&gt;='club records'!$G$10))), "CR", " ")</f>
        <v xml:space="preserve"> </v>
      </c>
      <c r="X432" s="6" t="str">
        <f>IF(AND(B432="triple jump", OR(AND(E432='club records'!$F$11, F432&gt;='club records'!$G$11), AND(E432='club records'!$F$12, F432&gt;='club records'!$G$12), AND(E432='club records'!$F$13, F432&gt;='club records'!$G$13), AND(E432='club records'!$F$14, F432&gt;='club records'!$G$14), AND(E432='club records'!$F$15, F432&gt;='club records'!$G$15))), "CR", " ")</f>
        <v xml:space="preserve"> </v>
      </c>
      <c r="Y432" s="6" t="str">
        <f>IF(AND(B432="pole vault", OR(AND(E432='club records'!$F$16, F432&gt;='club records'!$G$16), AND(E432='club records'!$F$17, F432&gt;='club records'!$G$17), AND(E432='club records'!$F$18, F432&gt;='club records'!$G$18), AND(E432='club records'!$F$19, F432&gt;='club records'!$G$19), AND(E432='club records'!$F$20, F432&gt;='club records'!$G$20))), "CR", " ")</f>
        <v xml:space="preserve"> </v>
      </c>
      <c r="Z432" s="6" t="str">
        <f>IF(AND(B432="shot 3", E432='club records'!$F$36, F432&gt;='club records'!$G$36), "CR", " ")</f>
        <v xml:space="preserve"> </v>
      </c>
      <c r="AA432" s="6" t="str">
        <f>IF(AND(B432="shot 4", E432='club records'!$F$37, F432&gt;='club records'!$G$37), "CR", " ")</f>
        <v xml:space="preserve"> </v>
      </c>
      <c r="AB432" s="6" t="str">
        <f>IF(AND(B432="shot 5", E432='club records'!$F$38, F432&gt;='club records'!$G$38), "CR", " ")</f>
        <v xml:space="preserve"> </v>
      </c>
      <c r="AC432" s="6" t="str">
        <f>IF(AND(B432="shot 6", E432='club records'!$F$39, F432&gt;='club records'!$G$39), "CR", " ")</f>
        <v xml:space="preserve"> </v>
      </c>
      <c r="AD432" s="6" t="str">
        <f>IF(AND(B432="shot 7.26", E432='club records'!$F$40, F432&gt;='club records'!$G$40), "CR", " ")</f>
        <v xml:space="preserve"> </v>
      </c>
      <c r="AE432" s="6" t="str">
        <f>IF(AND(B432="60H",OR(AND(E432='club records'!$J$1,F432&lt;='club records'!$K$1),AND(E432='club records'!$J$2,F432&lt;='club records'!$K$2),AND(E432='club records'!$J$3,F432&lt;='club records'!$K$3),AND(E432='club records'!$J$4,F432&lt;='club records'!$K$4),AND(E432='club records'!$J$5,F432&lt;='club records'!$K$5))),"CR"," ")</f>
        <v xml:space="preserve"> </v>
      </c>
      <c r="AF432" s="7" t="str">
        <f>IF(AND(B432="4x200", OR(AND(E432='club records'!$N$6, F432&lt;='club records'!$O$6), AND(E432='club records'!$N$7, F432&lt;='club records'!$O$7), AND(E432='club records'!$N$8, F432&lt;='club records'!$O$8), AND(E432='club records'!$N$9, F432&lt;='club records'!$O$9), AND(E432='club records'!$N$10, F432&lt;='club records'!$O$10))), "CR", " ")</f>
        <v xml:space="preserve"> </v>
      </c>
      <c r="AG432" s="7" t="str">
        <f>IF(AND(B432="4x300", AND(E432='club records'!$N$11, F432&lt;='club records'!$O$11)), "CR", " ")</f>
        <v xml:space="preserve"> </v>
      </c>
      <c r="AH432" s="7" t="str">
        <f>IF(AND(B432="4x400", OR(AND(E432='club records'!$N$12, F432&lt;='club records'!$O$12), AND(E432='club records'!$N$13, F432&lt;='club records'!$O$13), AND(E432='club records'!$N$14, F432&lt;='club records'!$O$14), AND(E432='club records'!$N$15, F432&lt;='club records'!$O$15))), "CR", " ")</f>
        <v xml:space="preserve"> </v>
      </c>
      <c r="AI432" s="7" t="str">
        <f>IF(AND(B432="pentathlon", OR(AND(E432='club records'!$N$21, F432&gt;='club records'!$O$21), AND(E432='club records'!$N$22, F432&gt;='club records'!$O$22),AND(E432='club records'!$N$23, F432&gt;='club records'!$O$23),AND(E432='club records'!$N$24, F432&gt;='club records'!$O$24))), "CR", " ")</f>
        <v xml:space="preserve"> </v>
      </c>
      <c r="AJ432" s="7" t="str">
        <f>IF(AND(B432="heptathlon", OR(AND(E432='club records'!$N$26, F432&gt;='club records'!$O$26), AND(E432='club records'!$N$27, F432&gt;='club records'!$O$27))), "CR", " ")</f>
        <v xml:space="preserve"> </v>
      </c>
    </row>
    <row r="433" spans="1:36" ht="14.5" x14ac:dyDescent="0.35">
      <c r="A433" s="1" t="str">
        <f>E433</f>
        <v>U17</v>
      </c>
      <c r="E433" s="11" t="s">
        <v>14</v>
      </c>
      <c r="J433" s="7" t="str">
        <f>IF(OR(K433="CR", L433="CR", M433="CR", N433="CR", O433="CR", P433="CR", Q433="CR", R433="CR", S433="CR", T433="CR",U433="CR", V433="CR", W433="CR", X433="CR", Y433="CR", Z433="CR", AA433="CR", AB433="CR", AC433="CR", AD433="CR", AE433="CR", AF433="CR", AG433="CR", AH433="CR", AI433="CR", AJ433="CR"), "***CLUB RECORD***", "")</f>
        <v/>
      </c>
      <c r="K433" s="7" t="str">
        <f>IF(AND(B433=60, OR(AND(E433='club records'!$B$6, F433&lt;='club records'!$C$6), AND(E433='club records'!$B$7, F433&lt;='club records'!$C$7), AND(E433='club records'!$B$8, F433&lt;='club records'!$C$8), AND(E433='club records'!$B$9, F433&lt;='club records'!$C$9), AND(E433='club records'!$B$10, F433&lt;='club records'!$C$10))), "CR", " ")</f>
        <v xml:space="preserve"> </v>
      </c>
      <c r="L433" s="7" t="str">
        <f>IF(AND(B433=200, OR(AND(E433='club records'!$B$11, F433&lt;='club records'!$C$11), AND(E433='club records'!$B$12, F433&lt;='club records'!$C$12), AND(E433='club records'!$B$13, F433&lt;='club records'!$C$13), AND(E433='club records'!$B$14, F433&lt;='club records'!$C$14), AND(E433='club records'!$B$15, F433&lt;='club records'!$C$15))), "CR", " ")</f>
        <v xml:space="preserve"> </v>
      </c>
      <c r="M433" s="7" t="str">
        <f>IF(AND(B433=300, OR(AND(E433='club records'!$B$5, F433&lt;='club records'!$C$5), AND(E433='club records'!$B$16, F433&lt;='club records'!$C$16), AND(E433='club records'!$B$17, F433&lt;='club records'!$C$17))), "CR", " ")</f>
        <v xml:space="preserve"> </v>
      </c>
      <c r="N433" s="7" t="str">
        <f>IF(AND(B433=400, OR(AND(E433='club records'!$B$18, F433&lt;='club records'!$C$18), AND(E433='club records'!$B$19, F433&lt;='club records'!$C$19), AND(E433='club records'!$B$20, F433&lt;='club records'!$C$20), AND(E433='club records'!$B$21, F433&lt;='club records'!$C$21))), "CR", " ")</f>
        <v xml:space="preserve"> </v>
      </c>
      <c r="O433" s="7" t="str">
        <f>IF(AND(B433=800, OR(AND(E433='club records'!$B$22, F433&lt;='club records'!$C$22), AND(E433='club records'!$B$23, F433&lt;='club records'!$C$23), AND(E433='club records'!$B$24, F433&lt;='club records'!$C$24), AND(E433='club records'!$B$25, F433&lt;='club records'!$C$25), AND(E433='club records'!$B$26, F433&lt;='club records'!$C$26))), "CR", " ")</f>
        <v xml:space="preserve"> </v>
      </c>
      <c r="P433" s="7" t="str">
        <f>IF(AND(B433=1000, OR(AND(E433='club records'!$B$27, F433&lt;='club records'!$C$27), AND(E433='club records'!$B$28, F433&lt;='club records'!$C$28))), "CR", " ")</f>
        <v xml:space="preserve"> </v>
      </c>
      <c r="Q433" s="7" t="str">
        <f>IF(AND(B433=1500, OR(AND(E433='club records'!$B$29, F433&lt;='club records'!$C$29), AND(E433='club records'!$B$30, F433&lt;='club records'!$C$30), AND(E433='club records'!$B$31, F433&lt;='club records'!$C$31), AND(E433='club records'!$B$32, F433&lt;='club records'!$C$32), AND(E433='club records'!$B$33, F433&lt;='club records'!$C$33))), "CR", " ")</f>
        <v xml:space="preserve"> </v>
      </c>
      <c r="R433" s="7" t="str">
        <f>IF(AND(B433="1600 (Mile)",OR(AND(E433='club records'!$B$34,F433&lt;='club records'!$C$34),AND(E433='club records'!$B$35,F433&lt;='club records'!$C$35),AND(E433='club records'!$B$36,F433&lt;='club records'!$C$36),AND(E433='club records'!$B$37,F433&lt;='club records'!$C$37))),"CR"," ")</f>
        <v xml:space="preserve"> </v>
      </c>
      <c r="S433" s="7" t="str">
        <f>IF(AND(B433=3000, OR(AND(E433='club records'!$B$38, F433&lt;='club records'!$C$38), AND(E433='club records'!$B$39, F433&lt;='club records'!$C$39), AND(E433='club records'!$B$40, F433&lt;='club records'!$C$40), AND(E433='club records'!$B$41, F433&lt;='club records'!$C$41))), "CR", " ")</f>
        <v xml:space="preserve"> </v>
      </c>
      <c r="T433" s="7" t="str">
        <f>IF(AND(B433=5000, OR(AND(E433='club records'!$B$42, F433&lt;='club records'!$C$42), AND(E433='club records'!$B$43, F433&lt;='club records'!$C$43))), "CR", " ")</f>
        <v xml:space="preserve"> </v>
      </c>
      <c r="U433" s="6" t="str">
        <f>IF(AND(B433=10000, OR(AND(E433='club records'!$B$44, F433&lt;='club records'!$C$44), AND(E433='club records'!$B$45, F433&lt;='club records'!$C$45))), "CR", " ")</f>
        <v xml:space="preserve"> </v>
      </c>
      <c r="V433" s="6" t="str">
        <f>IF(AND(B433="high jump", OR(AND(E433='club records'!$F$1, F433&gt;='club records'!$G$1), AND(E433='club records'!$F$2, F433&gt;='club records'!$G$2), AND(E433='club records'!$F$3, F433&gt;='club records'!$G$3), AND(E433='club records'!$F$4, F433&gt;='club records'!$G$4), AND(E433='club records'!$F$5, F433&gt;='club records'!$G$5))), "CR", " ")</f>
        <v xml:space="preserve"> </v>
      </c>
      <c r="W433" s="6" t="str">
        <f>IF(AND(B433="long jump", OR(AND(E433='club records'!$F$6, F433&gt;='club records'!$G$6), AND(E433='club records'!$F$7, F433&gt;='club records'!$G$7), AND(E433='club records'!$F$8, F433&gt;='club records'!$G$8), AND(E433='club records'!$F$9, F433&gt;='club records'!$G$9), AND(E433='club records'!$F$10, F433&gt;='club records'!$G$10))), "CR", " ")</f>
        <v xml:space="preserve"> </v>
      </c>
      <c r="X433" s="6" t="str">
        <f>IF(AND(B433="triple jump", OR(AND(E433='club records'!$F$11, F433&gt;='club records'!$G$11), AND(E433='club records'!$F$12, F433&gt;='club records'!$G$12), AND(E433='club records'!$F$13, F433&gt;='club records'!$G$13), AND(E433='club records'!$F$14, F433&gt;='club records'!$G$14), AND(E433='club records'!$F$15, F433&gt;='club records'!$G$15))), "CR", " ")</f>
        <v xml:space="preserve"> </v>
      </c>
      <c r="Y433" s="6" t="str">
        <f>IF(AND(B433="pole vault", OR(AND(E433='club records'!$F$16, F433&gt;='club records'!$G$16), AND(E433='club records'!$F$17, F433&gt;='club records'!$G$17), AND(E433='club records'!$F$18, F433&gt;='club records'!$G$18), AND(E433='club records'!$F$19, F433&gt;='club records'!$G$19), AND(E433='club records'!$F$20, F433&gt;='club records'!$G$20))), "CR", " ")</f>
        <v xml:space="preserve"> </v>
      </c>
      <c r="Z433" s="6" t="str">
        <f>IF(AND(B433="shot 3", E433='club records'!$F$36, F433&gt;='club records'!$G$36), "CR", " ")</f>
        <v xml:space="preserve"> </v>
      </c>
      <c r="AA433" s="6" t="str">
        <f>IF(AND(B433="shot 4", E433='club records'!$F$37, F433&gt;='club records'!$G$37), "CR", " ")</f>
        <v xml:space="preserve"> </v>
      </c>
      <c r="AB433" s="6" t="str">
        <f>IF(AND(B433="shot 5", E433='club records'!$F$38, F433&gt;='club records'!$G$38), "CR", " ")</f>
        <v xml:space="preserve"> </v>
      </c>
      <c r="AC433" s="6" t="str">
        <f>IF(AND(B433="shot 6", E433='club records'!$F$39, F433&gt;='club records'!$G$39), "CR", " ")</f>
        <v xml:space="preserve"> </v>
      </c>
      <c r="AD433" s="6" t="str">
        <f>IF(AND(B433="shot 7.26", E433='club records'!$F$40, F433&gt;='club records'!$G$40), "CR", " ")</f>
        <v xml:space="preserve"> </v>
      </c>
      <c r="AE433" s="6" t="str">
        <f>IF(AND(B433="60H",OR(AND(E433='club records'!$J$1,F433&lt;='club records'!$K$1),AND(E433='club records'!$J$2,F433&lt;='club records'!$K$2),AND(E433='club records'!$J$3,F433&lt;='club records'!$K$3),AND(E433='club records'!$J$4,F433&lt;='club records'!$K$4),AND(E433='club records'!$J$5,F433&lt;='club records'!$K$5))),"CR"," ")</f>
        <v xml:space="preserve"> </v>
      </c>
      <c r="AF433" s="7" t="str">
        <f>IF(AND(B433="4x200", OR(AND(E433='club records'!$N$6, F433&lt;='club records'!$O$6), AND(E433='club records'!$N$7, F433&lt;='club records'!$O$7), AND(E433='club records'!$N$8, F433&lt;='club records'!$O$8), AND(E433='club records'!$N$9, F433&lt;='club records'!$O$9), AND(E433='club records'!$N$10, F433&lt;='club records'!$O$10))), "CR", " ")</f>
        <v xml:space="preserve"> </v>
      </c>
      <c r="AG433" s="7" t="str">
        <f>IF(AND(B433="4x300", AND(E433='club records'!$N$11, F433&lt;='club records'!$O$11)), "CR", " ")</f>
        <v xml:space="preserve"> </v>
      </c>
      <c r="AH433" s="7" t="str">
        <f>IF(AND(B433="4x400", OR(AND(E433='club records'!$N$12, F433&lt;='club records'!$O$12), AND(E433='club records'!$N$13, F433&lt;='club records'!$O$13), AND(E433='club records'!$N$14, F433&lt;='club records'!$O$14), AND(E433='club records'!$N$15, F433&lt;='club records'!$O$15))), "CR", " ")</f>
        <v xml:space="preserve"> </v>
      </c>
      <c r="AI433" s="7" t="str">
        <f>IF(AND(B433="pentathlon", OR(AND(E433='club records'!$N$21, F433&gt;='club records'!$O$21), AND(E433='club records'!$N$22, F433&gt;='club records'!$O$22),AND(E433='club records'!$N$23, F433&gt;='club records'!$O$23),AND(E433='club records'!$N$24, F433&gt;='club records'!$O$24))), "CR", " ")</f>
        <v xml:space="preserve"> </v>
      </c>
      <c r="AJ433" s="7" t="str">
        <f>IF(AND(B433="heptathlon", OR(AND(E433='club records'!$N$26, F433&gt;='club records'!$O$26), AND(E433='club records'!$N$27, F433&gt;='club records'!$O$27))), "CR", " ")</f>
        <v xml:space="preserve"> </v>
      </c>
    </row>
    <row r="434" spans="1:36" ht="14.5" x14ac:dyDescent="0.35">
      <c r="A434" s="1" t="str">
        <f>E434</f>
        <v>U17</v>
      </c>
      <c r="E434" s="11" t="s">
        <v>14</v>
      </c>
      <c r="G434" s="16"/>
      <c r="J434" s="7" t="str">
        <f>IF(OR(K434="CR", L434="CR", M434="CR", N434="CR", O434="CR", P434="CR", Q434="CR", R434="CR", S434="CR", T434="CR",U434="CR", V434="CR", W434="CR", X434="CR", Y434="CR", Z434="CR", AA434="CR", AB434="CR", AC434="CR", AD434="CR", AE434="CR", AF434="CR", AG434="CR", AH434="CR", AI434="CR", AJ434="CR"), "***CLUB RECORD***", "")</f>
        <v/>
      </c>
      <c r="K434" s="7" t="str">
        <f>IF(AND(B434=60, OR(AND(E434='club records'!$B$6, F434&lt;='club records'!$C$6), AND(E434='club records'!$B$7, F434&lt;='club records'!$C$7), AND(E434='club records'!$B$8, F434&lt;='club records'!$C$8), AND(E434='club records'!$B$9, F434&lt;='club records'!$C$9), AND(E434='club records'!$B$10, F434&lt;='club records'!$C$10))), "CR", " ")</f>
        <v xml:space="preserve"> </v>
      </c>
      <c r="L434" s="7" t="str">
        <f>IF(AND(B434=200, OR(AND(E434='club records'!$B$11, F434&lt;='club records'!$C$11), AND(E434='club records'!$B$12, F434&lt;='club records'!$C$12), AND(E434='club records'!$B$13, F434&lt;='club records'!$C$13), AND(E434='club records'!$B$14, F434&lt;='club records'!$C$14), AND(E434='club records'!$B$15, F434&lt;='club records'!$C$15))), "CR", " ")</f>
        <v xml:space="preserve"> </v>
      </c>
      <c r="M434" s="7" t="str">
        <f>IF(AND(B434=300, OR(AND(E434='club records'!$B$5, F434&lt;='club records'!$C$5), AND(E434='club records'!$B$16, F434&lt;='club records'!$C$16), AND(E434='club records'!$B$17, F434&lt;='club records'!$C$17))), "CR", " ")</f>
        <v xml:space="preserve"> </v>
      </c>
      <c r="N434" s="7" t="str">
        <f>IF(AND(B434=400, OR(AND(E434='club records'!$B$18, F434&lt;='club records'!$C$18), AND(E434='club records'!$B$19, F434&lt;='club records'!$C$19), AND(E434='club records'!$B$20, F434&lt;='club records'!$C$20), AND(E434='club records'!$B$21, F434&lt;='club records'!$C$21))), "CR", " ")</f>
        <v xml:space="preserve"> </v>
      </c>
      <c r="O434" s="7" t="str">
        <f>IF(AND(B434=800, OR(AND(E434='club records'!$B$22, F434&lt;='club records'!$C$22), AND(E434='club records'!$B$23, F434&lt;='club records'!$C$23), AND(E434='club records'!$B$24, F434&lt;='club records'!$C$24), AND(E434='club records'!$B$25, F434&lt;='club records'!$C$25), AND(E434='club records'!$B$26, F434&lt;='club records'!$C$26))), "CR", " ")</f>
        <v xml:space="preserve"> </v>
      </c>
      <c r="P434" s="7" t="str">
        <f>IF(AND(B434=1000, OR(AND(E434='club records'!$B$27, F434&lt;='club records'!$C$27), AND(E434='club records'!$B$28, F434&lt;='club records'!$C$28))), "CR", " ")</f>
        <v xml:space="preserve"> </v>
      </c>
      <c r="Q434" s="7" t="str">
        <f>IF(AND(B434=1500, OR(AND(E434='club records'!$B$29, F434&lt;='club records'!$C$29), AND(E434='club records'!$B$30, F434&lt;='club records'!$C$30), AND(E434='club records'!$B$31, F434&lt;='club records'!$C$31), AND(E434='club records'!$B$32, F434&lt;='club records'!$C$32), AND(E434='club records'!$B$33, F434&lt;='club records'!$C$33))), "CR", " ")</f>
        <v xml:space="preserve"> </v>
      </c>
      <c r="R434" s="7" t="str">
        <f>IF(AND(B434="1600 (Mile)",OR(AND(E434='club records'!$B$34,F434&lt;='club records'!$C$34),AND(E434='club records'!$B$35,F434&lt;='club records'!$C$35),AND(E434='club records'!$B$36,F434&lt;='club records'!$C$36),AND(E434='club records'!$B$37,F434&lt;='club records'!$C$37))),"CR"," ")</f>
        <v xml:space="preserve"> </v>
      </c>
      <c r="S434" s="7" t="str">
        <f>IF(AND(B434=3000, OR(AND(E434='club records'!$B$38, F434&lt;='club records'!$C$38), AND(E434='club records'!$B$39, F434&lt;='club records'!$C$39), AND(E434='club records'!$B$40, F434&lt;='club records'!$C$40), AND(E434='club records'!$B$41, F434&lt;='club records'!$C$41))), "CR", " ")</f>
        <v xml:space="preserve"> </v>
      </c>
      <c r="T434" s="7" t="str">
        <f>IF(AND(B434=5000, OR(AND(E434='club records'!$B$42, F434&lt;='club records'!$C$42), AND(E434='club records'!$B$43, F434&lt;='club records'!$C$43))), "CR", " ")</f>
        <v xml:space="preserve"> </v>
      </c>
      <c r="U434" s="6" t="str">
        <f>IF(AND(B434=10000, OR(AND(E434='club records'!$B$44, F434&lt;='club records'!$C$44), AND(E434='club records'!$B$45, F434&lt;='club records'!$C$45))), "CR", " ")</f>
        <v xml:space="preserve"> </v>
      </c>
      <c r="V434" s="6" t="str">
        <f>IF(AND(B434="high jump", OR(AND(E434='club records'!$F$1, F434&gt;='club records'!$G$1), AND(E434='club records'!$F$2, F434&gt;='club records'!$G$2), AND(E434='club records'!$F$3, F434&gt;='club records'!$G$3), AND(E434='club records'!$F$4, F434&gt;='club records'!$G$4), AND(E434='club records'!$F$5, F434&gt;='club records'!$G$5))), "CR", " ")</f>
        <v xml:space="preserve"> </v>
      </c>
      <c r="W434" s="6" t="str">
        <f>IF(AND(B434="long jump", OR(AND(E434='club records'!$F$6, F434&gt;='club records'!$G$6), AND(E434='club records'!$F$7, F434&gt;='club records'!$G$7), AND(E434='club records'!$F$8, F434&gt;='club records'!$G$8), AND(E434='club records'!$F$9, F434&gt;='club records'!$G$9), AND(E434='club records'!$F$10, F434&gt;='club records'!$G$10))), "CR", " ")</f>
        <v xml:space="preserve"> </v>
      </c>
      <c r="X434" s="6" t="str">
        <f>IF(AND(B434="triple jump", OR(AND(E434='club records'!$F$11, F434&gt;='club records'!$G$11), AND(E434='club records'!$F$12, F434&gt;='club records'!$G$12), AND(E434='club records'!$F$13, F434&gt;='club records'!$G$13), AND(E434='club records'!$F$14, F434&gt;='club records'!$G$14), AND(E434='club records'!$F$15, F434&gt;='club records'!$G$15))), "CR", " ")</f>
        <v xml:space="preserve"> </v>
      </c>
      <c r="Y434" s="6" t="str">
        <f>IF(AND(B434="pole vault", OR(AND(E434='club records'!$F$16, F434&gt;='club records'!$G$16), AND(E434='club records'!$F$17, F434&gt;='club records'!$G$17), AND(E434='club records'!$F$18, F434&gt;='club records'!$G$18), AND(E434='club records'!$F$19, F434&gt;='club records'!$G$19), AND(E434='club records'!$F$20, F434&gt;='club records'!$G$20))), "CR", " ")</f>
        <v xml:space="preserve"> </v>
      </c>
      <c r="Z434" s="6" t="str">
        <f>IF(AND(B434="shot 3", E434='club records'!$F$36, F434&gt;='club records'!$G$36), "CR", " ")</f>
        <v xml:space="preserve"> </v>
      </c>
      <c r="AA434" s="6" t="str">
        <f>IF(AND(B434="shot 4", E434='club records'!$F$37, F434&gt;='club records'!$G$37), "CR", " ")</f>
        <v xml:space="preserve"> </v>
      </c>
      <c r="AB434" s="6" t="str">
        <f>IF(AND(B434="shot 5", E434='club records'!$F$38, F434&gt;='club records'!$G$38), "CR", " ")</f>
        <v xml:space="preserve"> </v>
      </c>
      <c r="AC434" s="6" t="str">
        <f>IF(AND(B434="shot 6", E434='club records'!$F$39, F434&gt;='club records'!$G$39), "CR", " ")</f>
        <v xml:space="preserve"> </v>
      </c>
      <c r="AD434" s="6" t="str">
        <f>IF(AND(B434="shot 7.26", E434='club records'!$F$40, F434&gt;='club records'!$G$40), "CR", " ")</f>
        <v xml:space="preserve"> </v>
      </c>
      <c r="AE434" s="6" t="str">
        <f>IF(AND(B434="60H",OR(AND(E434='club records'!$J$1,F434&lt;='club records'!$K$1),AND(E434='club records'!$J$2,F434&lt;='club records'!$K$2),AND(E434='club records'!$J$3,F434&lt;='club records'!$K$3),AND(E434='club records'!$J$4,F434&lt;='club records'!$K$4),AND(E434='club records'!$J$5,F434&lt;='club records'!$K$5))),"CR"," ")</f>
        <v xml:space="preserve"> </v>
      </c>
      <c r="AF434" s="7" t="str">
        <f>IF(AND(B434="4x200", OR(AND(E434='club records'!$N$6, F434&lt;='club records'!$O$6), AND(E434='club records'!$N$7, F434&lt;='club records'!$O$7), AND(E434='club records'!$N$8, F434&lt;='club records'!$O$8), AND(E434='club records'!$N$9, F434&lt;='club records'!$O$9), AND(E434='club records'!$N$10, F434&lt;='club records'!$O$10))), "CR", " ")</f>
        <v xml:space="preserve"> </v>
      </c>
      <c r="AG434" s="7" t="str">
        <f>IF(AND(B434="4x300", AND(E434='club records'!$N$11, F434&lt;='club records'!$O$11)), "CR", " ")</f>
        <v xml:space="preserve"> </v>
      </c>
      <c r="AH434" s="7" t="str">
        <f>IF(AND(B434="4x400", OR(AND(E434='club records'!$N$12, F434&lt;='club records'!$O$12), AND(E434='club records'!$N$13, F434&lt;='club records'!$O$13), AND(E434='club records'!$N$14, F434&lt;='club records'!$O$14), AND(E434='club records'!$N$15, F434&lt;='club records'!$O$15))), "CR", " ")</f>
        <v xml:space="preserve"> </v>
      </c>
      <c r="AI434" s="7" t="str">
        <f>IF(AND(B434="pentathlon", OR(AND(E434='club records'!$N$21, F434&gt;='club records'!$O$21), AND(E434='club records'!$N$22, F434&gt;='club records'!$O$22),AND(E434='club records'!$N$23, F434&gt;='club records'!$O$23),AND(E434='club records'!$N$24, F434&gt;='club records'!$O$24))), "CR", " ")</f>
        <v xml:space="preserve"> </v>
      </c>
      <c r="AJ434" s="7" t="str">
        <f>IF(AND(B434="heptathlon", OR(AND(E434='club records'!$N$26, F434&gt;='club records'!$O$26), AND(E434='club records'!$N$27, F434&gt;='club records'!$O$27))), "CR", " ")</f>
        <v xml:space="preserve"> </v>
      </c>
    </row>
    <row r="435" spans="1:36" ht="14.5" x14ac:dyDescent="0.35">
      <c r="A435" s="1" t="s">
        <v>11</v>
      </c>
      <c r="E435" s="11" t="s">
        <v>14</v>
      </c>
      <c r="G435" s="16"/>
      <c r="J435" s="7" t="str">
        <f>IF(OR(K435="CR", L435="CR", M435="CR", N435="CR", O435="CR", P435="CR", Q435="CR", R435="CR", S435="CR", T435="CR",U435="CR", V435="CR", W435="CR", X435="CR", Y435="CR", Z435="CR", AA435="CR", AB435="CR", AC435="CR", AD435="CR", AE435="CR", AF435="CR", AG435="CR", AH435="CR", AI435="CR", AJ435="CR"), "***CLUB RECORD***", "")</f>
        <v/>
      </c>
      <c r="K435" s="7" t="str">
        <f>IF(AND(B435=60, OR(AND(E435='club records'!$B$6, F435&lt;='club records'!$C$6), AND(E435='club records'!$B$7, F435&lt;='club records'!$C$7), AND(E435='club records'!$B$8, F435&lt;='club records'!$C$8), AND(E435='club records'!$B$9, F435&lt;='club records'!$C$9), AND(E435='club records'!$B$10, F435&lt;='club records'!$C$10))), "CR", " ")</f>
        <v xml:space="preserve"> </v>
      </c>
      <c r="L435" s="7" t="str">
        <f>IF(AND(B435=200, OR(AND(E435='club records'!$B$11, F435&lt;='club records'!$C$11), AND(E435='club records'!$B$12, F435&lt;='club records'!$C$12), AND(E435='club records'!$B$13, F435&lt;='club records'!$C$13), AND(E435='club records'!$B$14, F435&lt;='club records'!$C$14), AND(E435='club records'!$B$15, F435&lt;='club records'!$C$15))), "CR", " ")</f>
        <v xml:space="preserve"> </v>
      </c>
      <c r="M435" s="7" t="str">
        <f>IF(AND(B435=300, OR(AND(E435='club records'!$B$5, F435&lt;='club records'!$C$5), AND(E435='club records'!$B$16, F435&lt;='club records'!$C$16), AND(E435='club records'!$B$17, F435&lt;='club records'!$C$17))), "CR", " ")</f>
        <v xml:space="preserve"> </v>
      </c>
      <c r="N435" s="7" t="str">
        <f>IF(AND(B435=400, OR(AND(E435='club records'!$B$18, F435&lt;='club records'!$C$18), AND(E435='club records'!$B$19, F435&lt;='club records'!$C$19), AND(E435='club records'!$B$20, F435&lt;='club records'!$C$20), AND(E435='club records'!$B$21, F435&lt;='club records'!$C$21))), "CR", " ")</f>
        <v xml:space="preserve"> </v>
      </c>
      <c r="O435" s="7" t="str">
        <f>IF(AND(B435=800, OR(AND(E435='club records'!$B$22, F435&lt;='club records'!$C$22), AND(E435='club records'!$B$23, F435&lt;='club records'!$C$23), AND(E435='club records'!$B$24, F435&lt;='club records'!$C$24), AND(E435='club records'!$B$25, F435&lt;='club records'!$C$25), AND(E435='club records'!$B$26, F435&lt;='club records'!$C$26))), "CR", " ")</f>
        <v xml:space="preserve"> </v>
      </c>
      <c r="P435" s="7" t="str">
        <f>IF(AND(B435=1000, OR(AND(E435='club records'!$B$27, F435&lt;='club records'!$C$27), AND(E435='club records'!$B$28, F435&lt;='club records'!$C$28))), "CR", " ")</f>
        <v xml:space="preserve"> </v>
      </c>
      <c r="Q435" s="7" t="str">
        <f>IF(AND(B435=1500, OR(AND(E435='club records'!$B$29, F435&lt;='club records'!$C$29), AND(E435='club records'!$B$30, F435&lt;='club records'!$C$30), AND(E435='club records'!$B$31, F435&lt;='club records'!$C$31), AND(E435='club records'!$B$32, F435&lt;='club records'!$C$32), AND(E435='club records'!$B$33, F435&lt;='club records'!$C$33))), "CR", " ")</f>
        <v xml:space="preserve"> </v>
      </c>
      <c r="R435" s="7" t="str">
        <f>IF(AND(B435="1600 (Mile)",OR(AND(E435='club records'!$B$34,F435&lt;='club records'!$C$34),AND(E435='club records'!$B$35,F435&lt;='club records'!$C$35),AND(E435='club records'!$B$36,F435&lt;='club records'!$C$36),AND(E435='club records'!$B$37,F435&lt;='club records'!$C$37))),"CR"," ")</f>
        <v xml:space="preserve"> </v>
      </c>
      <c r="S435" s="7" t="str">
        <f>IF(AND(B435=3000, OR(AND(E435='club records'!$B$38, F435&lt;='club records'!$C$38), AND(E435='club records'!$B$39, F435&lt;='club records'!$C$39), AND(E435='club records'!$B$40, F435&lt;='club records'!$C$40), AND(E435='club records'!$B$41, F435&lt;='club records'!$C$41))), "CR", " ")</f>
        <v xml:space="preserve"> </v>
      </c>
      <c r="T435" s="7" t="str">
        <f>IF(AND(B435=5000, OR(AND(E435='club records'!$B$42, F435&lt;='club records'!$C$42), AND(E435='club records'!$B$43, F435&lt;='club records'!$C$43))), "CR", " ")</f>
        <v xml:space="preserve"> </v>
      </c>
      <c r="U435" s="6" t="str">
        <f>IF(AND(B435=10000, OR(AND(E435='club records'!$B$44, F435&lt;='club records'!$C$44), AND(E435='club records'!$B$45, F435&lt;='club records'!$C$45))), "CR", " ")</f>
        <v xml:space="preserve"> </v>
      </c>
      <c r="V435" s="6" t="str">
        <f>IF(AND(B435="high jump", OR(AND(E435='club records'!$F$1, F435&gt;='club records'!$G$1), AND(E435='club records'!$F$2, F435&gt;='club records'!$G$2), AND(E435='club records'!$F$3, F435&gt;='club records'!$G$3), AND(E435='club records'!$F$4, F435&gt;='club records'!$G$4), AND(E435='club records'!$F$5, F435&gt;='club records'!$G$5))), "CR", " ")</f>
        <v xml:space="preserve"> </v>
      </c>
      <c r="W435" s="6" t="str">
        <f>IF(AND(B435="long jump", OR(AND(E435='club records'!$F$6, F435&gt;='club records'!$G$6), AND(E435='club records'!$F$7, F435&gt;='club records'!$G$7), AND(E435='club records'!$F$8, F435&gt;='club records'!$G$8), AND(E435='club records'!$F$9, F435&gt;='club records'!$G$9), AND(E435='club records'!$F$10, F435&gt;='club records'!$G$10))), "CR", " ")</f>
        <v xml:space="preserve"> </v>
      </c>
      <c r="X435" s="6" t="str">
        <f>IF(AND(B435="triple jump", OR(AND(E435='club records'!$F$11, F435&gt;='club records'!$G$11), AND(E435='club records'!$F$12, F435&gt;='club records'!$G$12), AND(E435='club records'!$F$13, F435&gt;='club records'!$G$13), AND(E435='club records'!$F$14, F435&gt;='club records'!$G$14), AND(E435='club records'!$F$15, F435&gt;='club records'!$G$15))), "CR", " ")</f>
        <v xml:space="preserve"> </v>
      </c>
      <c r="Y435" s="6" t="str">
        <f>IF(AND(B435="pole vault", OR(AND(E435='club records'!$F$16, F435&gt;='club records'!$G$16), AND(E435='club records'!$F$17, F435&gt;='club records'!$G$17), AND(E435='club records'!$F$18, F435&gt;='club records'!$G$18), AND(E435='club records'!$F$19, F435&gt;='club records'!$G$19), AND(E435='club records'!$F$20, F435&gt;='club records'!$G$20))), "CR", " ")</f>
        <v xml:space="preserve"> </v>
      </c>
      <c r="Z435" s="6" t="str">
        <f>IF(AND(B435="shot 3", E435='club records'!$F$36, F435&gt;='club records'!$G$36), "CR", " ")</f>
        <v xml:space="preserve"> </v>
      </c>
      <c r="AA435" s="6" t="str">
        <f>IF(AND(B435="shot 4", E435='club records'!$F$37, F435&gt;='club records'!$G$37), "CR", " ")</f>
        <v xml:space="preserve"> </v>
      </c>
      <c r="AB435" s="6" t="str">
        <f>IF(AND(B435="shot 5", E435='club records'!$F$38, F435&gt;='club records'!$G$38), "CR", " ")</f>
        <v xml:space="preserve"> </v>
      </c>
      <c r="AC435" s="6" t="str">
        <f>IF(AND(B435="shot 6", E435='club records'!$F$39, F435&gt;='club records'!$G$39), "CR", " ")</f>
        <v xml:space="preserve"> </v>
      </c>
      <c r="AD435" s="6" t="str">
        <f>IF(AND(B435="shot 7.26", E435='club records'!$F$40, F435&gt;='club records'!$G$40), "CR", " ")</f>
        <v xml:space="preserve"> </v>
      </c>
      <c r="AE435" s="6" t="str">
        <f>IF(AND(B435="60H",OR(AND(E435='club records'!$J$1,F435&lt;='club records'!$K$1),AND(E435='club records'!$J$2,F435&lt;='club records'!$K$2),AND(E435='club records'!$J$3,F435&lt;='club records'!$K$3),AND(E435='club records'!$J$4,F435&lt;='club records'!$K$4),AND(E435='club records'!$J$5,F435&lt;='club records'!$K$5))),"CR"," ")</f>
        <v xml:space="preserve"> </v>
      </c>
      <c r="AF435" s="7" t="str">
        <f>IF(AND(B435="4x200", OR(AND(E435='club records'!$N$6, F435&lt;='club records'!$O$6), AND(E435='club records'!$N$7, F435&lt;='club records'!$O$7), AND(E435='club records'!$N$8, F435&lt;='club records'!$O$8), AND(E435='club records'!$N$9, F435&lt;='club records'!$O$9), AND(E435='club records'!$N$10, F435&lt;='club records'!$O$10))), "CR", " ")</f>
        <v xml:space="preserve"> </v>
      </c>
      <c r="AG435" s="7" t="str">
        <f>IF(AND(B435="4x300", AND(E435='club records'!$N$11, F435&lt;='club records'!$O$11)), "CR", " ")</f>
        <v xml:space="preserve"> </v>
      </c>
      <c r="AH435" s="7" t="str">
        <f>IF(AND(B435="4x400", OR(AND(E435='club records'!$N$12, F435&lt;='club records'!$O$12), AND(E435='club records'!$N$13, F435&lt;='club records'!$O$13), AND(E435='club records'!$N$14, F435&lt;='club records'!$O$14), AND(E435='club records'!$N$15, F435&lt;='club records'!$O$15))), "CR", " ")</f>
        <v xml:space="preserve"> </v>
      </c>
      <c r="AI435" s="7" t="str">
        <f>IF(AND(B435="pentathlon", OR(AND(E435='club records'!$N$21, F435&gt;='club records'!$O$21), AND(E435='club records'!$N$22, F435&gt;='club records'!$O$22),AND(E435='club records'!$N$23, F435&gt;='club records'!$O$23),AND(E435='club records'!$N$24, F435&gt;='club records'!$O$24))), "CR", " ")</f>
        <v xml:space="preserve"> </v>
      </c>
      <c r="AJ435" s="7" t="str">
        <f>IF(AND(B435="heptathlon", OR(AND(E435='club records'!$N$26, F435&gt;='club records'!$O$26), AND(E435='club records'!$N$27, F435&gt;='club records'!$O$27))), "CR", " ")</f>
        <v xml:space="preserve"> </v>
      </c>
    </row>
    <row r="436" spans="1:36" ht="14.5" x14ac:dyDescent="0.35">
      <c r="A436" s="1" t="str">
        <f>E436</f>
        <v>U17</v>
      </c>
      <c r="E436" s="11" t="s">
        <v>14</v>
      </c>
      <c r="J436" s="7" t="str">
        <f>IF(OR(K436="CR", L436="CR", M436="CR", N436="CR", O436="CR", P436="CR", Q436="CR", R436="CR", S436="CR", T436="CR",U436="CR", V436="CR", W436="CR", X436="CR", Y436="CR", Z436="CR", AA436="CR", AB436="CR", AC436="CR", AD436="CR", AE436="CR", AF436="CR", AG436="CR", AH436="CR", AI436="CR", AJ436="CR"), "***CLUB RECORD***", "")</f>
        <v/>
      </c>
      <c r="K436" s="7" t="str">
        <f>IF(AND(B436=60, OR(AND(E436='club records'!$B$6, F436&lt;='club records'!$C$6), AND(E436='club records'!$B$7, F436&lt;='club records'!$C$7), AND(E436='club records'!$B$8, F436&lt;='club records'!$C$8), AND(E436='club records'!$B$9, F436&lt;='club records'!$C$9), AND(E436='club records'!$B$10, F436&lt;='club records'!$C$10))), "CR", " ")</f>
        <v xml:space="preserve"> </v>
      </c>
      <c r="L436" s="7" t="str">
        <f>IF(AND(B436=200, OR(AND(E436='club records'!$B$11, F436&lt;='club records'!$C$11), AND(E436='club records'!$B$12, F436&lt;='club records'!$C$12), AND(E436='club records'!$B$13, F436&lt;='club records'!$C$13), AND(E436='club records'!$B$14, F436&lt;='club records'!$C$14), AND(E436='club records'!$B$15, F436&lt;='club records'!$C$15))), "CR", " ")</f>
        <v xml:space="preserve"> </v>
      </c>
      <c r="M436" s="7" t="str">
        <f>IF(AND(B436=300, OR(AND(E436='club records'!$B$5, F436&lt;='club records'!$C$5), AND(E436='club records'!$B$16, F436&lt;='club records'!$C$16), AND(E436='club records'!$B$17, F436&lt;='club records'!$C$17))), "CR", " ")</f>
        <v xml:space="preserve"> </v>
      </c>
      <c r="N436" s="7" t="str">
        <f>IF(AND(B436=400, OR(AND(E436='club records'!$B$18, F436&lt;='club records'!$C$18), AND(E436='club records'!$B$19, F436&lt;='club records'!$C$19), AND(E436='club records'!$B$20, F436&lt;='club records'!$C$20), AND(E436='club records'!$B$21, F436&lt;='club records'!$C$21))), "CR", " ")</f>
        <v xml:space="preserve"> </v>
      </c>
      <c r="O436" s="7" t="str">
        <f>IF(AND(B436=800, OR(AND(E436='club records'!$B$22, F436&lt;='club records'!$C$22), AND(E436='club records'!$B$23, F436&lt;='club records'!$C$23), AND(E436='club records'!$B$24, F436&lt;='club records'!$C$24), AND(E436='club records'!$B$25, F436&lt;='club records'!$C$25), AND(E436='club records'!$B$26, F436&lt;='club records'!$C$26))), "CR", " ")</f>
        <v xml:space="preserve"> </v>
      </c>
      <c r="P436" s="7" t="str">
        <f>IF(AND(B436=1000, OR(AND(E436='club records'!$B$27, F436&lt;='club records'!$C$27), AND(E436='club records'!$B$28, F436&lt;='club records'!$C$28))), "CR", " ")</f>
        <v xml:space="preserve"> </v>
      </c>
      <c r="Q436" s="7" t="str">
        <f>IF(AND(B436=1500, OR(AND(E436='club records'!$B$29, F436&lt;='club records'!$C$29), AND(E436='club records'!$B$30, F436&lt;='club records'!$C$30), AND(E436='club records'!$B$31, F436&lt;='club records'!$C$31), AND(E436='club records'!$B$32, F436&lt;='club records'!$C$32), AND(E436='club records'!$B$33, F436&lt;='club records'!$C$33))), "CR", " ")</f>
        <v xml:space="preserve"> </v>
      </c>
      <c r="R436" s="7" t="str">
        <f>IF(AND(B436="1600 (Mile)",OR(AND(E436='club records'!$B$34,F436&lt;='club records'!$C$34),AND(E436='club records'!$B$35,F436&lt;='club records'!$C$35),AND(E436='club records'!$B$36,F436&lt;='club records'!$C$36),AND(E436='club records'!$B$37,F436&lt;='club records'!$C$37))),"CR"," ")</f>
        <v xml:space="preserve"> </v>
      </c>
      <c r="S436" s="7" t="str">
        <f>IF(AND(B436=3000, OR(AND(E436='club records'!$B$38, F436&lt;='club records'!$C$38), AND(E436='club records'!$B$39, F436&lt;='club records'!$C$39), AND(E436='club records'!$B$40, F436&lt;='club records'!$C$40), AND(E436='club records'!$B$41, F436&lt;='club records'!$C$41))), "CR", " ")</f>
        <v xml:space="preserve"> </v>
      </c>
      <c r="T436" s="7" t="str">
        <f>IF(AND(B436=5000, OR(AND(E436='club records'!$B$42, F436&lt;='club records'!$C$42), AND(E436='club records'!$B$43, F436&lt;='club records'!$C$43))), "CR", " ")</f>
        <v xml:space="preserve"> </v>
      </c>
      <c r="U436" s="6" t="str">
        <f>IF(AND(B436=10000, OR(AND(E436='club records'!$B$44, F436&lt;='club records'!$C$44), AND(E436='club records'!$B$45, F436&lt;='club records'!$C$45))), "CR", " ")</f>
        <v xml:space="preserve"> </v>
      </c>
      <c r="V436" s="6" t="str">
        <f>IF(AND(B436="high jump", OR(AND(E436='club records'!$F$1, F436&gt;='club records'!$G$1), AND(E436='club records'!$F$2, F436&gt;='club records'!$G$2), AND(E436='club records'!$F$3, F436&gt;='club records'!$G$3), AND(E436='club records'!$F$4, F436&gt;='club records'!$G$4), AND(E436='club records'!$F$5, F436&gt;='club records'!$G$5))), "CR", " ")</f>
        <v xml:space="preserve"> </v>
      </c>
      <c r="W436" s="6" t="str">
        <f>IF(AND(B436="long jump", OR(AND(E436='club records'!$F$6, F436&gt;='club records'!$G$6), AND(E436='club records'!$F$7, F436&gt;='club records'!$G$7), AND(E436='club records'!$F$8, F436&gt;='club records'!$G$8), AND(E436='club records'!$F$9, F436&gt;='club records'!$G$9), AND(E436='club records'!$F$10, F436&gt;='club records'!$G$10))), "CR", " ")</f>
        <v xml:space="preserve"> </v>
      </c>
      <c r="X436" s="6" t="str">
        <f>IF(AND(B436="triple jump", OR(AND(E436='club records'!$F$11, F436&gt;='club records'!$G$11), AND(E436='club records'!$F$12, F436&gt;='club records'!$G$12), AND(E436='club records'!$F$13, F436&gt;='club records'!$G$13), AND(E436='club records'!$F$14, F436&gt;='club records'!$G$14), AND(E436='club records'!$F$15, F436&gt;='club records'!$G$15))), "CR", " ")</f>
        <v xml:space="preserve"> </v>
      </c>
      <c r="Y436" s="6" t="str">
        <f>IF(AND(B436="pole vault", OR(AND(E436='club records'!$F$16, F436&gt;='club records'!$G$16), AND(E436='club records'!$F$17, F436&gt;='club records'!$G$17), AND(E436='club records'!$F$18, F436&gt;='club records'!$G$18), AND(E436='club records'!$F$19, F436&gt;='club records'!$G$19), AND(E436='club records'!$F$20, F436&gt;='club records'!$G$20))), "CR", " ")</f>
        <v xml:space="preserve"> </v>
      </c>
      <c r="Z436" s="6" t="str">
        <f>IF(AND(B436="shot 3", E436='club records'!$F$36, F436&gt;='club records'!$G$36), "CR", " ")</f>
        <v xml:space="preserve"> </v>
      </c>
      <c r="AA436" s="6" t="str">
        <f>IF(AND(B436="shot 4", E436='club records'!$F$37, F436&gt;='club records'!$G$37), "CR", " ")</f>
        <v xml:space="preserve"> </v>
      </c>
      <c r="AB436" s="6" t="str">
        <f>IF(AND(B436="shot 5", E436='club records'!$F$38, F436&gt;='club records'!$G$38), "CR", " ")</f>
        <v xml:space="preserve"> </v>
      </c>
      <c r="AC436" s="6" t="str">
        <f>IF(AND(B436="shot 6", E436='club records'!$F$39, F436&gt;='club records'!$G$39), "CR", " ")</f>
        <v xml:space="preserve"> </v>
      </c>
      <c r="AD436" s="6" t="str">
        <f>IF(AND(B436="shot 7.26", E436='club records'!$F$40, F436&gt;='club records'!$G$40), "CR", " ")</f>
        <v xml:space="preserve"> </v>
      </c>
      <c r="AE436" s="6" t="str">
        <f>IF(AND(B436="60H",OR(AND(E436='club records'!$J$1,F436&lt;='club records'!$K$1),AND(E436='club records'!$J$2,F436&lt;='club records'!$K$2),AND(E436='club records'!$J$3,F436&lt;='club records'!$K$3),AND(E436='club records'!$J$4,F436&lt;='club records'!$K$4),AND(E436='club records'!$J$5,F436&lt;='club records'!$K$5))),"CR"," ")</f>
        <v xml:space="preserve"> </v>
      </c>
      <c r="AF436" s="7" t="str">
        <f>IF(AND(B436="4x200", OR(AND(E436='club records'!$N$6, F436&lt;='club records'!$O$6), AND(E436='club records'!$N$7, F436&lt;='club records'!$O$7), AND(E436='club records'!$N$8, F436&lt;='club records'!$O$8), AND(E436='club records'!$N$9, F436&lt;='club records'!$O$9), AND(E436='club records'!$N$10, F436&lt;='club records'!$O$10))), "CR", " ")</f>
        <v xml:space="preserve"> </v>
      </c>
      <c r="AG436" s="7" t="str">
        <f>IF(AND(B436="4x300", AND(E436='club records'!$N$11, F436&lt;='club records'!$O$11)), "CR", " ")</f>
        <v xml:space="preserve"> </v>
      </c>
      <c r="AH436" s="7" t="str">
        <f>IF(AND(B436="4x400", OR(AND(E436='club records'!$N$12, F436&lt;='club records'!$O$12), AND(E436='club records'!$N$13, F436&lt;='club records'!$O$13), AND(E436='club records'!$N$14, F436&lt;='club records'!$O$14), AND(E436='club records'!$N$15, F436&lt;='club records'!$O$15))), "CR", " ")</f>
        <v xml:space="preserve"> </v>
      </c>
      <c r="AI436" s="7" t="str">
        <f>IF(AND(B436="pentathlon", OR(AND(E436='club records'!$N$21, F436&gt;='club records'!$O$21), AND(E436='club records'!$N$22, F436&gt;='club records'!$O$22),AND(E436='club records'!$N$23, F436&gt;='club records'!$O$23),AND(E436='club records'!$N$24, F436&gt;='club records'!$O$24))), "CR", " ")</f>
        <v xml:space="preserve"> </v>
      </c>
      <c r="AJ436" s="7" t="str">
        <f>IF(AND(B436="heptathlon", OR(AND(E436='club records'!$N$26, F436&gt;='club records'!$O$26), AND(E436='club records'!$N$27, F436&gt;='club records'!$O$27))), "CR", " ")</f>
        <v xml:space="preserve"> </v>
      </c>
    </row>
    <row r="437" spans="1:36" ht="14.5" x14ac:dyDescent="0.35">
      <c r="A437" s="1" t="str">
        <f>E437</f>
        <v>U17</v>
      </c>
      <c r="E437" s="11" t="s">
        <v>14</v>
      </c>
      <c r="J437" s="7" t="str">
        <f>IF(OR(K437="CR", L437="CR", M437="CR", N437="CR", O437="CR", P437="CR", Q437="CR", R437="CR", S437="CR", T437="CR",U437="CR", V437="CR", W437="CR", X437="CR", Y437="CR", Z437="CR", AA437="CR", AB437="CR", AC437="CR", AD437="CR", AE437="CR", AF437="CR", AG437="CR", AH437="CR", AI437="CR", AJ437="CR"), "***CLUB RECORD***", "")</f>
        <v/>
      </c>
      <c r="K437" s="7" t="str">
        <f>IF(AND(B437=60, OR(AND(E437='club records'!$B$6, F437&lt;='club records'!$C$6), AND(E437='club records'!$B$7, F437&lt;='club records'!$C$7), AND(E437='club records'!$B$8, F437&lt;='club records'!$C$8), AND(E437='club records'!$B$9, F437&lt;='club records'!$C$9), AND(E437='club records'!$B$10, F437&lt;='club records'!$C$10))), "CR", " ")</f>
        <v xml:space="preserve"> </v>
      </c>
      <c r="L437" s="7" t="str">
        <f>IF(AND(B437=200, OR(AND(E437='club records'!$B$11, F437&lt;='club records'!$C$11), AND(E437='club records'!$B$12, F437&lt;='club records'!$C$12), AND(E437='club records'!$B$13, F437&lt;='club records'!$C$13), AND(E437='club records'!$B$14, F437&lt;='club records'!$C$14), AND(E437='club records'!$B$15, F437&lt;='club records'!$C$15))), "CR", " ")</f>
        <v xml:space="preserve"> </v>
      </c>
      <c r="M437" s="7" t="str">
        <f>IF(AND(B437=300, OR(AND(E437='club records'!$B$5, F437&lt;='club records'!$C$5), AND(E437='club records'!$B$16, F437&lt;='club records'!$C$16), AND(E437='club records'!$B$17, F437&lt;='club records'!$C$17))), "CR", " ")</f>
        <v xml:space="preserve"> </v>
      </c>
      <c r="N437" s="7" t="str">
        <f>IF(AND(B437=400, OR(AND(E437='club records'!$B$18, F437&lt;='club records'!$C$18), AND(E437='club records'!$B$19, F437&lt;='club records'!$C$19), AND(E437='club records'!$B$20, F437&lt;='club records'!$C$20), AND(E437='club records'!$B$21, F437&lt;='club records'!$C$21))), "CR", " ")</f>
        <v xml:space="preserve"> </v>
      </c>
      <c r="O437" s="7" t="str">
        <f>IF(AND(B437=800, OR(AND(E437='club records'!$B$22, F437&lt;='club records'!$C$22), AND(E437='club records'!$B$23, F437&lt;='club records'!$C$23), AND(E437='club records'!$B$24, F437&lt;='club records'!$C$24), AND(E437='club records'!$B$25, F437&lt;='club records'!$C$25), AND(E437='club records'!$B$26, F437&lt;='club records'!$C$26))), "CR", " ")</f>
        <v xml:space="preserve"> </v>
      </c>
      <c r="P437" s="7" t="str">
        <f>IF(AND(B437=1000, OR(AND(E437='club records'!$B$27, F437&lt;='club records'!$C$27), AND(E437='club records'!$B$28, F437&lt;='club records'!$C$28))), "CR", " ")</f>
        <v xml:space="preserve"> </v>
      </c>
      <c r="Q437" s="7" t="str">
        <f>IF(AND(B437=1500, OR(AND(E437='club records'!$B$29, F437&lt;='club records'!$C$29), AND(E437='club records'!$B$30, F437&lt;='club records'!$C$30), AND(E437='club records'!$B$31, F437&lt;='club records'!$C$31), AND(E437='club records'!$B$32, F437&lt;='club records'!$C$32), AND(E437='club records'!$B$33, F437&lt;='club records'!$C$33))), "CR", " ")</f>
        <v xml:space="preserve"> </v>
      </c>
      <c r="R437" s="7" t="str">
        <f>IF(AND(B437="1600 (Mile)",OR(AND(E437='club records'!$B$34,F437&lt;='club records'!$C$34),AND(E437='club records'!$B$35,F437&lt;='club records'!$C$35),AND(E437='club records'!$B$36,F437&lt;='club records'!$C$36),AND(E437='club records'!$B$37,F437&lt;='club records'!$C$37))),"CR"," ")</f>
        <v xml:space="preserve"> </v>
      </c>
      <c r="S437" s="7" t="str">
        <f>IF(AND(B437=3000, OR(AND(E437='club records'!$B$38, F437&lt;='club records'!$C$38), AND(E437='club records'!$B$39, F437&lt;='club records'!$C$39), AND(E437='club records'!$B$40, F437&lt;='club records'!$C$40), AND(E437='club records'!$B$41, F437&lt;='club records'!$C$41))), "CR", " ")</f>
        <v xml:space="preserve"> </v>
      </c>
      <c r="T437" s="7" t="str">
        <f>IF(AND(B437=5000, OR(AND(E437='club records'!$B$42, F437&lt;='club records'!$C$42), AND(E437='club records'!$B$43, F437&lt;='club records'!$C$43))), "CR", " ")</f>
        <v xml:space="preserve"> </v>
      </c>
      <c r="U437" s="6" t="str">
        <f>IF(AND(B437=10000, OR(AND(E437='club records'!$B$44, F437&lt;='club records'!$C$44), AND(E437='club records'!$B$45, F437&lt;='club records'!$C$45))), "CR", " ")</f>
        <v xml:space="preserve"> </v>
      </c>
      <c r="V437" s="6" t="str">
        <f>IF(AND(B437="high jump", OR(AND(E437='club records'!$F$1, F437&gt;='club records'!$G$1), AND(E437='club records'!$F$2, F437&gt;='club records'!$G$2), AND(E437='club records'!$F$3, F437&gt;='club records'!$G$3), AND(E437='club records'!$F$4, F437&gt;='club records'!$G$4), AND(E437='club records'!$F$5, F437&gt;='club records'!$G$5))), "CR", " ")</f>
        <v xml:space="preserve"> </v>
      </c>
      <c r="W437" s="6" t="str">
        <f>IF(AND(B437="long jump", OR(AND(E437='club records'!$F$6, F437&gt;='club records'!$G$6), AND(E437='club records'!$F$7, F437&gt;='club records'!$G$7), AND(E437='club records'!$F$8, F437&gt;='club records'!$G$8), AND(E437='club records'!$F$9, F437&gt;='club records'!$G$9), AND(E437='club records'!$F$10, F437&gt;='club records'!$G$10))), "CR", " ")</f>
        <v xml:space="preserve"> </v>
      </c>
      <c r="X437" s="6" t="str">
        <f>IF(AND(B437="triple jump", OR(AND(E437='club records'!$F$11, F437&gt;='club records'!$G$11), AND(E437='club records'!$F$12, F437&gt;='club records'!$G$12), AND(E437='club records'!$F$13, F437&gt;='club records'!$G$13), AND(E437='club records'!$F$14, F437&gt;='club records'!$G$14), AND(E437='club records'!$F$15, F437&gt;='club records'!$G$15))), "CR", " ")</f>
        <v xml:space="preserve"> </v>
      </c>
      <c r="Y437" s="6" t="str">
        <f>IF(AND(B437="pole vault", OR(AND(E437='club records'!$F$16, F437&gt;='club records'!$G$16), AND(E437='club records'!$F$17, F437&gt;='club records'!$G$17), AND(E437='club records'!$F$18, F437&gt;='club records'!$G$18), AND(E437='club records'!$F$19, F437&gt;='club records'!$G$19), AND(E437='club records'!$F$20, F437&gt;='club records'!$G$20))), "CR", " ")</f>
        <v xml:space="preserve"> </v>
      </c>
      <c r="Z437" s="6" t="str">
        <f>IF(AND(B437="shot 3", E437='club records'!$F$36, F437&gt;='club records'!$G$36), "CR", " ")</f>
        <v xml:space="preserve"> </v>
      </c>
      <c r="AA437" s="6" t="str">
        <f>IF(AND(B437="shot 4", E437='club records'!$F$37, F437&gt;='club records'!$G$37), "CR", " ")</f>
        <v xml:space="preserve"> </v>
      </c>
      <c r="AB437" s="6" t="str">
        <f>IF(AND(B437="shot 5", E437='club records'!$F$38, F437&gt;='club records'!$G$38), "CR", " ")</f>
        <v xml:space="preserve"> </v>
      </c>
      <c r="AC437" s="6" t="str">
        <f>IF(AND(B437="shot 6", E437='club records'!$F$39, F437&gt;='club records'!$G$39), "CR", " ")</f>
        <v xml:space="preserve"> </v>
      </c>
      <c r="AD437" s="6" t="str">
        <f>IF(AND(B437="shot 7.26", E437='club records'!$F$40, F437&gt;='club records'!$G$40), "CR", " ")</f>
        <v xml:space="preserve"> </v>
      </c>
      <c r="AE437" s="6" t="str">
        <f>IF(AND(B437="60H",OR(AND(E437='club records'!$J$1,F437&lt;='club records'!$K$1),AND(E437='club records'!$J$2,F437&lt;='club records'!$K$2),AND(E437='club records'!$J$3,F437&lt;='club records'!$K$3),AND(E437='club records'!$J$4,F437&lt;='club records'!$K$4),AND(E437='club records'!$J$5,F437&lt;='club records'!$K$5))),"CR"," ")</f>
        <v xml:space="preserve"> </v>
      </c>
      <c r="AF437" s="7" t="str">
        <f>IF(AND(B437="4x200", OR(AND(E437='club records'!$N$6, F437&lt;='club records'!$O$6), AND(E437='club records'!$N$7, F437&lt;='club records'!$O$7), AND(E437='club records'!$N$8, F437&lt;='club records'!$O$8), AND(E437='club records'!$N$9, F437&lt;='club records'!$O$9), AND(E437='club records'!$N$10, F437&lt;='club records'!$O$10))), "CR", " ")</f>
        <v xml:space="preserve"> </v>
      </c>
      <c r="AG437" s="7" t="str">
        <f>IF(AND(B437="4x300", AND(E437='club records'!$N$11, F437&lt;='club records'!$O$11)), "CR", " ")</f>
        <v xml:space="preserve"> </v>
      </c>
      <c r="AH437" s="7" t="str">
        <f>IF(AND(B437="4x400", OR(AND(E437='club records'!$N$12, F437&lt;='club records'!$O$12), AND(E437='club records'!$N$13, F437&lt;='club records'!$O$13), AND(E437='club records'!$N$14, F437&lt;='club records'!$O$14), AND(E437='club records'!$N$15, F437&lt;='club records'!$O$15))), "CR", " ")</f>
        <v xml:space="preserve"> </v>
      </c>
      <c r="AI437" s="7" t="str">
        <f>IF(AND(B437="pentathlon", OR(AND(E437='club records'!$N$21, F437&gt;='club records'!$O$21), AND(E437='club records'!$N$22, F437&gt;='club records'!$O$22),AND(E437='club records'!$N$23, F437&gt;='club records'!$O$23),AND(E437='club records'!$N$24, F437&gt;='club records'!$O$24))), "CR", " ")</f>
        <v xml:space="preserve"> </v>
      </c>
      <c r="AJ437" s="7" t="str">
        <f>IF(AND(B437="heptathlon", OR(AND(E437='club records'!$N$26, F437&gt;='club records'!$O$26), AND(E437='club records'!$N$27, F437&gt;='club records'!$O$27))), "CR", " ")</f>
        <v xml:space="preserve"> </v>
      </c>
    </row>
    <row r="438" spans="1:36" ht="14.5" x14ac:dyDescent="0.35">
      <c r="A438" s="1" t="str">
        <f>E438</f>
        <v>U17</v>
      </c>
      <c r="E438" s="11" t="s">
        <v>14</v>
      </c>
      <c r="J438" s="7" t="str">
        <f>IF(OR(K438="CR", L438="CR", M438="CR", N438="CR", O438="CR", P438="CR", Q438="CR", R438="CR", S438="CR", T438="CR",U438="CR", V438="CR", W438="CR", X438="CR", Y438="CR", Z438="CR", AA438="CR", AB438="CR", AC438="CR", AD438="CR", AE438="CR", AF438="CR", AG438="CR", AH438="CR", AI438="CR", AJ438="CR"), "***CLUB RECORD***", "")</f>
        <v/>
      </c>
      <c r="K438" s="7" t="str">
        <f>IF(AND(B438=60, OR(AND(E438='club records'!$B$6, F438&lt;='club records'!$C$6), AND(E438='club records'!$B$7, F438&lt;='club records'!$C$7), AND(E438='club records'!$B$8, F438&lt;='club records'!$C$8), AND(E438='club records'!$B$9, F438&lt;='club records'!$C$9), AND(E438='club records'!$B$10, F438&lt;='club records'!$C$10))), "CR", " ")</f>
        <v xml:space="preserve"> </v>
      </c>
      <c r="L438" s="7" t="str">
        <f>IF(AND(B438=200, OR(AND(E438='club records'!$B$11, F438&lt;='club records'!$C$11), AND(E438='club records'!$B$12, F438&lt;='club records'!$C$12), AND(E438='club records'!$B$13, F438&lt;='club records'!$C$13), AND(E438='club records'!$B$14, F438&lt;='club records'!$C$14), AND(E438='club records'!$B$15, F438&lt;='club records'!$C$15))), "CR", " ")</f>
        <v xml:space="preserve"> </v>
      </c>
      <c r="M438" s="7" t="str">
        <f>IF(AND(B438=300, OR(AND(E438='club records'!$B$5, F438&lt;='club records'!$C$5), AND(E438='club records'!$B$16, F438&lt;='club records'!$C$16), AND(E438='club records'!$B$17, F438&lt;='club records'!$C$17))), "CR", " ")</f>
        <v xml:space="preserve"> </v>
      </c>
      <c r="N438" s="7" t="str">
        <f>IF(AND(B438=400, OR(AND(E438='club records'!$B$18, F438&lt;='club records'!$C$18), AND(E438='club records'!$B$19, F438&lt;='club records'!$C$19), AND(E438='club records'!$B$20, F438&lt;='club records'!$C$20), AND(E438='club records'!$B$21, F438&lt;='club records'!$C$21))), "CR", " ")</f>
        <v xml:space="preserve"> </v>
      </c>
      <c r="O438" s="7" t="str">
        <f>IF(AND(B438=800, OR(AND(E438='club records'!$B$22, F438&lt;='club records'!$C$22), AND(E438='club records'!$B$23, F438&lt;='club records'!$C$23), AND(E438='club records'!$B$24, F438&lt;='club records'!$C$24), AND(E438='club records'!$B$25, F438&lt;='club records'!$C$25), AND(E438='club records'!$B$26, F438&lt;='club records'!$C$26))), "CR", " ")</f>
        <v xml:space="preserve"> </v>
      </c>
      <c r="P438" s="7" t="str">
        <f>IF(AND(B438=1000, OR(AND(E438='club records'!$B$27, F438&lt;='club records'!$C$27), AND(E438='club records'!$B$28, F438&lt;='club records'!$C$28))), "CR", " ")</f>
        <v xml:space="preserve"> </v>
      </c>
      <c r="Q438" s="7" t="str">
        <f>IF(AND(B438=1500, OR(AND(E438='club records'!$B$29, F438&lt;='club records'!$C$29), AND(E438='club records'!$B$30, F438&lt;='club records'!$C$30), AND(E438='club records'!$B$31, F438&lt;='club records'!$C$31), AND(E438='club records'!$B$32, F438&lt;='club records'!$C$32), AND(E438='club records'!$B$33, F438&lt;='club records'!$C$33))), "CR", " ")</f>
        <v xml:space="preserve"> </v>
      </c>
      <c r="R438" s="7" t="str">
        <f>IF(AND(B438="1600 (Mile)",OR(AND(E438='club records'!$B$34,F438&lt;='club records'!$C$34),AND(E438='club records'!$B$35,F438&lt;='club records'!$C$35),AND(E438='club records'!$B$36,F438&lt;='club records'!$C$36),AND(E438='club records'!$B$37,F438&lt;='club records'!$C$37))),"CR"," ")</f>
        <v xml:space="preserve"> </v>
      </c>
      <c r="S438" s="7" t="str">
        <f>IF(AND(B438=3000, OR(AND(E438='club records'!$B$38, F438&lt;='club records'!$C$38), AND(E438='club records'!$B$39, F438&lt;='club records'!$C$39), AND(E438='club records'!$B$40, F438&lt;='club records'!$C$40), AND(E438='club records'!$B$41, F438&lt;='club records'!$C$41))), "CR", " ")</f>
        <v xml:space="preserve"> </v>
      </c>
      <c r="T438" s="7" t="str">
        <f>IF(AND(B438=5000, OR(AND(E438='club records'!$B$42, F438&lt;='club records'!$C$42), AND(E438='club records'!$B$43, F438&lt;='club records'!$C$43))), "CR", " ")</f>
        <v xml:space="preserve"> </v>
      </c>
      <c r="U438" s="6" t="str">
        <f>IF(AND(B438=10000, OR(AND(E438='club records'!$B$44, F438&lt;='club records'!$C$44), AND(E438='club records'!$B$45, F438&lt;='club records'!$C$45))), "CR", " ")</f>
        <v xml:space="preserve"> </v>
      </c>
      <c r="V438" s="6" t="str">
        <f>IF(AND(B438="high jump", OR(AND(E438='club records'!$F$1, F438&gt;='club records'!$G$1), AND(E438='club records'!$F$2, F438&gt;='club records'!$G$2), AND(E438='club records'!$F$3, F438&gt;='club records'!$G$3), AND(E438='club records'!$F$4, F438&gt;='club records'!$G$4), AND(E438='club records'!$F$5, F438&gt;='club records'!$G$5))), "CR", " ")</f>
        <v xml:space="preserve"> </v>
      </c>
      <c r="W438" s="6" t="str">
        <f>IF(AND(B438="long jump", OR(AND(E438='club records'!$F$6, F438&gt;='club records'!$G$6), AND(E438='club records'!$F$7, F438&gt;='club records'!$G$7), AND(E438='club records'!$F$8, F438&gt;='club records'!$G$8), AND(E438='club records'!$F$9, F438&gt;='club records'!$G$9), AND(E438='club records'!$F$10, F438&gt;='club records'!$G$10))), "CR", " ")</f>
        <v xml:space="preserve"> </v>
      </c>
      <c r="X438" s="6" t="str">
        <f>IF(AND(B438="triple jump", OR(AND(E438='club records'!$F$11, F438&gt;='club records'!$G$11), AND(E438='club records'!$F$12, F438&gt;='club records'!$G$12), AND(E438='club records'!$F$13, F438&gt;='club records'!$G$13), AND(E438='club records'!$F$14, F438&gt;='club records'!$G$14), AND(E438='club records'!$F$15, F438&gt;='club records'!$G$15))), "CR", " ")</f>
        <v xml:space="preserve"> </v>
      </c>
      <c r="Y438" s="6" t="str">
        <f>IF(AND(B438="pole vault", OR(AND(E438='club records'!$F$16, F438&gt;='club records'!$G$16), AND(E438='club records'!$F$17, F438&gt;='club records'!$G$17), AND(E438='club records'!$F$18, F438&gt;='club records'!$G$18), AND(E438='club records'!$F$19, F438&gt;='club records'!$G$19), AND(E438='club records'!$F$20, F438&gt;='club records'!$G$20))), "CR", " ")</f>
        <v xml:space="preserve"> </v>
      </c>
      <c r="Z438" s="6" t="str">
        <f>IF(AND(B438="shot 3", E438='club records'!$F$36, F438&gt;='club records'!$G$36), "CR", " ")</f>
        <v xml:space="preserve"> </v>
      </c>
      <c r="AA438" s="6" t="str">
        <f>IF(AND(B438="shot 4", E438='club records'!$F$37, F438&gt;='club records'!$G$37), "CR", " ")</f>
        <v xml:space="preserve"> </v>
      </c>
      <c r="AB438" s="6" t="str">
        <f>IF(AND(B438="shot 5", E438='club records'!$F$38, F438&gt;='club records'!$G$38), "CR", " ")</f>
        <v xml:space="preserve"> </v>
      </c>
      <c r="AC438" s="6" t="str">
        <f>IF(AND(B438="shot 6", E438='club records'!$F$39, F438&gt;='club records'!$G$39), "CR", " ")</f>
        <v xml:space="preserve"> </v>
      </c>
      <c r="AD438" s="6" t="str">
        <f>IF(AND(B438="shot 7.26", E438='club records'!$F$40, F438&gt;='club records'!$G$40), "CR", " ")</f>
        <v xml:space="preserve"> </v>
      </c>
      <c r="AE438" s="6" t="str">
        <f>IF(AND(B438="60H",OR(AND(E438='club records'!$J$1,F438&lt;='club records'!$K$1),AND(E438='club records'!$J$2,F438&lt;='club records'!$K$2),AND(E438='club records'!$J$3,F438&lt;='club records'!$K$3),AND(E438='club records'!$J$4,F438&lt;='club records'!$K$4),AND(E438='club records'!$J$5,F438&lt;='club records'!$K$5))),"CR"," ")</f>
        <v xml:space="preserve"> </v>
      </c>
      <c r="AF438" s="7" t="str">
        <f>IF(AND(B438="4x200", OR(AND(E438='club records'!$N$6, F438&lt;='club records'!$O$6), AND(E438='club records'!$N$7, F438&lt;='club records'!$O$7), AND(E438='club records'!$N$8, F438&lt;='club records'!$O$8), AND(E438='club records'!$N$9, F438&lt;='club records'!$O$9), AND(E438='club records'!$N$10, F438&lt;='club records'!$O$10))), "CR", " ")</f>
        <v xml:space="preserve"> </v>
      </c>
      <c r="AG438" s="7" t="str">
        <f>IF(AND(B438="4x300", AND(E438='club records'!$N$11, F438&lt;='club records'!$O$11)), "CR", " ")</f>
        <v xml:space="preserve"> </v>
      </c>
      <c r="AH438" s="7" t="str">
        <f>IF(AND(B438="4x400", OR(AND(E438='club records'!$N$12, F438&lt;='club records'!$O$12), AND(E438='club records'!$N$13, F438&lt;='club records'!$O$13), AND(E438='club records'!$N$14, F438&lt;='club records'!$O$14), AND(E438='club records'!$N$15, F438&lt;='club records'!$O$15))), "CR", " ")</f>
        <v xml:space="preserve"> </v>
      </c>
      <c r="AI438" s="7" t="str">
        <f>IF(AND(B438="pentathlon", OR(AND(E438='club records'!$N$21, F438&gt;='club records'!$O$21), AND(E438='club records'!$N$22, F438&gt;='club records'!$O$22),AND(E438='club records'!$N$23, F438&gt;='club records'!$O$23),AND(E438='club records'!$N$24, F438&gt;='club records'!$O$24))), "CR", " ")</f>
        <v xml:space="preserve"> </v>
      </c>
      <c r="AJ438" s="7" t="str">
        <f>IF(AND(B438="heptathlon", OR(AND(E438='club records'!$N$26, F438&gt;='club records'!$O$26), AND(E438='club records'!$N$27, F438&gt;='club records'!$O$27))), "CR", " ")</f>
        <v xml:space="preserve"> </v>
      </c>
    </row>
    <row r="439" spans="1:36" ht="14.5" x14ac:dyDescent="0.35">
      <c r="A439" s="1" t="str">
        <f>E439</f>
        <v>U17</v>
      </c>
      <c r="E439" s="11" t="s">
        <v>14</v>
      </c>
      <c r="J439" s="7" t="str">
        <f>IF(OR(K439="CR", L439="CR", M439="CR", N439="CR", O439="CR", P439="CR", Q439="CR", R439="CR", S439="CR", T439="CR",U439="CR", V439="CR", W439="CR", X439="CR", Y439="CR", Z439="CR", AA439="CR", AB439="CR", AC439="CR", AD439="CR", AE439="CR", AF439="CR", AG439="CR", AH439="CR", AI439="CR", AJ439="CR"), "***CLUB RECORD***", "")</f>
        <v/>
      </c>
      <c r="K439" s="7" t="str">
        <f>IF(AND(B439=60, OR(AND(E439='club records'!$B$6, F439&lt;='club records'!$C$6), AND(E439='club records'!$B$7, F439&lt;='club records'!$C$7), AND(E439='club records'!$B$8, F439&lt;='club records'!$C$8), AND(E439='club records'!$B$9, F439&lt;='club records'!$C$9), AND(E439='club records'!$B$10, F439&lt;='club records'!$C$10))), "CR", " ")</f>
        <v xml:space="preserve"> </v>
      </c>
      <c r="L439" s="7" t="str">
        <f>IF(AND(B439=200, OR(AND(E439='club records'!$B$11, F439&lt;='club records'!$C$11), AND(E439='club records'!$B$12, F439&lt;='club records'!$C$12), AND(E439='club records'!$B$13, F439&lt;='club records'!$C$13), AND(E439='club records'!$B$14, F439&lt;='club records'!$C$14), AND(E439='club records'!$B$15, F439&lt;='club records'!$C$15))), "CR", " ")</f>
        <v xml:space="preserve"> </v>
      </c>
      <c r="M439" s="7" t="str">
        <f>IF(AND(B439=300, OR(AND(E439='club records'!$B$5, F439&lt;='club records'!$C$5), AND(E439='club records'!$B$16, F439&lt;='club records'!$C$16), AND(E439='club records'!$B$17, F439&lt;='club records'!$C$17))), "CR", " ")</f>
        <v xml:space="preserve"> </v>
      </c>
      <c r="N439" s="7" t="str">
        <f>IF(AND(B439=400, OR(AND(E439='club records'!$B$18, F439&lt;='club records'!$C$18), AND(E439='club records'!$B$19, F439&lt;='club records'!$C$19), AND(E439='club records'!$B$20, F439&lt;='club records'!$C$20), AND(E439='club records'!$B$21, F439&lt;='club records'!$C$21))), "CR", " ")</f>
        <v xml:space="preserve"> </v>
      </c>
      <c r="O439" s="7" t="str">
        <f>IF(AND(B439=800, OR(AND(E439='club records'!$B$22, F439&lt;='club records'!$C$22), AND(E439='club records'!$B$23, F439&lt;='club records'!$C$23), AND(E439='club records'!$B$24, F439&lt;='club records'!$C$24), AND(E439='club records'!$B$25, F439&lt;='club records'!$C$25), AND(E439='club records'!$B$26, F439&lt;='club records'!$C$26))), "CR", " ")</f>
        <v xml:space="preserve"> </v>
      </c>
      <c r="P439" s="7" t="str">
        <f>IF(AND(B439=1000, OR(AND(E439='club records'!$B$27, F439&lt;='club records'!$C$27), AND(E439='club records'!$B$28, F439&lt;='club records'!$C$28))), "CR", " ")</f>
        <v xml:space="preserve"> </v>
      </c>
      <c r="Q439" s="7" t="str">
        <f>IF(AND(B439=1500, OR(AND(E439='club records'!$B$29, F439&lt;='club records'!$C$29), AND(E439='club records'!$B$30, F439&lt;='club records'!$C$30), AND(E439='club records'!$B$31, F439&lt;='club records'!$C$31), AND(E439='club records'!$B$32, F439&lt;='club records'!$C$32), AND(E439='club records'!$B$33, F439&lt;='club records'!$C$33))), "CR", " ")</f>
        <v xml:space="preserve"> </v>
      </c>
      <c r="R439" s="7" t="str">
        <f>IF(AND(B439="1600 (Mile)",OR(AND(E439='club records'!$B$34,F439&lt;='club records'!$C$34),AND(E439='club records'!$B$35,F439&lt;='club records'!$C$35),AND(E439='club records'!$B$36,F439&lt;='club records'!$C$36),AND(E439='club records'!$B$37,F439&lt;='club records'!$C$37))),"CR"," ")</f>
        <v xml:space="preserve"> </v>
      </c>
      <c r="S439" s="7" t="str">
        <f>IF(AND(B439=3000, OR(AND(E439='club records'!$B$38, F439&lt;='club records'!$C$38), AND(E439='club records'!$B$39, F439&lt;='club records'!$C$39), AND(E439='club records'!$B$40, F439&lt;='club records'!$C$40), AND(E439='club records'!$B$41, F439&lt;='club records'!$C$41))), "CR", " ")</f>
        <v xml:space="preserve"> </v>
      </c>
      <c r="T439" s="7" t="str">
        <f>IF(AND(B439=5000, OR(AND(E439='club records'!$B$42, F439&lt;='club records'!$C$42), AND(E439='club records'!$B$43, F439&lt;='club records'!$C$43))), "CR", " ")</f>
        <v xml:space="preserve"> </v>
      </c>
      <c r="U439" s="6" t="str">
        <f>IF(AND(B439=10000, OR(AND(E439='club records'!$B$44, F439&lt;='club records'!$C$44), AND(E439='club records'!$B$45, F439&lt;='club records'!$C$45))), "CR", " ")</f>
        <v xml:space="preserve"> </v>
      </c>
      <c r="V439" s="6" t="str">
        <f>IF(AND(B439="high jump", OR(AND(E439='club records'!$F$1, F439&gt;='club records'!$G$1), AND(E439='club records'!$F$2, F439&gt;='club records'!$G$2), AND(E439='club records'!$F$3, F439&gt;='club records'!$G$3), AND(E439='club records'!$F$4, F439&gt;='club records'!$G$4), AND(E439='club records'!$F$5, F439&gt;='club records'!$G$5))), "CR", " ")</f>
        <v xml:space="preserve"> </v>
      </c>
      <c r="W439" s="6" t="str">
        <f>IF(AND(B439="long jump", OR(AND(E439='club records'!$F$6, F439&gt;='club records'!$G$6), AND(E439='club records'!$F$7, F439&gt;='club records'!$G$7), AND(E439='club records'!$F$8, F439&gt;='club records'!$G$8), AND(E439='club records'!$F$9, F439&gt;='club records'!$G$9), AND(E439='club records'!$F$10, F439&gt;='club records'!$G$10))), "CR", " ")</f>
        <v xml:space="preserve"> </v>
      </c>
      <c r="X439" s="6" t="str">
        <f>IF(AND(B439="triple jump", OR(AND(E439='club records'!$F$11, F439&gt;='club records'!$G$11), AND(E439='club records'!$F$12, F439&gt;='club records'!$G$12), AND(E439='club records'!$F$13, F439&gt;='club records'!$G$13), AND(E439='club records'!$F$14, F439&gt;='club records'!$G$14), AND(E439='club records'!$F$15, F439&gt;='club records'!$G$15))), "CR", " ")</f>
        <v xml:space="preserve"> </v>
      </c>
      <c r="Y439" s="6" t="str">
        <f>IF(AND(B439="pole vault", OR(AND(E439='club records'!$F$16, F439&gt;='club records'!$G$16), AND(E439='club records'!$F$17, F439&gt;='club records'!$G$17), AND(E439='club records'!$F$18, F439&gt;='club records'!$G$18), AND(E439='club records'!$F$19, F439&gt;='club records'!$G$19), AND(E439='club records'!$F$20, F439&gt;='club records'!$G$20))), "CR", " ")</f>
        <v xml:space="preserve"> </v>
      </c>
      <c r="Z439" s="6" t="str">
        <f>IF(AND(B439="shot 3", E439='club records'!$F$36, F439&gt;='club records'!$G$36), "CR", " ")</f>
        <v xml:space="preserve"> </v>
      </c>
      <c r="AA439" s="6" t="str">
        <f>IF(AND(B439="shot 4", E439='club records'!$F$37, F439&gt;='club records'!$G$37), "CR", " ")</f>
        <v xml:space="preserve"> </v>
      </c>
      <c r="AB439" s="6" t="str">
        <f>IF(AND(B439="shot 5", E439='club records'!$F$38, F439&gt;='club records'!$G$38), "CR", " ")</f>
        <v xml:space="preserve"> </v>
      </c>
      <c r="AC439" s="6" t="str">
        <f>IF(AND(B439="shot 6", E439='club records'!$F$39, F439&gt;='club records'!$G$39), "CR", " ")</f>
        <v xml:space="preserve"> </v>
      </c>
      <c r="AD439" s="6" t="str">
        <f>IF(AND(B439="shot 7.26", E439='club records'!$F$40, F439&gt;='club records'!$G$40), "CR", " ")</f>
        <v xml:space="preserve"> </v>
      </c>
      <c r="AE439" s="6" t="str">
        <f>IF(AND(B439="60H",OR(AND(E439='club records'!$J$1,F439&lt;='club records'!$K$1),AND(E439='club records'!$J$2,F439&lt;='club records'!$K$2),AND(E439='club records'!$J$3,F439&lt;='club records'!$K$3),AND(E439='club records'!$J$4,F439&lt;='club records'!$K$4),AND(E439='club records'!$J$5,F439&lt;='club records'!$K$5))),"CR"," ")</f>
        <v xml:space="preserve"> </v>
      </c>
      <c r="AF439" s="7" t="str">
        <f>IF(AND(B439="4x200", OR(AND(E439='club records'!$N$6, F439&lt;='club records'!$O$6), AND(E439='club records'!$N$7, F439&lt;='club records'!$O$7), AND(E439='club records'!$N$8, F439&lt;='club records'!$O$8), AND(E439='club records'!$N$9, F439&lt;='club records'!$O$9), AND(E439='club records'!$N$10, F439&lt;='club records'!$O$10))), "CR", " ")</f>
        <v xml:space="preserve"> </v>
      </c>
      <c r="AG439" s="7" t="str">
        <f>IF(AND(B439="4x300", AND(E439='club records'!$N$11, F439&lt;='club records'!$O$11)), "CR", " ")</f>
        <v xml:space="preserve"> </v>
      </c>
      <c r="AH439" s="7" t="str">
        <f>IF(AND(B439="4x400", OR(AND(E439='club records'!$N$12, F439&lt;='club records'!$O$12), AND(E439='club records'!$N$13, F439&lt;='club records'!$O$13), AND(E439='club records'!$N$14, F439&lt;='club records'!$O$14), AND(E439='club records'!$N$15, F439&lt;='club records'!$O$15))), "CR", " ")</f>
        <v xml:space="preserve"> </v>
      </c>
      <c r="AI439" s="7" t="str">
        <f>IF(AND(B439="pentathlon", OR(AND(E439='club records'!$N$21, F439&gt;='club records'!$O$21), AND(E439='club records'!$N$22, F439&gt;='club records'!$O$22),AND(E439='club records'!$N$23, F439&gt;='club records'!$O$23),AND(E439='club records'!$N$24, F439&gt;='club records'!$O$24))), "CR", " ")</f>
        <v xml:space="preserve"> </v>
      </c>
      <c r="AJ439" s="7" t="str">
        <f>IF(AND(B439="heptathlon", OR(AND(E439='club records'!$N$26, F439&gt;='club records'!$O$26), AND(E439='club records'!$N$27, F439&gt;='club records'!$O$27))), "CR", " ")</f>
        <v xml:space="preserve"> </v>
      </c>
    </row>
    <row r="440" spans="1:36" ht="14.5" x14ac:dyDescent="0.35">
      <c r="A440" s="1" t="str">
        <f>E440</f>
        <v>U17</v>
      </c>
      <c r="E440" s="11" t="s">
        <v>14</v>
      </c>
      <c r="J440" s="7" t="str">
        <f>IF(OR(K440="CR", L440="CR", M440="CR", N440="CR", O440="CR", P440="CR", Q440="CR", R440="CR", S440="CR", T440="CR",U440="CR", V440="CR", W440="CR", X440="CR", Y440="CR", Z440="CR", AA440="CR", AB440="CR", AC440="CR", AD440="CR", AE440="CR", AF440="CR", AG440="CR", AH440="CR", AI440="CR", AJ440="CR"), "***CLUB RECORD***", "")</f>
        <v/>
      </c>
      <c r="K440" s="7" t="str">
        <f>IF(AND(B440=60, OR(AND(E440='club records'!$B$6, F440&lt;='club records'!$C$6), AND(E440='club records'!$B$7, F440&lt;='club records'!$C$7), AND(E440='club records'!$B$8, F440&lt;='club records'!$C$8), AND(E440='club records'!$B$9, F440&lt;='club records'!$C$9), AND(E440='club records'!$B$10, F440&lt;='club records'!$C$10))), "CR", " ")</f>
        <v xml:space="preserve"> </v>
      </c>
      <c r="L440" s="7" t="str">
        <f>IF(AND(B440=200, OR(AND(E440='club records'!$B$11, F440&lt;='club records'!$C$11), AND(E440='club records'!$B$12, F440&lt;='club records'!$C$12), AND(E440='club records'!$B$13, F440&lt;='club records'!$C$13), AND(E440='club records'!$B$14, F440&lt;='club records'!$C$14), AND(E440='club records'!$B$15, F440&lt;='club records'!$C$15))), "CR", " ")</f>
        <v xml:space="preserve"> </v>
      </c>
      <c r="M440" s="7" t="str">
        <f>IF(AND(B440=300, OR(AND(E440='club records'!$B$5, F440&lt;='club records'!$C$5), AND(E440='club records'!$B$16, F440&lt;='club records'!$C$16), AND(E440='club records'!$B$17, F440&lt;='club records'!$C$17))), "CR", " ")</f>
        <v xml:space="preserve"> </v>
      </c>
      <c r="N440" s="7" t="str">
        <f>IF(AND(B440=400, OR(AND(E440='club records'!$B$18, F440&lt;='club records'!$C$18), AND(E440='club records'!$B$19, F440&lt;='club records'!$C$19), AND(E440='club records'!$B$20, F440&lt;='club records'!$C$20), AND(E440='club records'!$B$21, F440&lt;='club records'!$C$21))), "CR", " ")</f>
        <v xml:space="preserve"> </v>
      </c>
      <c r="O440" s="7" t="str">
        <f>IF(AND(B440=800, OR(AND(E440='club records'!$B$22, F440&lt;='club records'!$C$22), AND(E440='club records'!$B$23, F440&lt;='club records'!$C$23), AND(E440='club records'!$B$24, F440&lt;='club records'!$C$24), AND(E440='club records'!$B$25, F440&lt;='club records'!$C$25), AND(E440='club records'!$B$26, F440&lt;='club records'!$C$26))), "CR", " ")</f>
        <v xml:space="preserve"> </v>
      </c>
      <c r="P440" s="7" t="str">
        <f>IF(AND(B440=1000, OR(AND(E440='club records'!$B$27, F440&lt;='club records'!$C$27), AND(E440='club records'!$B$28, F440&lt;='club records'!$C$28))), "CR", " ")</f>
        <v xml:space="preserve"> </v>
      </c>
      <c r="Q440" s="7" t="str">
        <f>IF(AND(B440=1500, OR(AND(E440='club records'!$B$29, F440&lt;='club records'!$C$29), AND(E440='club records'!$B$30, F440&lt;='club records'!$C$30), AND(E440='club records'!$B$31, F440&lt;='club records'!$C$31), AND(E440='club records'!$B$32, F440&lt;='club records'!$C$32), AND(E440='club records'!$B$33, F440&lt;='club records'!$C$33))), "CR", " ")</f>
        <v xml:space="preserve"> </v>
      </c>
      <c r="R440" s="7" t="str">
        <f>IF(AND(B440="1600 (Mile)",OR(AND(E440='club records'!$B$34,F440&lt;='club records'!$C$34),AND(E440='club records'!$B$35,F440&lt;='club records'!$C$35),AND(E440='club records'!$B$36,F440&lt;='club records'!$C$36),AND(E440='club records'!$B$37,F440&lt;='club records'!$C$37))),"CR"," ")</f>
        <v xml:space="preserve"> </v>
      </c>
      <c r="S440" s="7" t="str">
        <f>IF(AND(B440=3000, OR(AND(E440='club records'!$B$38, F440&lt;='club records'!$C$38), AND(E440='club records'!$B$39, F440&lt;='club records'!$C$39), AND(E440='club records'!$B$40, F440&lt;='club records'!$C$40), AND(E440='club records'!$B$41, F440&lt;='club records'!$C$41))), "CR", " ")</f>
        <v xml:space="preserve"> </v>
      </c>
      <c r="T440" s="7" t="str">
        <f>IF(AND(B440=5000, OR(AND(E440='club records'!$B$42, F440&lt;='club records'!$C$42), AND(E440='club records'!$B$43, F440&lt;='club records'!$C$43))), "CR", " ")</f>
        <v xml:space="preserve"> </v>
      </c>
      <c r="U440" s="6" t="str">
        <f>IF(AND(B440=10000, OR(AND(E440='club records'!$B$44, F440&lt;='club records'!$C$44), AND(E440='club records'!$B$45, F440&lt;='club records'!$C$45))), "CR", " ")</f>
        <v xml:space="preserve"> </v>
      </c>
      <c r="V440" s="6" t="str">
        <f>IF(AND(B440="high jump", OR(AND(E440='club records'!$F$1, F440&gt;='club records'!$G$1), AND(E440='club records'!$F$2, F440&gt;='club records'!$G$2), AND(E440='club records'!$F$3, F440&gt;='club records'!$G$3), AND(E440='club records'!$F$4, F440&gt;='club records'!$G$4), AND(E440='club records'!$F$5, F440&gt;='club records'!$G$5))), "CR", " ")</f>
        <v xml:space="preserve"> </v>
      </c>
      <c r="W440" s="6" t="str">
        <f>IF(AND(B440="long jump", OR(AND(E440='club records'!$F$6, F440&gt;='club records'!$G$6), AND(E440='club records'!$F$7, F440&gt;='club records'!$G$7), AND(E440='club records'!$F$8, F440&gt;='club records'!$G$8), AND(E440='club records'!$F$9, F440&gt;='club records'!$G$9), AND(E440='club records'!$F$10, F440&gt;='club records'!$G$10))), "CR", " ")</f>
        <v xml:space="preserve"> </v>
      </c>
      <c r="X440" s="6" t="str">
        <f>IF(AND(B440="triple jump", OR(AND(E440='club records'!$F$11, F440&gt;='club records'!$G$11), AND(E440='club records'!$F$12, F440&gt;='club records'!$G$12), AND(E440='club records'!$F$13, F440&gt;='club records'!$G$13), AND(E440='club records'!$F$14, F440&gt;='club records'!$G$14), AND(E440='club records'!$F$15, F440&gt;='club records'!$G$15))), "CR", " ")</f>
        <v xml:space="preserve"> </v>
      </c>
      <c r="Y440" s="6" t="str">
        <f>IF(AND(B440="pole vault", OR(AND(E440='club records'!$F$16, F440&gt;='club records'!$G$16), AND(E440='club records'!$F$17, F440&gt;='club records'!$G$17), AND(E440='club records'!$F$18, F440&gt;='club records'!$G$18), AND(E440='club records'!$F$19, F440&gt;='club records'!$G$19), AND(E440='club records'!$F$20, F440&gt;='club records'!$G$20))), "CR", " ")</f>
        <v xml:space="preserve"> </v>
      </c>
      <c r="Z440" s="6" t="str">
        <f>IF(AND(B440="shot 3", E440='club records'!$F$36, F440&gt;='club records'!$G$36), "CR", " ")</f>
        <v xml:space="preserve"> </v>
      </c>
      <c r="AA440" s="6" t="str">
        <f>IF(AND(B440="shot 4", E440='club records'!$F$37, F440&gt;='club records'!$G$37), "CR", " ")</f>
        <v xml:space="preserve"> </v>
      </c>
      <c r="AB440" s="6" t="str">
        <f>IF(AND(B440="shot 5", E440='club records'!$F$38, F440&gt;='club records'!$G$38), "CR", " ")</f>
        <v xml:space="preserve"> </v>
      </c>
      <c r="AC440" s="6" t="str">
        <f>IF(AND(B440="shot 6", E440='club records'!$F$39, F440&gt;='club records'!$G$39), "CR", " ")</f>
        <v xml:space="preserve"> </v>
      </c>
      <c r="AD440" s="6" t="str">
        <f>IF(AND(B440="shot 7.26", E440='club records'!$F$40, F440&gt;='club records'!$G$40), "CR", " ")</f>
        <v xml:space="preserve"> </v>
      </c>
      <c r="AE440" s="6" t="str">
        <f>IF(AND(B440="60H",OR(AND(E440='club records'!$J$1,F440&lt;='club records'!$K$1),AND(E440='club records'!$J$2,F440&lt;='club records'!$K$2),AND(E440='club records'!$J$3,F440&lt;='club records'!$K$3),AND(E440='club records'!$J$4,F440&lt;='club records'!$K$4),AND(E440='club records'!$J$5,F440&lt;='club records'!$K$5))),"CR"," ")</f>
        <v xml:space="preserve"> </v>
      </c>
      <c r="AF440" s="7" t="str">
        <f>IF(AND(B440="4x200", OR(AND(E440='club records'!$N$6, F440&lt;='club records'!$O$6), AND(E440='club records'!$N$7, F440&lt;='club records'!$O$7), AND(E440='club records'!$N$8, F440&lt;='club records'!$O$8), AND(E440='club records'!$N$9, F440&lt;='club records'!$O$9), AND(E440='club records'!$N$10, F440&lt;='club records'!$O$10))), "CR", " ")</f>
        <v xml:space="preserve"> </v>
      </c>
      <c r="AG440" s="7" t="str">
        <f>IF(AND(B440="4x300", AND(E440='club records'!$N$11, F440&lt;='club records'!$O$11)), "CR", " ")</f>
        <v xml:space="preserve"> </v>
      </c>
      <c r="AH440" s="7" t="str">
        <f>IF(AND(B440="4x400", OR(AND(E440='club records'!$N$12, F440&lt;='club records'!$O$12), AND(E440='club records'!$N$13, F440&lt;='club records'!$O$13), AND(E440='club records'!$N$14, F440&lt;='club records'!$O$14), AND(E440='club records'!$N$15, F440&lt;='club records'!$O$15))), "CR", " ")</f>
        <v xml:space="preserve"> </v>
      </c>
      <c r="AI440" s="7" t="str">
        <f>IF(AND(B440="pentathlon", OR(AND(E440='club records'!$N$21, F440&gt;='club records'!$O$21), AND(E440='club records'!$N$22, F440&gt;='club records'!$O$22),AND(E440='club records'!$N$23, F440&gt;='club records'!$O$23),AND(E440='club records'!$N$24, F440&gt;='club records'!$O$24))), "CR", " ")</f>
        <v xml:space="preserve"> </v>
      </c>
      <c r="AJ440" s="7" t="str">
        <f>IF(AND(B440="heptathlon", OR(AND(E440='club records'!$N$26, F440&gt;='club records'!$O$26), AND(E440='club records'!$N$27, F440&gt;='club records'!$O$27))), "CR", " ")</f>
        <v xml:space="preserve"> </v>
      </c>
    </row>
    <row r="441" spans="1:36" ht="14.5" x14ac:dyDescent="0.35">
      <c r="A441" s="1" t="str">
        <f>E441</f>
        <v>U17</v>
      </c>
      <c r="E441" s="11" t="s">
        <v>14</v>
      </c>
      <c r="J441" s="7" t="str">
        <f>IF(OR(K441="CR", L441="CR", M441="CR", N441="CR", O441="CR", P441="CR", Q441="CR", R441="CR", S441="CR", T441="CR",U441="CR", V441="CR", W441="CR", X441="CR", Y441="CR", Z441="CR", AA441="CR", AB441="CR", AC441="CR", AD441="CR", AE441="CR", AF441="CR", AG441="CR", AH441="CR", AI441="CR", AJ441="CR"), "***CLUB RECORD***", "")</f>
        <v/>
      </c>
      <c r="K441" s="7" t="str">
        <f>IF(AND(B441=60, OR(AND(E441='club records'!$B$6, F441&lt;='club records'!$C$6), AND(E441='club records'!$B$7, F441&lt;='club records'!$C$7), AND(E441='club records'!$B$8, F441&lt;='club records'!$C$8), AND(E441='club records'!$B$9, F441&lt;='club records'!$C$9), AND(E441='club records'!$B$10, F441&lt;='club records'!$C$10))), "CR", " ")</f>
        <v xml:space="preserve"> </v>
      </c>
      <c r="L441" s="7" t="str">
        <f>IF(AND(B441=200, OR(AND(E441='club records'!$B$11, F441&lt;='club records'!$C$11), AND(E441='club records'!$B$12, F441&lt;='club records'!$C$12), AND(E441='club records'!$B$13, F441&lt;='club records'!$C$13), AND(E441='club records'!$B$14, F441&lt;='club records'!$C$14), AND(E441='club records'!$B$15, F441&lt;='club records'!$C$15))), "CR", " ")</f>
        <v xml:space="preserve"> </v>
      </c>
      <c r="M441" s="7" t="str">
        <f>IF(AND(B441=300, OR(AND(E441='club records'!$B$5, F441&lt;='club records'!$C$5), AND(E441='club records'!$B$16, F441&lt;='club records'!$C$16), AND(E441='club records'!$B$17, F441&lt;='club records'!$C$17))), "CR", " ")</f>
        <v xml:space="preserve"> </v>
      </c>
      <c r="N441" s="7" t="str">
        <f>IF(AND(B441=400, OR(AND(E441='club records'!$B$18, F441&lt;='club records'!$C$18), AND(E441='club records'!$B$19, F441&lt;='club records'!$C$19), AND(E441='club records'!$B$20, F441&lt;='club records'!$C$20), AND(E441='club records'!$B$21, F441&lt;='club records'!$C$21))), "CR", " ")</f>
        <v xml:space="preserve"> </v>
      </c>
      <c r="O441" s="7" t="str">
        <f>IF(AND(B441=800, OR(AND(E441='club records'!$B$22, F441&lt;='club records'!$C$22), AND(E441='club records'!$B$23, F441&lt;='club records'!$C$23), AND(E441='club records'!$B$24, F441&lt;='club records'!$C$24), AND(E441='club records'!$B$25, F441&lt;='club records'!$C$25), AND(E441='club records'!$B$26, F441&lt;='club records'!$C$26))), "CR", " ")</f>
        <v xml:space="preserve"> </v>
      </c>
      <c r="P441" s="7" t="str">
        <f>IF(AND(B441=1000, OR(AND(E441='club records'!$B$27, F441&lt;='club records'!$C$27), AND(E441='club records'!$B$28, F441&lt;='club records'!$C$28))), "CR", " ")</f>
        <v xml:space="preserve"> </v>
      </c>
      <c r="Q441" s="7" t="str">
        <f>IF(AND(B441=1500, OR(AND(E441='club records'!$B$29, F441&lt;='club records'!$C$29), AND(E441='club records'!$B$30, F441&lt;='club records'!$C$30), AND(E441='club records'!$B$31, F441&lt;='club records'!$C$31), AND(E441='club records'!$B$32, F441&lt;='club records'!$C$32), AND(E441='club records'!$B$33, F441&lt;='club records'!$C$33))), "CR", " ")</f>
        <v xml:space="preserve"> </v>
      </c>
      <c r="R441" s="7" t="str">
        <f>IF(AND(B441="1600 (Mile)",OR(AND(E441='club records'!$B$34,F441&lt;='club records'!$C$34),AND(E441='club records'!$B$35,F441&lt;='club records'!$C$35),AND(E441='club records'!$B$36,F441&lt;='club records'!$C$36),AND(E441='club records'!$B$37,F441&lt;='club records'!$C$37))),"CR"," ")</f>
        <v xml:space="preserve"> </v>
      </c>
      <c r="S441" s="7" t="str">
        <f>IF(AND(B441=3000, OR(AND(E441='club records'!$B$38, F441&lt;='club records'!$C$38), AND(E441='club records'!$B$39, F441&lt;='club records'!$C$39), AND(E441='club records'!$B$40, F441&lt;='club records'!$C$40), AND(E441='club records'!$B$41, F441&lt;='club records'!$C$41))), "CR", " ")</f>
        <v xml:space="preserve"> </v>
      </c>
      <c r="T441" s="7" t="str">
        <f>IF(AND(B441=5000, OR(AND(E441='club records'!$B$42, F441&lt;='club records'!$C$42), AND(E441='club records'!$B$43, F441&lt;='club records'!$C$43))), "CR", " ")</f>
        <v xml:space="preserve"> </v>
      </c>
      <c r="U441" s="6" t="str">
        <f>IF(AND(B441=10000, OR(AND(E441='club records'!$B$44, F441&lt;='club records'!$C$44), AND(E441='club records'!$B$45, F441&lt;='club records'!$C$45))), "CR", " ")</f>
        <v xml:space="preserve"> </v>
      </c>
      <c r="V441" s="6" t="str">
        <f>IF(AND(B441="high jump", OR(AND(E441='club records'!$F$1, F441&gt;='club records'!$G$1), AND(E441='club records'!$F$2, F441&gt;='club records'!$G$2), AND(E441='club records'!$F$3, F441&gt;='club records'!$G$3), AND(E441='club records'!$F$4, F441&gt;='club records'!$G$4), AND(E441='club records'!$F$5, F441&gt;='club records'!$G$5))), "CR", " ")</f>
        <v xml:space="preserve"> </v>
      </c>
      <c r="W441" s="6" t="str">
        <f>IF(AND(B441="long jump", OR(AND(E441='club records'!$F$6, F441&gt;='club records'!$G$6), AND(E441='club records'!$F$7, F441&gt;='club records'!$G$7), AND(E441='club records'!$F$8, F441&gt;='club records'!$G$8), AND(E441='club records'!$F$9, F441&gt;='club records'!$G$9), AND(E441='club records'!$F$10, F441&gt;='club records'!$G$10))), "CR", " ")</f>
        <v xml:space="preserve"> </v>
      </c>
      <c r="X441" s="6" t="str">
        <f>IF(AND(B441="triple jump", OR(AND(E441='club records'!$F$11, F441&gt;='club records'!$G$11), AND(E441='club records'!$F$12, F441&gt;='club records'!$G$12), AND(E441='club records'!$F$13, F441&gt;='club records'!$G$13), AND(E441='club records'!$F$14, F441&gt;='club records'!$G$14), AND(E441='club records'!$F$15, F441&gt;='club records'!$G$15))), "CR", " ")</f>
        <v xml:space="preserve"> </v>
      </c>
      <c r="Y441" s="6" t="str">
        <f>IF(AND(B441="pole vault", OR(AND(E441='club records'!$F$16, F441&gt;='club records'!$G$16), AND(E441='club records'!$F$17, F441&gt;='club records'!$G$17), AND(E441='club records'!$F$18, F441&gt;='club records'!$G$18), AND(E441='club records'!$F$19, F441&gt;='club records'!$G$19), AND(E441='club records'!$F$20, F441&gt;='club records'!$G$20))), "CR", " ")</f>
        <v xml:space="preserve"> </v>
      </c>
      <c r="Z441" s="6" t="str">
        <f>IF(AND(B441="shot 3", E441='club records'!$F$36, F441&gt;='club records'!$G$36), "CR", " ")</f>
        <v xml:space="preserve"> </v>
      </c>
      <c r="AA441" s="6" t="str">
        <f>IF(AND(B441="shot 4", E441='club records'!$F$37, F441&gt;='club records'!$G$37), "CR", " ")</f>
        <v xml:space="preserve"> </v>
      </c>
      <c r="AB441" s="6" t="str">
        <f>IF(AND(B441="shot 5", E441='club records'!$F$38, F441&gt;='club records'!$G$38), "CR", " ")</f>
        <v xml:space="preserve"> </v>
      </c>
      <c r="AC441" s="6" t="str">
        <f>IF(AND(B441="shot 6", E441='club records'!$F$39, F441&gt;='club records'!$G$39), "CR", " ")</f>
        <v xml:space="preserve"> </v>
      </c>
      <c r="AD441" s="6" t="str">
        <f>IF(AND(B441="shot 7.26", E441='club records'!$F$40, F441&gt;='club records'!$G$40), "CR", " ")</f>
        <v xml:space="preserve"> </v>
      </c>
      <c r="AE441" s="6" t="str">
        <f>IF(AND(B441="60H",OR(AND(E441='club records'!$J$1,F441&lt;='club records'!$K$1),AND(E441='club records'!$J$2,F441&lt;='club records'!$K$2),AND(E441='club records'!$J$3,F441&lt;='club records'!$K$3),AND(E441='club records'!$J$4,F441&lt;='club records'!$K$4),AND(E441='club records'!$J$5,F441&lt;='club records'!$K$5))),"CR"," ")</f>
        <v xml:space="preserve"> </v>
      </c>
      <c r="AF441" s="7" t="str">
        <f>IF(AND(B441="4x200", OR(AND(E441='club records'!$N$6, F441&lt;='club records'!$O$6), AND(E441='club records'!$N$7, F441&lt;='club records'!$O$7), AND(E441='club records'!$N$8, F441&lt;='club records'!$O$8), AND(E441='club records'!$N$9, F441&lt;='club records'!$O$9), AND(E441='club records'!$N$10, F441&lt;='club records'!$O$10))), "CR", " ")</f>
        <v xml:space="preserve"> </v>
      </c>
      <c r="AG441" s="7" t="str">
        <f>IF(AND(B441="4x300", AND(E441='club records'!$N$11, F441&lt;='club records'!$O$11)), "CR", " ")</f>
        <v xml:space="preserve"> </v>
      </c>
      <c r="AH441" s="7" t="str">
        <f>IF(AND(B441="4x400", OR(AND(E441='club records'!$N$12, F441&lt;='club records'!$O$12), AND(E441='club records'!$N$13, F441&lt;='club records'!$O$13), AND(E441='club records'!$N$14, F441&lt;='club records'!$O$14), AND(E441='club records'!$N$15, F441&lt;='club records'!$O$15))), "CR", " ")</f>
        <v xml:space="preserve"> </v>
      </c>
      <c r="AI441" s="7" t="str">
        <f>IF(AND(B441="pentathlon", OR(AND(E441='club records'!$N$21, F441&gt;='club records'!$O$21), AND(E441='club records'!$N$22, F441&gt;='club records'!$O$22),AND(E441='club records'!$N$23, F441&gt;='club records'!$O$23),AND(E441='club records'!$N$24, F441&gt;='club records'!$O$24))), "CR", " ")</f>
        <v xml:space="preserve"> </v>
      </c>
      <c r="AJ441" s="7" t="str">
        <f>IF(AND(B441="heptathlon", OR(AND(E441='club records'!$N$26, F441&gt;='club records'!$O$26), AND(E441='club records'!$N$27, F441&gt;='club records'!$O$27))), "CR", " ")</f>
        <v xml:space="preserve"> </v>
      </c>
    </row>
    <row r="442" spans="1:36" ht="14.5" x14ac:dyDescent="0.35">
      <c r="A442" s="1" t="str">
        <f>E442</f>
        <v>U17</v>
      </c>
      <c r="E442" s="11" t="s">
        <v>14</v>
      </c>
      <c r="J442" s="7" t="str">
        <f>IF(OR(K442="CR", L442="CR", M442="CR", N442="CR", O442="CR", P442="CR", Q442="CR", R442="CR", S442="CR", T442="CR",U442="CR", V442="CR", W442="CR", X442="CR", Y442="CR", Z442="CR", AA442="CR", AB442="CR", AC442="CR", AD442="CR", AE442="CR", AF442="CR", AG442="CR", AH442="CR", AI442="CR", AJ442="CR"), "***CLUB RECORD***", "")</f>
        <v/>
      </c>
      <c r="K442" s="7" t="str">
        <f>IF(AND(B442=60, OR(AND(E442='club records'!$B$6, F442&lt;='club records'!$C$6), AND(E442='club records'!$B$7, F442&lt;='club records'!$C$7), AND(E442='club records'!$B$8, F442&lt;='club records'!$C$8), AND(E442='club records'!$B$9, F442&lt;='club records'!$C$9), AND(E442='club records'!$B$10, F442&lt;='club records'!$C$10))), "CR", " ")</f>
        <v xml:space="preserve"> </v>
      </c>
      <c r="L442" s="7" t="str">
        <f>IF(AND(B442=200, OR(AND(E442='club records'!$B$11, F442&lt;='club records'!$C$11), AND(E442='club records'!$B$12, F442&lt;='club records'!$C$12), AND(E442='club records'!$B$13, F442&lt;='club records'!$C$13), AND(E442='club records'!$B$14, F442&lt;='club records'!$C$14), AND(E442='club records'!$B$15, F442&lt;='club records'!$C$15))), "CR", " ")</f>
        <v xml:space="preserve"> </v>
      </c>
      <c r="M442" s="7" t="str">
        <f>IF(AND(B442=300, OR(AND(E442='club records'!$B$5, F442&lt;='club records'!$C$5), AND(E442='club records'!$B$16, F442&lt;='club records'!$C$16), AND(E442='club records'!$B$17, F442&lt;='club records'!$C$17))), "CR", " ")</f>
        <v xml:space="preserve"> </v>
      </c>
      <c r="N442" s="7" t="str">
        <f>IF(AND(B442=400, OR(AND(E442='club records'!$B$18, F442&lt;='club records'!$C$18), AND(E442='club records'!$B$19, F442&lt;='club records'!$C$19), AND(E442='club records'!$B$20, F442&lt;='club records'!$C$20), AND(E442='club records'!$B$21, F442&lt;='club records'!$C$21))), "CR", " ")</f>
        <v xml:space="preserve"> </v>
      </c>
      <c r="O442" s="7" t="str">
        <f>IF(AND(B442=800, OR(AND(E442='club records'!$B$22, F442&lt;='club records'!$C$22), AND(E442='club records'!$B$23, F442&lt;='club records'!$C$23), AND(E442='club records'!$B$24, F442&lt;='club records'!$C$24), AND(E442='club records'!$B$25, F442&lt;='club records'!$C$25), AND(E442='club records'!$B$26, F442&lt;='club records'!$C$26))), "CR", " ")</f>
        <v xml:space="preserve"> </v>
      </c>
      <c r="P442" s="7" t="str">
        <f>IF(AND(B442=1000, OR(AND(E442='club records'!$B$27, F442&lt;='club records'!$C$27), AND(E442='club records'!$B$28, F442&lt;='club records'!$C$28))), "CR", " ")</f>
        <v xml:space="preserve"> </v>
      </c>
      <c r="Q442" s="7" t="str">
        <f>IF(AND(B442=1500, OR(AND(E442='club records'!$B$29, F442&lt;='club records'!$C$29), AND(E442='club records'!$B$30, F442&lt;='club records'!$C$30), AND(E442='club records'!$B$31, F442&lt;='club records'!$C$31), AND(E442='club records'!$B$32, F442&lt;='club records'!$C$32), AND(E442='club records'!$B$33, F442&lt;='club records'!$C$33))), "CR", " ")</f>
        <v xml:space="preserve"> </v>
      </c>
      <c r="R442" s="7" t="str">
        <f>IF(AND(B442="1600 (Mile)",OR(AND(E442='club records'!$B$34,F442&lt;='club records'!$C$34),AND(E442='club records'!$B$35,F442&lt;='club records'!$C$35),AND(E442='club records'!$B$36,F442&lt;='club records'!$C$36),AND(E442='club records'!$B$37,F442&lt;='club records'!$C$37))),"CR"," ")</f>
        <v xml:space="preserve"> </v>
      </c>
      <c r="S442" s="7" t="str">
        <f>IF(AND(B442=3000, OR(AND(E442='club records'!$B$38, F442&lt;='club records'!$C$38), AND(E442='club records'!$B$39, F442&lt;='club records'!$C$39), AND(E442='club records'!$B$40, F442&lt;='club records'!$C$40), AND(E442='club records'!$B$41, F442&lt;='club records'!$C$41))), "CR", " ")</f>
        <v xml:space="preserve"> </v>
      </c>
      <c r="T442" s="7" t="str">
        <f>IF(AND(B442=5000, OR(AND(E442='club records'!$B$42, F442&lt;='club records'!$C$42), AND(E442='club records'!$B$43, F442&lt;='club records'!$C$43))), "CR", " ")</f>
        <v xml:space="preserve"> </v>
      </c>
      <c r="U442" s="6" t="str">
        <f>IF(AND(B442=10000, OR(AND(E442='club records'!$B$44, F442&lt;='club records'!$C$44), AND(E442='club records'!$B$45, F442&lt;='club records'!$C$45))), "CR", " ")</f>
        <v xml:space="preserve"> </v>
      </c>
      <c r="V442" s="6" t="str">
        <f>IF(AND(B442="high jump", OR(AND(E442='club records'!$F$1, F442&gt;='club records'!$G$1), AND(E442='club records'!$F$2, F442&gt;='club records'!$G$2), AND(E442='club records'!$F$3, F442&gt;='club records'!$G$3), AND(E442='club records'!$F$4, F442&gt;='club records'!$G$4), AND(E442='club records'!$F$5, F442&gt;='club records'!$G$5))), "CR", " ")</f>
        <v xml:space="preserve"> </v>
      </c>
      <c r="W442" s="6" t="str">
        <f>IF(AND(B442="long jump", OR(AND(E442='club records'!$F$6, F442&gt;='club records'!$G$6), AND(E442='club records'!$F$7, F442&gt;='club records'!$G$7), AND(E442='club records'!$F$8, F442&gt;='club records'!$G$8), AND(E442='club records'!$F$9, F442&gt;='club records'!$G$9), AND(E442='club records'!$F$10, F442&gt;='club records'!$G$10))), "CR", " ")</f>
        <v xml:space="preserve"> </v>
      </c>
      <c r="X442" s="6" t="str">
        <f>IF(AND(B442="triple jump", OR(AND(E442='club records'!$F$11, F442&gt;='club records'!$G$11), AND(E442='club records'!$F$12, F442&gt;='club records'!$G$12), AND(E442='club records'!$F$13, F442&gt;='club records'!$G$13), AND(E442='club records'!$F$14, F442&gt;='club records'!$G$14), AND(E442='club records'!$F$15, F442&gt;='club records'!$G$15))), "CR", " ")</f>
        <v xml:space="preserve"> </v>
      </c>
      <c r="Y442" s="6" t="str">
        <f>IF(AND(B442="pole vault", OR(AND(E442='club records'!$F$16, F442&gt;='club records'!$G$16), AND(E442='club records'!$F$17, F442&gt;='club records'!$G$17), AND(E442='club records'!$F$18, F442&gt;='club records'!$G$18), AND(E442='club records'!$F$19, F442&gt;='club records'!$G$19), AND(E442='club records'!$F$20, F442&gt;='club records'!$G$20))), "CR", " ")</f>
        <v xml:space="preserve"> </v>
      </c>
      <c r="Z442" s="6" t="str">
        <f>IF(AND(B442="shot 3", E442='club records'!$F$36, F442&gt;='club records'!$G$36), "CR", " ")</f>
        <v xml:space="preserve"> </v>
      </c>
      <c r="AA442" s="6" t="str">
        <f>IF(AND(B442="shot 4", E442='club records'!$F$37, F442&gt;='club records'!$G$37), "CR", " ")</f>
        <v xml:space="preserve"> </v>
      </c>
      <c r="AB442" s="6" t="str">
        <f>IF(AND(B442="shot 5", E442='club records'!$F$38, F442&gt;='club records'!$G$38), "CR", " ")</f>
        <v xml:space="preserve"> </v>
      </c>
      <c r="AC442" s="6" t="str">
        <f>IF(AND(B442="shot 6", E442='club records'!$F$39, F442&gt;='club records'!$G$39), "CR", " ")</f>
        <v xml:space="preserve"> </v>
      </c>
      <c r="AD442" s="6" t="str">
        <f>IF(AND(B442="shot 7.26", E442='club records'!$F$40, F442&gt;='club records'!$G$40), "CR", " ")</f>
        <v xml:space="preserve"> </v>
      </c>
      <c r="AE442" s="6" t="str">
        <f>IF(AND(B442="60H",OR(AND(E442='club records'!$J$1,F442&lt;='club records'!$K$1),AND(E442='club records'!$J$2,F442&lt;='club records'!$K$2),AND(E442='club records'!$J$3,F442&lt;='club records'!$K$3),AND(E442='club records'!$J$4,F442&lt;='club records'!$K$4),AND(E442='club records'!$J$5,F442&lt;='club records'!$K$5))),"CR"," ")</f>
        <v xml:space="preserve"> </v>
      </c>
      <c r="AF442" s="7" t="str">
        <f>IF(AND(B442="4x200", OR(AND(E442='club records'!$N$6, F442&lt;='club records'!$O$6), AND(E442='club records'!$N$7, F442&lt;='club records'!$O$7), AND(E442='club records'!$N$8, F442&lt;='club records'!$O$8), AND(E442='club records'!$N$9, F442&lt;='club records'!$O$9), AND(E442='club records'!$N$10, F442&lt;='club records'!$O$10))), "CR", " ")</f>
        <v xml:space="preserve"> </v>
      </c>
      <c r="AG442" s="7" t="str">
        <f>IF(AND(B442="4x300", AND(E442='club records'!$N$11, F442&lt;='club records'!$O$11)), "CR", " ")</f>
        <v xml:space="preserve"> </v>
      </c>
      <c r="AH442" s="7" t="str">
        <f>IF(AND(B442="4x400", OR(AND(E442='club records'!$N$12, F442&lt;='club records'!$O$12), AND(E442='club records'!$N$13, F442&lt;='club records'!$O$13), AND(E442='club records'!$N$14, F442&lt;='club records'!$O$14), AND(E442='club records'!$N$15, F442&lt;='club records'!$O$15))), "CR", " ")</f>
        <v xml:space="preserve"> </v>
      </c>
      <c r="AI442" s="7" t="str">
        <f>IF(AND(B442="pentathlon", OR(AND(E442='club records'!$N$21, F442&gt;='club records'!$O$21), AND(E442='club records'!$N$22, F442&gt;='club records'!$O$22),AND(E442='club records'!$N$23, F442&gt;='club records'!$O$23),AND(E442='club records'!$N$24, F442&gt;='club records'!$O$24))), "CR", " ")</f>
        <v xml:space="preserve"> </v>
      </c>
      <c r="AJ442" s="7" t="str">
        <f>IF(AND(B442="heptathlon", OR(AND(E442='club records'!$N$26, F442&gt;='club records'!$O$26), AND(E442='club records'!$N$27, F442&gt;='club records'!$O$27))), "CR", " ")</f>
        <v xml:space="preserve"> </v>
      </c>
    </row>
    <row r="443" spans="1:36" ht="14.5" x14ac:dyDescent="0.35">
      <c r="A443" s="1" t="str">
        <f>E443</f>
        <v>U17</v>
      </c>
      <c r="E443" s="11" t="s">
        <v>14</v>
      </c>
      <c r="J443" s="7" t="str">
        <f>IF(OR(K443="CR", L443="CR", M443="CR", N443="CR", O443="CR", P443="CR", Q443="CR", R443="CR", S443="CR", T443="CR",U443="CR", V443="CR", W443="CR", X443="CR", Y443="CR", Z443="CR", AA443="CR", AB443="CR", AC443="CR", AD443="CR", AE443="CR", AF443="CR", AG443="CR", AH443="CR", AI443="CR", AJ443="CR"), "***CLUB RECORD***", "")</f>
        <v/>
      </c>
      <c r="K443" s="7" t="str">
        <f>IF(AND(B443=60, OR(AND(E443='club records'!$B$6, F443&lt;='club records'!$C$6), AND(E443='club records'!$B$7, F443&lt;='club records'!$C$7), AND(E443='club records'!$B$8, F443&lt;='club records'!$C$8), AND(E443='club records'!$B$9, F443&lt;='club records'!$C$9), AND(E443='club records'!$B$10, F443&lt;='club records'!$C$10))), "CR", " ")</f>
        <v xml:space="preserve"> </v>
      </c>
      <c r="L443" s="7" t="str">
        <f>IF(AND(B443=200, OR(AND(E443='club records'!$B$11, F443&lt;='club records'!$C$11), AND(E443='club records'!$B$12, F443&lt;='club records'!$C$12), AND(E443='club records'!$B$13, F443&lt;='club records'!$C$13), AND(E443='club records'!$B$14, F443&lt;='club records'!$C$14), AND(E443='club records'!$B$15, F443&lt;='club records'!$C$15))), "CR", " ")</f>
        <v xml:space="preserve"> </v>
      </c>
      <c r="M443" s="7" t="str">
        <f>IF(AND(B443=300, OR(AND(E443='club records'!$B$5, F443&lt;='club records'!$C$5), AND(E443='club records'!$B$16, F443&lt;='club records'!$C$16), AND(E443='club records'!$B$17, F443&lt;='club records'!$C$17))), "CR", " ")</f>
        <v xml:space="preserve"> </v>
      </c>
      <c r="N443" s="7" t="str">
        <f>IF(AND(B443=400, OR(AND(E443='club records'!$B$18, F443&lt;='club records'!$C$18), AND(E443='club records'!$B$19, F443&lt;='club records'!$C$19), AND(E443='club records'!$B$20, F443&lt;='club records'!$C$20), AND(E443='club records'!$B$21, F443&lt;='club records'!$C$21))), "CR", " ")</f>
        <v xml:space="preserve"> </v>
      </c>
      <c r="O443" s="7" t="str">
        <f>IF(AND(B443=800, OR(AND(E443='club records'!$B$22, F443&lt;='club records'!$C$22), AND(E443='club records'!$B$23, F443&lt;='club records'!$C$23), AND(E443='club records'!$B$24, F443&lt;='club records'!$C$24), AND(E443='club records'!$B$25, F443&lt;='club records'!$C$25), AND(E443='club records'!$B$26, F443&lt;='club records'!$C$26))), "CR", " ")</f>
        <v xml:space="preserve"> </v>
      </c>
      <c r="P443" s="7" t="str">
        <f>IF(AND(B443=1000, OR(AND(E443='club records'!$B$27, F443&lt;='club records'!$C$27), AND(E443='club records'!$B$28, F443&lt;='club records'!$C$28))), "CR", " ")</f>
        <v xml:space="preserve"> </v>
      </c>
      <c r="Q443" s="7" t="str">
        <f>IF(AND(B443=1500, OR(AND(E443='club records'!$B$29, F443&lt;='club records'!$C$29), AND(E443='club records'!$B$30, F443&lt;='club records'!$C$30), AND(E443='club records'!$B$31, F443&lt;='club records'!$C$31), AND(E443='club records'!$B$32, F443&lt;='club records'!$C$32), AND(E443='club records'!$B$33, F443&lt;='club records'!$C$33))), "CR", " ")</f>
        <v xml:space="preserve"> </v>
      </c>
      <c r="R443" s="7" t="str">
        <f>IF(AND(B443="1600 (Mile)",OR(AND(E443='club records'!$B$34,F443&lt;='club records'!$C$34),AND(E443='club records'!$B$35,F443&lt;='club records'!$C$35),AND(E443='club records'!$B$36,F443&lt;='club records'!$C$36),AND(E443='club records'!$B$37,F443&lt;='club records'!$C$37))),"CR"," ")</f>
        <v xml:space="preserve"> </v>
      </c>
      <c r="S443" s="7" t="str">
        <f>IF(AND(B443=3000, OR(AND(E443='club records'!$B$38, F443&lt;='club records'!$C$38), AND(E443='club records'!$B$39, F443&lt;='club records'!$C$39), AND(E443='club records'!$B$40, F443&lt;='club records'!$C$40), AND(E443='club records'!$B$41, F443&lt;='club records'!$C$41))), "CR", " ")</f>
        <v xml:space="preserve"> </v>
      </c>
      <c r="T443" s="7" t="str">
        <f>IF(AND(B443=5000, OR(AND(E443='club records'!$B$42, F443&lt;='club records'!$C$42), AND(E443='club records'!$B$43, F443&lt;='club records'!$C$43))), "CR", " ")</f>
        <v xml:space="preserve"> </v>
      </c>
      <c r="U443" s="6" t="str">
        <f>IF(AND(B443=10000, OR(AND(E443='club records'!$B$44, F443&lt;='club records'!$C$44), AND(E443='club records'!$B$45, F443&lt;='club records'!$C$45))), "CR", " ")</f>
        <v xml:space="preserve"> </v>
      </c>
      <c r="V443" s="6" t="str">
        <f>IF(AND(B443="high jump", OR(AND(E443='club records'!$F$1, F443&gt;='club records'!$G$1), AND(E443='club records'!$F$2, F443&gt;='club records'!$G$2), AND(E443='club records'!$F$3, F443&gt;='club records'!$G$3), AND(E443='club records'!$F$4, F443&gt;='club records'!$G$4), AND(E443='club records'!$F$5, F443&gt;='club records'!$G$5))), "CR", " ")</f>
        <v xml:space="preserve"> </v>
      </c>
      <c r="W443" s="6" t="str">
        <f>IF(AND(B443="long jump", OR(AND(E443='club records'!$F$6, F443&gt;='club records'!$G$6), AND(E443='club records'!$F$7, F443&gt;='club records'!$G$7), AND(E443='club records'!$F$8, F443&gt;='club records'!$G$8), AND(E443='club records'!$F$9, F443&gt;='club records'!$G$9), AND(E443='club records'!$F$10, F443&gt;='club records'!$G$10))), "CR", " ")</f>
        <v xml:space="preserve"> </v>
      </c>
      <c r="X443" s="6" t="str">
        <f>IF(AND(B443="triple jump", OR(AND(E443='club records'!$F$11, F443&gt;='club records'!$G$11), AND(E443='club records'!$F$12, F443&gt;='club records'!$G$12), AND(E443='club records'!$F$13, F443&gt;='club records'!$G$13), AND(E443='club records'!$F$14, F443&gt;='club records'!$G$14), AND(E443='club records'!$F$15, F443&gt;='club records'!$G$15))), "CR", " ")</f>
        <v xml:space="preserve"> </v>
      </c>
      <c r="Y443" s="6" t="str">
        <f>IF(AND(B443="pole vault", OR(AND(E443='club records'!$F$16, F443&gt;='club records'!$G$16), AND(E443='club records'!$F$17, F443&gt;='club records'!$G$17), AND(E443='club records'!$F$18, F443&gt;='club records'!$G$18), AND(E443='club records'!$F$19, F443&gt;='club records'!$G$19), AND(E443='club records'!$F$20, F443&gt;='club records'!$G$20))), "CR", " ")</f>
        <v xml:space="preserve"> </v>
      </c>
      <c r="Z443" s="6" t="str">
        <f>IF(AND(B443="shot 3", E443='club records'!$F$36, F443&gt;='club records'!$G$36), "CR", " ")</f>
        <v xml:space="preserve"> </v>
      </c>
      <c r="AA443" s="6" t="str">
        <f>IF(AND(B443="shot 4", E443='club records'!$F$37, F443&gt;='club records'!$G$37), "CR", " ")</f>
        <v xml:space="preserve"> </v>
      </c>
      <c r="AB443" s="6" t="str">
        <f>IF(AND(B443="shot 5", E443='club records'!$F$38, F443&gt;='club records'!$G$38), "CR", " ")</f>
        <v xml:space="preserve"> </v>
      </c>
      <c r="AC443" s="6" t="str">
        <f>IF(AND(B443="shot 6", E443='club records'!$F$39, F443&gt;='club records'!$G$39), "CR", " ")</f>
        <v xml:space="preserve"> </v>
      </c>
      <c r="AD443" s="6" t="str">
        <f>IF(AND(B443="shot 7.26", E443='club records'!$F$40, F443&gt;='club records'!$G$40), "CR", " ")</f>
        <v xml:space="preserve"> </v>
      </c>
      <c r="AE443" s="6" t="str">
        <f>IF(AND(B443="60H",OR(AND(E443='club records'!$J$1,F443&lt;='club records'!$K$1),AND(E443='club records'!$J$2,F443&lt;='club records'!$K$2),AND(E443='club records'!$J$3,F443&lt;='club records'!$K$3),AND(E443='club records'!$J$4,F443&lt;='club records'!$K$4),AND(E443='club records'!$J$5,F443&lt;='club records'!$K$5))),"CR"," ")</f>
        <v xml:space="preserve"> </v>
      </c>
      <c r="AF443" s="7" t="str">
        <f>IF(AND(B443="4x200", OR(AND(E443='club records'!$N$6, F443&lt;='club records'!$O$6), AND(E443='club records'!$N$7, F443&lt;='club records'!$O$7), AND(E443='club records'!$N$8, F443&lt;='club records'!$O$8), AND(E443='club records'!$N$9, F443&lt;='club records'!$O$9), AND(E443='club records'!$N$10, F443&lt;='club records'!$O$10))), "CR", " ")</f>
        <v xml:space="preserve"> </v>
      </c>
      <c r="AG443" s="7" t="str">
        <f>IF(AND(B443="4x300", AND(E443='club records'!$N$11, F443&lt;='club records'!$O$11)), "CR", " ")</f>
        <v xml:space="preserve"> </v>
      </c>
      <c r="AH443" s="7" t="str">
        <f>IF(AND(B443="4x400", OR(AND(E443='club records'!$N$12, F443&lt;='club records'!$O$12), AND(E443='club records'!$N$13, F443&lt;='club records'!$O$13), AND(E443='club records'!$N$14, F443&lt;='club records'!$O$14), AND(E443='club records'!$N$15, F443&lt;='club records'!$O$15))), "CR", " ")</f>
        <v xml:space="preserve"> </v>
      </c>
      <c r="AI443" s="7" t="str">
        <f>IF(AND(B443="pentathlon", OR(AND(E443='club records'!$N$21, F443&gt;='club records'!$O$21), AND(E443='club records'!$N$22, F443&gt;='club records'!$O$22),AND(E443='club records'!$N$23, F443&gt;='club records'!$O$23),AND(E443='club records'!$N$24, F443&gt;='club records'!$O$24))), "CR", " ")</f>
        <v xml:space="preserve"> </v>
      </c>
      <c r="AJ443" s="7" t="str">
        <f>IF(AND(B443="heptathlon", OR(AND(E443='club records'!$N$26, F443&gt;='club records'!$O$26), AND(E443='club records'!$N$27, F443&gt;='club records'!$O$27))), "CR", " ")</f>
        <v xml:space="preserve"> </v>
      </c>
    </row>
    <row r="444" spans="1:36" ht="14.5" x14ac:dyDescent="0.35">
      <c r="A444" s="1" t="str">
        <f>E444</f>
        <v>U17</v>
      </c>
      <c r="E444" s="11" t="s">
        <v>14</v>
      </c>
      <c r="J444" s="7" t="str">
        <f>IF(OR(K444="CR", L444="CR", M444="CR", N444="CR", O444="CR", P444="CR", Q444="CR", R444="CR", S444="CR", T444="CR",U444="CR", V444="CR", W444="CR", X444="CR", Y444="CR", Z444="CR", AA444="CR", AB444="CR", AC444="CR", AD444="CR", AE444="CR", AF444="CR", AG444="CR", AH444="CR", AI444="CR", AJ444="CR"), "***CLUB RECORD***", "")</f>
        <v/>
      </c>
      <c r="K444" s="7" t="str">
        <f>IF(AND(B444=60, OR(AND(E444='club records'!$B$6, F444&lt;='club records'!$C$6), AND(E444='club records'!$B$7, F444&lt;='club records'!$C$7), AND(E444='club records'!$B$8, F444&lt;='club records'!$C$8), AND(E444='club records'!$B$9, F444&lt;='club records'!$C$9), AND(E444='club records'!$B$10, F444&lt;='club records'!$C$10))), "CR", " ")</f>
        <v xml:space="preserve"> </v>
      </c>
      <c r="L444" s="7" t="str">
        <f>IF(AND(B444=200, OR(AND(E444='club records'!$B$11, F444&lt;='club records'!$C$11), AND(E444='club records'!$B$12, F444&lt;='club records'!$C$12), AND(E444='club records'!$B$13, F444&lt;='club records'!$C$13), AND(E444='club records'!$B$14, F444&lt;='club records'!$C$14), AND(E444='club records'!$B$15, F444&lt;='club records'!$C$15))), "CR", " ")</f>
        <v xml:space="preserve"> </v>
      </c>
      <c r="M444" s="7" t="str">
        <f>IF(AND(B444=300, OR(AND(E444='club records'!$B$5, F444&lt;='club records'!$C$5), AND(E444='club records'!$B$16, F444&lt;='club records'!$C$16), AND(E444='club records'!$B$17, F444&lt;='club records'!$C$17))), "CR", " ")</f>
        <v xml:space="preserve"> </v>
      </c>
      <c r="N444" s="7" t="str">
        <f>IF(AND(B444=400, OR(AND(E444='club records'!$B$18, F444&lt;='club records'!$C$18), AND(E444='club records'!$B$19, F444&lt;='club records'!$C$19), AND(E444='club records'!$B$20, F444&lt;='club records'!$C$20), AND(E444='club records'!$B$21, F444&lt;='club records'!$C$21))), "CR", " ")</f>
        <v xml:space="preserve"> </v>
      </c>
      <c r="O444" s="7" t="str">
        <f>IF(AND(B444=800, OR(AND(E444='club records'!$B$22, F444&lt;='club records'!$C$22), AND(E444='club records'!$B$23, F444&lt;='club records'!$C$23), AND(E444='club records'!$B$24, F444&lt;='club records'!$C$24), AND(E444='club records'!$B$25, F444&lt;='club records'!$C$25), AND(E444='club records'!$B$26, F444&lt;='club records'!$C$26))), "CR", " ")</f>
        <v xml:space="preserve"> </v>
      </c>
      <c r="P444" s="7" t="str">
        <f>IF(AND(B444=1000, OR(AND(E444='club records'!$B$27, F444&lt;='club records'!$C$27), AND(E444='club records'!$B$28, F444&lt;='club records'!$C$28))), "CR", " ")</f>
        <v xml:space="preserve"> </v>
      </c>
      <c r="Q444" s="7" t="str">
        <f>IF(AND(B444=1500, OR(AND(E444='club records'!$B$29, F444&lt;='club records'!$C$29), AND(E444='club records'!$B$30, F444&lt;='club records'!$C$30), AND(E444='club records'!$B$31, F444&lt;='club records'!$C$31), AND(E444='club records'!$B$32, F444&lt;='club records'!$C$32), AND(E444='club records'!$B$33, F444&lt;='club records'!$C$33))), "CR", " ")</f>
        <v xml:space="preserve"> </v>
      </c>
      <c r="R444" s="7" t="str">
        <f>IF(AND(B444="1600 (Mile)",OR(AND(E444='club records'!$B$34,F444&lt;='club records'!$C$34),AND(E444='club records'!$B$35,F444&lt;='club records'!$C$35),AND(E444='club records'!$B$36,F444&lt;='club records'!$C$36),AND(E444='club records'!$B$37,F444&lt;='club records'!$C$37))),"CR"," ")</f>
        <v xml:space="preserve"> </v>
      </c>
      <c r="S444" s="7" t="str">
        <f>IF(AND(B444=3000, OR(AND(E444='club records'!$B$38, F444&lt;='club records'!$C$38), AND(E444='club records'!$B$39, F444&lt;='club records'!$C$39), AND(E444='club records'!$B$40, F444&lt;='club records'!$C$40), AND(E444='club records'!$B$41, F444&lt;='club records'!$C$41))), "CR", " ")</f>
        <v xml:space="preserve"> </v>
      </c>
      <c r="T444" s="7" t="str">
        <f>IF(AND(B444=5000, OR(AND(E444='club records'!$B$42, F444&lt;='club records'!$C$42), AND(E444='club records'!$B$43, F444&lt;='club records'!$C$43))), "CR", " ")</f>
        <v xml:space="preserve"> </v>
      </c>
      <c r="U444" s="6" t="str">
        <f>IF(AND(B444=10000, OR(AND(E444='club records'!$B$44, F444&lt;='club records'!$C$44), AND(E444='club records'!$B$45, F444&lt;='club records'!$C$45))), "CR", " ")</f>
        <v xml:space="preserve"> </v>
      </c>
      <c r="V444" s="6" t="str">
        <f>IF(AND(B444="high jump", OR(AND(E444='club records'!$F$1, F444&gt;='club records'!$G$1), AND(E444='club records'!$F$2, F444&gt;='club records'!$G$2), AND(E444='club records'!$F$3, F444&gt;='club records'!$G$3), AND(E444='club records'!$F$4, F444&gt;='club records'!$G$4), AND(E444='club records'!$F$5, F444&gt;='club records'!$G$5))), "CR", " ")</f>
        <v xml:space="preserve"> </v>
      </c>
      <c r="W444" s="6" t="str">
        <f>IF(AND(B444="long jump", OR(AND(E444='club records'!$F$6, F444&gt;='club records'!$G$6), AND(E444='club records'!$F$7, F444&gt;='club records'!$G$7), AND(E444='club records'!$F$8, F444&gt;='club records'!$G$8), AND(E444='club records'!$F$9, F444&gt;='club records'!$G$9), AND(E444='club records'!$F$10, F444&gt;='club records'!$G$10))), "CR", " ")</f>
        <v xml:space="preserve"> </v>
      </c>
      <c r="X444" s="6" t="str">
        <f>IF(AND(B444="triple jump", OR(AND(E444='club records'!$F$11, F444&gt;='club records'!$G$11), AND(E444='club records'!$F$12, F444&gt;='club records'!$G$12), AND(E444='club records'!$F$13, F444&gt;='club records'!$G$13), AND(E444='club records'!$F$14, F444&gt;='club records'!$G$14), AND(E444='club records'!$F$15, F444&gt;='club records'!$G$15))), "CR", " ")</f>
        <v xml:space="preserve"> </v>
      </c>
      <c r="Y444" s="6" t="str">
        <f>IF(AND(B444="pole vault", OR(AND(E444='club records'!$F$16, F444&gt;='club records'!$G$16), AND(E444='club records'!$F$17, F444&gt;='club records'!$G$17), AND(E444='club records'!$F$18, F444&gt;='club records'!$G$18), AND(E444='club records'!$F$19, F444&gt;='club records'!$G$19), AND(E444='club records'!$F$20, F444&gt;='club records'!$G$20))), "CR", " ")</f>
        <v xml:space="preserve"> </v>
      </c>
      <c r="Z444" s="6" t="str">
        <f>IF(AND(B444="shot 3", E444='club records'!$F$36, F444&gt;='club records'!$G$36), "CR", " ")</f>
        <v xml:space="preserve"> </v>
      </c>
      <c r="AA444" s="6" t="str">
        <f>IF(AND(B444="shot 4", E444='club records'!$F$37, F444&gt;='club records'!$G$37), "CR", " ")</f>
        <v xml:space="preserve"> </v>
      </c>
      <c r="AB444" s="6" t="str">
        <f>IF(AND(B444="shot 5", E444='club records'!$F$38, F444&gt;='club records'!$G$38), "CR", " ")</f>
        <v xml:space="preserve"> </v>
      </c>
      <c r="AC444" s="6" t="str">
        <f>IF(AND(B444="shot 6", E444='club records'!$F$39, F444&gt;='club records'!$G$39), "CR", " ")</f>
        <v xml:space="preserve"> </v>
      </c>
      <c r="AD444" s="6" t="str">
        <f>IF(AND(B444="shot 7.26", E444='club records'!$F$40, F444&gt;='club records'!$G$40), "CR", " ")</f>
        <v xml:space="preserve"> </v>
      </c>
      <c r="AE444" s="6" t="str">
        <f>IF(AND(B444="60H",OR(AND(E444='club records'!$J$1,F444&lt;='club records'!$K$1),AND(E444='club records'!$J$2,F444&lt;='club records'!$K$2),AND(E444='club records'!$J$3,F444&lt;='club records'!$K$3),AND(E444='club records'!$J$4,F444&lt;='club records'!$K$4),AND(E444='club records'!$J$5,F444&lt;='club records'!$K$5))),"CR"," ")</f>
        <v xml:space="preserve"> </v>
      </c>
      <c r="AF444" s="7" t="str">
        <f>IF(AND(B444="4x200", OR(AND(E444='club records'!$N$6, F444&lt;='club records'!$O$6), AND(E444='club records'!$N$7, F444&lt;='club records'!$O$7), AND(E444='club records'!$N$8, F444&lt;='club records'!$O$8), AND(E444='club records'!$N$9, F444&lt;='club records'!$O$9), AND(E444='club records'!$N$10, F444&lt;='club records'!$O$10))), "CR", " ")</f>
        <v xml:space="preserve"> </v>
      </c>
      <c r="AG444" s="7" t="str">
        <f>IF(AND(B444="4x300", AND(E444='club records'!$N$11, F444&lt;='club records'!$O$11)), "CR", " ")</f>
        <v xml:space="preserve"> </v>
      </c>
      <c r="AH444" s="7" t="str">
        <f>IF(AND(B444="4x400", OR(AND(E444='club records'!$N$12, F444&lt;='club records'!$O$12), AND(E444='club records'!$N$13, F444&lt;='club records'!$O$13), AND(E444='club records'!$N$14, F444&lt;='club records'!$O$14), AND(E444='club records'!$N$15, F444&lt;='club records'!$O$15))), "CR", " ")</f>
        <v xml:space="preserve"> </v>
      </c>
      <c r="AI444" s="7" t="str">
        <f>IF(AND(B444="pentathlon", OR(AND(E444='club records'!$N$21, F444&gt;='club records'!$O$21), AND(E444='club records'!$N$22, F444&gt;='club records'!$O$22),AND(E444='club records'!$N$23, F444&gt;='club records'!$O$23),AND(E444='club records'!$N$24, F444&gt;='club records'!$O$24))), "CR", " ")</f>
        <v xml:space="preserve"> </v>
      </c>
      <c r="AJ444" s="7" t="str">
        <f>IF(AND(B444="heptathlon", OR(AND(E444='club records'!$N$26, F444&gt;='club records'!$O$26), AND(E444='club records'!$N$27, F444&gt;='club records'!$O$27))), "CR", " ")</f>
        <v xml:space="preserve"> </v>
      </c>
    </row>
    <row r="445" spans="1:36" ht="14.5" x14ac:dyDescent="0.35">
      <c r="A445" s="1" t="str">
        <f>E445</f>
        <v>U17</v>
      </c>
      <c r="E445" s="11" t="s">
        <v>14</v>
      </c>
      <c r="G445" s="16"/>
      <c r="J445" s="7" t="str">
        <f>IF(OR(K445="CR", L445="CR", M445="CR", N445="CR", O445="CR", P445="CR", Q445="CR", R445="CR", S445="CR", T445="CR",U445="CR", V445="CR", W445="CR", X445="CR", Y445="CR", Z445="CR", AA445="CR", AB445="CR", AC445="CR", AD445="CR", AE445="CR", AF445="CR", AG445="CR", AH445="CR", AI445="CR", AJ445="CR"), "***CLUB RECORD***", "")</f>
        <v/>
      </c>
      <c r="K445" s="7" t="str">
        <f>IF(AND(B445=60, OR(AND(E445='club records'!$B$6, F445&lt;='club records'!$C$6), AND(E445='club records'!$B$7, F445&lt;='club records'!$C$7), AND(E445='club records'!$B$8, F445&lt;='club records'!$C$8), AND(E445='club records'!$B$9, F445&lt;='club records'!$C$9), AND(E445='club records'!$B$10, F445&lt;='club records'!$C$10))), "CR", " ")</f>
        <v xml:space="preserve"> </v>
      </c>
      <c r="L445" s="7" t="str">
        <f>IF(AND(B445=200, OR(AND(E445='club records'!$B$11, F445&lt;='club records'!$C$11), AND(E445='club records'!$B$12, F445&lt;='club records'!$C$12), AND(E445='club records'!$B$13, F445&lt;='club records'!$C$13), AND(E445='club records'!$B$14, F445&lt;='club records'!$C$14), AND(E445='club records'!$B$15, F445&lt;='club records'!$C$15))), "CR", " ")</f>
        <v xml:space="preserve"> </v>
      </c>
      <c r="M445" s="7" t="str">
        <f>IF(AND(B445=300, OR(AND(E445='club records'!$B$5, F445&lt;='club records'!$C$5), AND(E445='club records'!$B$16, F445&lt;='club records'!$C$16), AND(E445='club records'!$B$17, F445&lt;='club records'!$C$17))), "CR", " ")</f>
        <v xml:space="preserve"> </v>
      </c>
      <c r="N445" s="7" t="str">
        <f>IF(AND(B445=400, OR(AND(E445='club records'!$B$18, F445&lt;='club records'!$C$18), AND(E445='club records'!$B$19, F445&lt;='club records'!$C$19), AND(E445='club records'!$B$20, F445&lt;='club records'!$C$20), AND(E445='club records'!$B$21, F445&lt;='club records'!$C$21))), "CR", " ")</f>
        <v xml:space="preserve"> </v>
      </c>
      <c r="O445" s="7" t="str">
        <f>IF(AND(B445=800, OR(AND(E445='club records'!$B$22, F445&lt;='club records'!$C$22), AND(E445='club records'!$B$23, F445&lt;='club records'!$C$23), AND(E445='club records'!$B$24, F445&lt;='club records'!$C$24), AND(E445='club records'!$B$25, F445&lt;='club records'!$C$25), AND(E445='club records'!$B$26, F445&lt;='club records'!$C$26))), "CR", " ")</f>
        <v xml:space="preserve"> </v>
      </c>
      <c r="P445" s="7" t="str">
        <f>IF(AND(B445=1000, OR(AND(E445='club records'!$B$27, F445&lt;='club records'!$C$27), AND(E445='club records'!$B$28, F445&lt;='club records'!$C$28))), "CR", " ")</f>
        <v xml:space="preserve"> </v>
      </c>
      <c r="Q445" s="7" t="str">
        <f>IF(AND(B445=1500, OR(AND(E445='club records'!$B$29, F445&lt;='club records'!$C$29), AND(E445='club records'!$B$30, F445&lt;='club records'!$C$30), AND(E445='club records'!$B$31, F445&lt;='club records'!$C$31), AND(E445='club records'!$B$32, F445&lt;='club records'!$C$32), AND(E445='club records'!$B$33, F445&lt;='club records'!$C$33))), "CR", " ")</f>
        <v xml:space="preserve"> </v>
      </c>
      <c r="R445" s="7" t="str">
        <f>IF(AND(B445="1600 (Mile)",OR(AND(E445='club records'!$B$34,F445&lt;='club records'!$C$34),AND(E445='club records'!$B$35,F445&lt;='club records'!$C$35),AND(E445='club records'!$B$36,F445&lt;='club records'!$C$36),AND(E445='club records'!$B$37,F445&lt;='club records'!$C$37))),"CR"," ")</f>
        <v xml:space="preserve"> </v>
      </c>
      <c r="S445" s="7" t="str">
        <f>IF(AND(B445=3000, OR(AND(E445='club records'!$B$38, F445&lt;='club records'!$C$38), AND(E445='club records'!$B$39, F445&lt;='club records'!$C$39), AND(E445='club records'!$B$40, F445&lt;='club records'!$C$40), AND(E445='club records'!$B$41, F445&lt;='club records'!$C$41))), "CR", " ")</f>
        <v xml:space="preserve"> </v>
      </c>
      <c r="T445" s="7" t="str">
        <f>IF(AND(B445=5000, OR(AND(E445='club records'!$B$42, F445&lt;='club records'!$C$42), AND(E445='club records'!$B$43, F445&lt;='club records'!$C$43))), "CR", " ")</f>
        <v xml:space="preserve"> </v>
      </c>
      <c r="U445" s="6" t="str">
        <f>IF(AND(B445=10000, OR(AND(E445='club records'!$B$44, F445&lt;='club records'!$C$44), AND(E445='club records'!$B$45, F445&lt;='club records'!$C$45))), "CR", " ")</f>
        <v xml:space="preserve"> </v>
      </c>
      <c r="V445" s="6" t="str">
        <f>IF(AND(B445="high jump", OR(AND(E445='club records'!$F$1, F445&gt;='club records'!$G$1), AND(E445='club records'!$F$2, F445&gt;='club records'!$G$2), AND(E445='club records'!$F$3, F445&gt;='club records'!$G$3), AND(E445='club records'!$F$4, F445&gt;='club records'!$G$4), AND(E445='club records'!$F$5, F445&gt;='club records'!$G$5))), "CR", " ")</f>
        <v xml:space="preserve"> </v>
      </c>
      <c r="W445" s="6" t="str">
        <f>IF(AND(B445="long jump", OR(AND(E445='club records'!$F$6, F445&gt;='club records'!$G$6), AND(E445='club records'!$F$7, F445&gt;='club records'!$G$7), AND(E445='club records'!$F$8, F445&gt;='club records'!$G$8), AND(E445='club records'!$F$9, F445&gt;='club records'!$G$9), AND(E445='club records'!$F$10, F445&gt;='club records'!$G$10))), "CR", " ")</f>
        <v xml:space="preserve"> </v>
      </c>
      <c r="X445" s="6" t="str">
        <f>IF(AND(B445="triple jump", OR(AND(E445='club records'!$F$11, F445&gt;='club records'!$G$11), AND(E445='club records'!$F$12, F445&gt;='club records'!$G$12), AND(E445='club records'!$F$13, F445&gt;='club records'!$G$13), AND(E445='club records'!$F$14, F445&gt;='club records'!$G$14), AND(E445='club records'!$F$15, F445&gt;='club records'!$G$15))), "CR", " ")</f>
        <v xml:space="preserve"> </v>
      </c>
      <c r="Y445" s="6" t="str">
        <f>IF(AND(B445="pole vault", OR(AND(E445='club records'!$F$16, F445&gt;='club records'!$G$16), AND(E445='club records'!$F$17, F445&gt;='club records'!$G$17), AND(E445='club records'!$F$18, F445&gt;='club records'!$G$18), AND(E445='club records'!$F$19, F445&gt;='club records'!$G$19), AND(E445='club records'!$F$20, F445&gt;='club records'!$G$20))), "CR", " ")</f>
        <v xml:space="preserve"> </v>
      </c>
      <c r="Z445" s="6" t="str">
        <f>IF(AND(B445="shot 3", E445='club records'!$F$36, F445&gt;='club records'!$G$36), "CR", " ")</f>
        <v xml:space="preserve"> </v>
      </c>
      <c r="AA445" s="6" t="str">
        <f>IF(AND(B445="shot 4", E445='club records'!$F$37, F445&gt;='club records'!$G$37), "CR", " ")</f>
        <v xml:space="preserve"> </v>
      </c>
      <c r="AB445" s="6" t="str">
        <f>IF(AND(B445="shot 5", E445='club records'!$F$38, F445&gt;='club records'!$G$38), "CR", " ")</f>
        <v xml:space="preserve"> </v>
      </c>
      <c r="AC445" s="6" t="str">
        <f>IF(AND(B445="shot 6", E445='club records'!$F$39, F445&gt;='club records'!$G$39), "CR", " ")</f>
        <v xml:space="preserve"> </v>
      </c>
      <c r="AD445" s="6" t="str">
        <f>IF(AND(B445="shot 7.26", E445='club records'!$F$40, F445&gt;='club records'!$G$40), "CR", " ")</f>
        <v xml:space="preserve"> </v>
      </c>
      <c r="AE445" s="6" t="str">
        <f>IF(AND(B445="60H",OR(AND(E445='club records'!$J$1,F445&lt;='club records'!$K$1),AND(E445='club records'!$J$2,F445&lt;='club records'!$K$2),AND(E445='club records'!$J$3,F445&lt;='club records'!$K$3),AND(E445='club records'!$J$4,F445&lt;='club records'!$K$4),AND(E445='club records'!$J$5,F445&lt;='club records'!$K$5))),"CR"," ")</f>
        <v xml:space="preserve"> </v>
      </c>
      <c r="AF445" s="7" t="str">
        <f>IF(AND(B445="4x200", OR(AND(E445='club records'!$N$6, F445&lt;='club records'!$O$6), AND(E445='club records'!$N$7, F445&lt;='club records'!$O$7), AND(E445='club records'!$N$8, F445&lt;='club records'!$O$8), AND(E445='club records'!$N$9, F445&lt;='club records'!$O$9), AND(E445='club records'!$N$10, F445&lt;='club records'!$O$10))), "CR", " ")</f>
        <v xml:space="preserve"> </v>
      </c>
      <c r="AG445" s="7" t="str">
        <f>IF(AND(B445="4x300", AND(E445='club records'!$N$11, F445&lt;='club records'!$O$11)), "CR", " ")</f>
        <v xml:space="preserve"> </v>
      </c>
      <c r="AH445" s="7" t="str">
        <f>IF(AND(B445="4x400", OR(AND(E445='club records'!$N$12, F445&lt;='club records'!$O$12), AND(E445='club records'!$N$13, F445&lt;='club records'!$O$13), AND(E445='club records'!$N$14, F445&lt;='club records'!$O$14), AND(E445='club records'!$N$15, F445&lt;='club records'!$O$15))), "CR", " ")</f>
        <v xml:space="preserve"> </v>
      </c>
      <c r="AI445" s="7" t="str">
        <f>IF(AND(B445="pentathlon", OR(AND(E445='club records'!$N$21, F445&gt;='club records'!$O$21), AND(E445='club records'!$N$22, F445&gt;='club records'!$O$22),AND(E445='club records'!$N$23, F445&gt;='club records'!$O$23),AND(E445='club records'!$N$24, F445&gt;='club records'!$O$24))), "CR", " ")</f>
        <v xml:space="preserve"> </v>
      </c>
      <c r="AJ445" s="7" t="str">
        <f>IF(AND(B445="heptathlon", OR(AND(E445='club records'!$N$26, F445&gt;='club records'!$O$26), AND(E445='club records'!$N$27, F445&gt;='club records'!$O$27))), "CR", " ")</f>
        <v xml:space="preserve"> </v>
      </c>
    </row>
    <row r="446" spans="1:36" ht="14.5" x14ac:dyDescent="0.35">
      <c r="A446" s="1" t="str">
        <f>E446</f>
        <v>U17</v>
      </c>
      <c r="E446" s="11" t="s">
        <v>14</v>
      </c>
      <c r="J446" s="7" t="str">
        <f>IF(OR(K446="CR", L446="CR", M446="CR", N446="CR", O446="CR", P446="CR", Q446="CR", R446="CR", S446="CR", T446="CR",U446="CR", V446="CR", W446="CR", X446="CR", Y446="CR", Z446="CR", AA446="CR", AB446="CR", AC446="CR", AD446="CR", AE446="CR", AF446="CR", AG446="CR", AH446="CR", AI446="CR", AJ446="CR"), "***CLUB RECORD***", "")</f>
        <v/>
      </c>
      <c r="K446" s="7" t="str">
        <f>IF(AND(B446=60, OR(AND(E446='club records'!$B$6, F446&lt;='club records'!$C$6), AND(E446='club records'!$B$7, F446&lt;='club records'!$C$7), AND(E446='club records'!$B$8, F446&lt;='club records'!$C$8), AND(E446='club records'!$B$9, F446&lt;='club records'!$C$9), AND(E446='club records'!$B$10, F446&lt;='club records'!$C$10))), "CR", " ")</f>
        <v xml:space="preserve"> </v>
      </c>
      <c r="L446" s="7" t="str">
        <f>IF(AND(B446=200, OR(AND(E446='club records'!$B$11, F446&lt;='club records'!$C$11), AND(E446='club records'!$B$12, F446&lt;='club records'!$C$12), AND(E446='club records'!$B$13, F446&lt;='club records'!$C$13), AND(E446='club records'!$B$14, F446&lt;='club records'!$C$14), AND(E446='club records'!$B$15, F446&lt;='club records'!$C$15))), "CR", " ")</f>
        <v xml:space="preserve"> </v>
      </c>
      <c r="M446" s="7" t="str">
        <f>IF(AND(B446=300, OR(AND(E446='club records'!$B$5, F446&lt;='club records'!$C$5), AND(E446='club records'!$B$16, F446&lt;='club records'!$C$16), AND(E446='club records'!$B$17, F446&lt;='club records'!$C$17))), "CR", " ")</f>
        <v xml:space="preserve"> </v>
      </c>
      <c r="N446" s="7" t="str">
        <f>IF(AND(B446=400, OR(AND(E446='club records'!$B$18, F446&lt;='club records'!$C$18), AND(E446='club records'!$B$19, F446&lt;='club records'!$C$19), AND(E446='club records'!$B$20, F446&lt;='club records'!$C$20), AND(E446='club records'!$B$21, F446&lt;='club records'!$C$21))), "CR", " ")</f>
        <v xml:space="preserve"> </v>
      </c>
      <c r="O446" s="7" t="str">
        <f>IF(AND(B446=800, OR(AND(E446='club records'!$B$22, F446&lt;='club records'!$C$22), AND(E446='club records'!$B$23, F446&lt;='club records'!$C$23), AND(E446='club records'!$B$24, F446&lt;='club records'!$C$24), AND(E446='club records'!$B$25, F446&lt;='club records'!$C$25), AND(E446='club records'!$B$26, F446&lt;='club records'!$C$26))), "CR", " ")</f>
        <v xml:space="preserve"> </v>
      </c>
      <c r="P446" s="7" t="str">
        <f>IF(AND(B446=1000, OR(AND(E446='club records'!$B$27, F446&lt;='club records'!$C$27), AND(E446='club records'!$B$28, F446&lt;='club records'!$C$28))), "CR", " ")</f>
        <v xml:space="preserve"> </v>
      </c>
      <c r="Q446" s="7" t="str">
        <f>IF(AND(B446=1500, OR(AND(E446='club records'!$B$29, F446&lt;='club records'!$C$29), AND(E446='club records'!$B$30, F446&lt;='club records'!$C$30), AND(E446='club records'!$B$31, F446&lt;='club records'!$C$31), AND(E446='club records'!$B$32, F446&lt;='club records'!$C$32), AND(E446='club records'!$B$33, F446&lt;='club records'!$C$33))), "CR", " ")</f>
        <v xml:space="preserve"> </v>
      </c>
      <c r="R446" s="7" t="str">
        <f>IF(AND(B446="1600 (Mile)",OR(AND(E446='club records'!$B$34,F446&lt;='club records'!$C$34),AND(E446='club records'!$B$35,F446&lt;='club records'!$C$35),AND(E446='club records'!$B$36,F446&lt;='club records'!$C$36),AND(E446='club records'!$B$37,F446&lt;='club records'!$C$37))),"CR"," ")</f>
        <v xml:space="preserve"> </v>
      </c>
      <c r="S446" s="7" t="str">
        <f>IF(AND(B446=3000, OR(AND(E446='club records'!$B$38, F446&lt;='club records'!$C$38), AND(E446='club records'!$B$39, F446&lt;='club records'!$C$39), AND(E446='club records'!$B$40, F446&lt;='club records'!$C$40), AND(E446='club records'!$B$41, F446&lt;='club records'!$C$41))), "CR", " ")</f>
        <v xml:space="preserve"> </v>
      </c>
      <c r="T446" s="7" t="str">
        <f>IF(AND(B446=5000, OR(AND(E446='club records'!$B$42, F446&lt;='club records'!$C$42), AND(E446='club records'!$B$43, F446&lt;='club records'!$C$43))), "CR", " ")</f>
        <v xml:space="preserve"> </v>
      </c>
      <c r="U446" s="6" t="str">
        <f>IF(AND(B446=10000, OR(AND(E446='club records'!$B$44, F446&lt;='club records'!$C$44), AND(E446='club records'!$B$45, F446&lt;='club records'!$C$45))), "CR", " ")</f>
        <v xml:space="preserve"> </v>
      </c>
      <c r="V446" s="6" t="str">
        <f>IF(AND(B446="high jump", OR(AND(E446='club records'!$F$1, F446&gt;='club records'!$G$1), AND(E446='club records'!$F$2, F446&gt;='club records'!$G$2), AND(E446='club records'!$F$3, F446&gt;='club records'!$G$3), AND(E446='club records'!$F$4, F446&gt;='club records'!$G$4), AND(E446='club records'!$F$5, F446&gt;='club records'!$G$5))), "CR", " ")</f>
        <v xml:space="preserve"> </v>
      </c>
      <c r="W446" s="6" t="str">
        <f>IF(AND(B446="long jump", OR(AND(E446='club records'!$F$6, F446&gt;='club records'!$G$6), AND(E446='club records'!$F$7, F446&gt;='club records'!$G$7), AND(E446='club records'!$F$8, F446&gt;='club records'!$G$8), AND(E446='club records'!$F$9, F446&gt;='club records'!$G$9), AND(E446='club records'!$F$10, F446&gt;='club records'!$G$10))), "CR", " ")</f>
        <v xml:space="preserve"> </v>
      </c>
      <c r="X446" s="6" t="str">
        <f>IF(AND(B446="triple jump", OR(AND(E446='club records'!$F$11, F446&gt;='club records'!$G$11), AND(E446='club records'!$F$12, F446&gt;='club records'!$G$12), AND(E446='club records'!$F$13, F446&gt;='club records'!$G$13), AND(E446='club records'!$F$14, F446&gt;='club records'!$G$14), AND(E446='club records'!$F$15, F446&gt;='club records'!$G$15))), "CR", " ")</f>
        <v xml:space="preserve"> </v>
      </c>
      <c r="Y446" s="6" t="str">
        <f>IF(AND(B446="pole vault", OR(AND(E446='club records'!$F$16, F446&gt;='club records'!$G$16), AND(E446='club records'!$F$17, F446&gt;='club records'!$G$17), AND(E446='club records'!$F$18, F446&gt;='club records'!$G$18), AND(E446='club records'!$F$19, F446&gt;='club records'!$G$19), AND(E446='club records'!$F$20, F446&gt;='club records'!$G$20))), "CR", " ")</f>
        <v xml:space="preserve"> </v>
      </c>
      <c r="Z446" s="6" t="str">
        <f>IF(AND(B446="shot 3", E446='club records'!$F$36, F446&gt;='club records'!$G$36), "CR", " ")</f>
        <v xml:space="preserve"> </v>
      </c>
      <c r="AA446" s="6" t="str">
        <f>IF(AND(B446="shot 4", E446='club records'!$F$37, F446&gt;='club records'!$G$37), "CR", " ")</f>
        <v xml:space="preserve"> </v>
      </c>
      <c r="AB446" s="6" t="str">
        <f>IF(AND(B446="shot 5", E446='club records'!$F$38, F446&gt;='club records'!$G$38), "CR", " ")</f>
        <v xml:space="preserve"> </v>
      </c>
      <c r="AC446" s="6" t="str">
        <f>IF(AND(B446="shot 6", E446='club records'!$F$39, F446&gt;='club records'!$G$39), "CR", " ")</f>
        <v xml:space="preserve"> </v>
      </c>
      <c r="AD446" s="6" t="str">
        <f>IF(AND(B446="shot 7.26", E446='club records'!$F$40, F446&gt;='club records'!$G$40), "CR", " ")</f>
        <v xml:space="preserve"> </v>
      </c>
      <c r="AE446" s="6" t="str">
        <f>IF(AND(B446="60H",OR(AND(E446='club records'!$J$1,F446&lt;='club records'!$K$1),AND(E446='club records'!$J$2,F446&lt;='club records'!$K$2),AND(E446='club records'!$J$3,F446&lt;='club records'!$K$3),AND(E446='club records'!$J$4,F446&lt;='club records'!$K$4),AND(E446='club records'!$J$5,F446&lt;='club records'!$K$5))),"CR"," ")</f>
        <v xml:space="preserve"> </v>
      </c>
      <c r="AF446" s="7" t="str">
        <f>IF(AND(B446="4x200", OR(AND(E446='club records'!$N$6, F446&lt;='club records'!$O$6), AND(E446='club records'!$N$7, F446&lt;='club records'!$O$7), AND(E446='club records'!$N$8, F446&lt;='club records'!$O$8), AND(E446='club records'!$N$9, F446&lt;='club records'!$O$9), AND(E446='club records'!$N$10, F446&lt;='club records'!$O$10))), "CR", " ")</f>
        <v xml:space="preserve"> </v>
      </c>
      <c r="AG446" s="7" t="str">
        <f>IF(AND(B446="4x300", AND(E446='club records'!$N$11, F446&lt;='club records'!$O$11)), "CR", " ")</f>
        <v xml:space="preserve"> </v>
      </c>
      <c r="AH446" s="7" t="str">
        <f>IF(AND(B446="4x400", OR(AND(E446='club records'!$N$12, F446&lt;='club records'!$O$12), AND(E446='club records'!$N$13, F446&lt;='club records'!$O$13), AND(E446='club records'!$N$14, F446&lt;='club records'!$O$14), AND(E446='club records'!$N$15, F446&lt;='club records'!$O$15))), "CR", " ")</f>
        <v xml:space="preserve"> </v>
      </c>
      <c r="AI446" s="7" t="str">
        <f>IF(AND(B446="pentathlon", OR(AND(E446='club records'!$N$21, F446&gt;='club records'!$O$21), AND(E446='club records'!$N$22, F446&gt;='club records'!$O$22),AND(E446='club records'!$N$23, F446&gt;='club records'!$O$23),AND(E446='club records'!$N$24, F446&gt;='club records'!$O$24))), "CR", " ")</f>
        <v xml:space="preserve"> </v>
      </c>
      <c r="AJ446" s="7" t="str">
        <f>IF(AND(B446="heptathlon", OR(AND(E446='club records'!$N$26, F446&gt;='club records'!$O$26), AND(E446='club records'!$N$27, F446&gt;='club records'!$O$27))), "CR", " ")</f>
        <v xml:space="preserve"> </v>
      </c>
    </row>
    <row r="447" spans="1:36" ht="14.5" x14ac:dyDescent="0.35">
      <c r="A447" s="1" t="s">
        <v>296</v>
      </c>
      <c r="E447" s="11" t="s">
        <v>14</v>
      </c>
      <c r="J447" s="7" t="str">
        <f>IF(OR(K447="CR", L447="CR", M447="CR", N447="CR", O447="CR", P447="CR", Q447="CR", R447="CR", S447="CR", T447="CR",U447="CR", V447="CR", W447="CR", X447="CR", Y447="CR", Z447="CR", AA447="CR", AB447="CR", AC447="CR", AD447="CR", AE447="CR", AF447="CR", AG447="CR", AH447="CR", AI447="CR", AJ447="CR"), "***CLUB RECORD***", "")</f>
        <v/>
      </c>
      <c r="K447" s="7" t="str">
        <f>IF(AND(B447=60, OR(AND(E447='club records'!$B$6, F447&lt;='club records'!$C$6), AND(E447='club records'!$B$7, F447&lt;='club records'!$C$7), AND(E447='club records'!$B$8, F447&lt;='club records'!$C$8), AND(E447='club records'!$B$9, F447&lt;='club records'!$C$9), AND(E447='club records'!$B$10, F447&lt;='club records'!$C$10))), "CR", " ")</f>
        <v xml:space="preserve"> </v>
      </c>
      <c r="L447" s="7" t="str">
        <f>IF(AND(B447=200, OR(AND(E447='club records'!$B$11, F447&lt;='club records'!$C$11), AND(E447='club records'!$B$12, F447&lt;='club records'!$C$12), AND(E447='club records'!$B$13, F447&lt;='club records'!$C$13), AND(E447='club records'!$B$14, F447&lt;='club records'!$C$14), AND(E447='club records'!$B$15, F447&lt;='club records'!$C$15))), "CR", " ")</f>
        <v xml:space="preserve"> </v>
      </c>
      <c r="M447" s="7" t="str">
        <f>IF(AND(B447=300, OR(AND(E447='club records'!$B$5, F447&lt;='club records'!$C$5), AND(E447='club records'!$B$16, F447&lt;='club records'!$C$16), AND(E447='club records'!$B$17, F447&lt;='club records'!$C$17))), "CR", " ")</f>
        <v xml:space="preserve"> </v>
      </c>
      <c r="N447" s="7" t="str">
        <f>IF(AND(B447=400, OR(AND(E447='club records'!$B$18, F447&lt;='club records'!$C$18), AND(E447='club records'!$B$19, F447&lt;='club records'!$C$19), AND(E447='club records'!$B$20, F447&lt;='club records'!$C$20), AND(E447='club records'!$B$21, F447&lt;='club records'!$C$21))), "CR", " ")</f>
        <v xml:space="preserve"> </v>
      </c>
      <c r="O447" s="7" t="str">
        <f>IF(AND(B447=800, OR(AND(E447='club records'!$B$22, F447&lt;='club records'!$C$22), AND(E447='club records'!$B$23, F447&lt;='club records'!$C$23), AND(E447='club records'!$B$24, F447&lt;='club records'!$C$24), AND(E447='club records'!$B$25, F447&lt;='club records'!$C$25), AND(E447='club records'!$B$26, F447&lt;='club records'!$C$26))), "CR", " ")</f>
        <v xml:space="preserve"> </v>
      </c>
      <c r="P447" s="7" t="str">
        <f>IF(AND(B447=1000, OR(AND(E447='club records'!$B$27, F447&lt;='club records'!$C$27), AND(E447='club records'!$B$28, F447&lt;='club records'!$C$28))), "CR", " ")</f>
        <v xml:space="preserve"> </v>
      </c>
      <c r="Q447" s="7" t="str">
        <f>IF(AND(B447=1500, OR(AND(E447='club records'!$B$29, F447&lt;='club records'!$C$29), AND(E447='club records'!$B$30, F447&lt;='club records'!$C$30), AND(E447='club records'!$B$31, F447&lt;='club records'!$C$31), AND(E447='club records'!$B$32, F447&lt;='club records'!$C$32), AND(E447='club records'!$B$33, F447&lt;='club records'!$C$33))), "CR", " ")</f>
        <v xml:space="preserve"> </v>
      </c>
      <c r="R447" s="7" t="str">
        <f>IF(AND(B447="1600 (Mile)",OR(AND(E447='club records'!$B$34,F447&lt;='club records'!$C$34),AND(E447='club records'!$B$35,F447&lt;='club records'!$C$35),AND(E447='club records'!$B$36,F447&lt;='club records'!$C$36),AND(E447='club records'!$B$37,F447&lt;='club records'!$C$37))),"CR"," ")</f>
        <v xml:space="preserve"> </v>
      </c>
      <c r="S447" s="7" t="str">
        <f>IF(AND(B447=3000, OR(AND(E447='club records'!$B$38, F447&lt;='club records'!$C$38), AND(E447='club records'!$B$39, F447&lt;='club records'!$C$39), AND(E447='club records'!$B$40, F447&lt;='club records'!$C$40), AND(E447='club records'!$B$41, F447&lt;='club records'!$C$41))), "CR", " ")</f>
        <v xml:space="preserve"> </v>
      </c>
      <c r="T447" s="7" t="str">
        <f>IF(AND(B447=5000, OR(AND(E447='club records'!$B$42, F447&lt;='club records'!$C$42), AND(E447='club records'!$B$43, F447&lt;='club records'!$C$43))), "CR", " ")</f>
        <v xml:space="preserve"> </v>
      </c>
      <c r="U447" s="6" t="str">
        <f>IF(AND(B447=10000, OR(AND(E447='club records'!$B$44, F447&lt;='club records'!$C$44), AND(E447='club records'!$B$45, F447&lt;='club records'!$C$45))), "CR", " ")</f>
        <v xml:space="preserve"> </v>
      </c>
      <c r="V447" s="6" t="str">
        <f>IF(AND(B447="high jump", OR(AND(E447='club records'!$F$1, F447&gt;='club records'!$G$1), AND(E447='club records'!$F$2, F447&gt;='club records'!$G$2), AND(E447='club records'!$F$3, F447&gt;='club records'!$G$3), AND(E447='club records'!$F$4, F447&gt;='club records'!$G$4), AND(E447='club records'!$F$5, F447&gt;='club records'!$G$5))), "CR", " ")</f>
        <v xml:space="preserve"> </v>
      </c>
      <c r="W447" s="6" t="str">
        <f>IF(AND(B447="long jump", OR(AND(E447='club records'!$F$6, F447&gt;='club records'!$G$6), AND(E447='club records'!$F$7, F447&gt;='club records'!$G$7), AND(E447='club records'!$F$8, F447&gt;='club records'!$G$8), AND(E447='club records'!$F$9, F447&gt;='club records'!$G$9), AND(E447='club records'!$F$10, F447&gt;='club records'!$G$10))), "CR", " ")</f>
        <v xml:space="preserve"> </v>
      </c>
      <c r="X447" s="6" t="str">
        <f>IF(AND(B447="triple jump", OR(AND(E447='club records'!$F$11, F447&gt;='club records'!$G$11), AND(E447='club records'!$F$12, F447&gt;='club records'!$G$12), AND(E447='club records'!$F$13, F447&gt;='club records'!$G$13), AND(E447='club records'!$F$14, F447&gt;='club records'!$G$14), AND(E447='club records'!$F$15, F447&gt;='club records'!$G$15))), "CR", " ")</f>
        <v xml:space="preserve"> </v>
      </c>
      <c r="Y447" s="6" t="str">
        <f>IF(AND(B447="pole vault", OR(AND(E447='club records'!$F$16, F447&gt;='club records'!$G$16), AND(E447='club records'!$F$17, F447&gt;='club records'!$G$17), AND(E447='club records'!$F$18, F447&gt;='club records'!$G$18), AND(E447='club records'!$F$19, F447&gt;='club records'!$G$19), AND(E447='club records'!$F$20, F447&gt;='club records'!$G$20))), "CR", " ")</f>
        <v xml:space="preserve"> </v>
      </c>
      <c r="Z447" s="6" t="str">
        <f>IF(AND(B447="shot 3", E447='club records'!$F$36, F447&gt;='club records'!$G$36), "CR", " ")</f>
        <v xml:space="preserve"> </v>
      </c>
      <c r="AA447" s="6" t="str">
        <f>IF(AND(B447="shot 4", E447='club records'!$F$37, F447&gt;='club records'!$G$37), "CR", " ")</f>
        <v xml:space="preserve"> </v>
      </c>
      <c r="AB447" s="6" t="str">
        <f>IF(AND(B447="shot 5", E447='club records'!$F$38, F447&gt;='club records'!$G$38), "CR", " ")</f>
        <v xml:space="preserve"> </v>
      </c>
      <c r="AC447" s="6" t="str">
        <f>IF(AND(B447="shot 6", E447='club records'!$F$39, F447&gt;='club records'!$G$39), "CR", " ")</f>
        <v xml:space="preserve"> </v>
      </c>
      <c r="AD447" s="6" t="str">
        <f>IF(AND(B447="shot 7.26", E447='club records'!$F$40, F447&gt;='club records'!$G$40), "CR", " ")</f>
        <v xml:space="preserve"> </v>
      </c>
      <c r="AE447" s="6" t="str">
        <f>IF(AND(B447="60H",OR(AND(E447='club records'!$J$1,F447&lt;='club records'!$K$1),AND(E447='club records'!$J$2,F447&lt;='club records'!$K$2),AND(E447='club records'!$J$3,F447&lt;='club records'!$K$3),AND(E447='club records'!$J$4,F447&lt;='club records'!$K$4),AND(E447='club records'!$J$5,F447&lt;='club records'!$K$5))),"CR"," ")</f>
        <v xml:space="preserve"> </v>
      </c>
      <c r="AF447" s="7" t="str">
        <f>IF(AND(B447="4x200", OR(AND(E447='club records'!$N$6, F447&lt;='club records'!$O$6), AND(E447='club records'!$N$7, F447&lt;='club records'!$O$7), AND(E447='club records'!$N$8, F447&lt;='club records'!$O$8), AND(E447='club records'!$N$9, F447&lt;='club records'!$O$9), AND(E447='club records'!$N$10, F447&lt;='club records'!$O$10))), "CR", " ")</f>
        <v xml:space="preserve"> </v>
      </c>
      <c r="AG447" s="7" t="str">
        <f>IF(AND(B447="4x300", AND(E447='club records'!$N$11, F447&lt;='club records'!$O$11)), "CR", " ")</f>
        <v xml:space="preserve"> </v>
      </c>
      <c r="AH447" s="7" t="str">
        <f>IF(AND(B447="4x400", OR(AND(E447='club records'!$N$12, F447&lt;='club records'!$O$12), AND(E447='club records'!$N$13, F447&lt;='club records'!$O$13), AND(E447='club records'!$N$14, F447&lt;='club records'!$O$14), AND(E447='club records'!$N$15, F447&lt;='club records'!$O$15))), "CR", " ")</f>
        <v xml:space="preserve"> </v>
      </c>
      <c r="AI447" s="7" t="str">
        <f>IF(AND(B447="pentathlon", OR(AND(E447='club records'!$N$21, F447&gt;='club records'!$O$21), AND(E447='club records'!$N$22, F447&gt;='club records'!$O$22),AND(E447='club records'!$N$23, F447&gt;='club records'!$O$23),AND(E447='club records'!$N$24, F447&gt;='club records'!$O$24))), "CR", " ")</f>
        <v xml:space="preserve"> </v>
      </c>
      <c r="AJ447" s="7" t="str">
        <f>IF(AND(B447="heptathlon", OR(AND(E447='club records'!$N$26, F447&gt;='club records'!$O$26), AND(E447='club records'!$N$27, F447&gt;='club records'!$O$27))), "CR", " ")</f>
        <v xml:space="preserve"> </v>
      </c>
    </row>
    <row r="448" spans="1:36" ht="14.5" x14ac:dyDescent="0.35">
      <c r="A448" s="1" t="str">
        <f>E448</f>
        <v>U17</v>
      </c>
      <c r="E448" s="11" t="s">
        <v>14</v>
      </c>
      <c r="J448" s="7" t="str">
        <f>IF(OR(K448="CR", L448="CR", M448="CR", N448="CR", O448="CR", P448="CR", Q448="CR", R448="CR", S448="CR", T448="CR",U448="CR", V448="CR", W448="CR", X448="CR", Y448="CR", Z448="CR", AA448="CR", AB448="CR", AC448="CR", AD448="CR", AE448="CR", AF448="CR", AG448="CR", AH448="CR", AI448="CR", AJ448="CR"), "***CLUB RECORD***", "")</f>
        <v/>
      </c>
      <c r="K448" s="7" t="str">
        <f>IF(AND(B448=60, OR(AND(E448='club records'!$B$6, F448&lt;='club records'!$C$6), AND(E448='club records'!$B$7, F448&lt;='club records'!$C$7), AND(E448='club records'!$B$8, F448&lt;='club records'!$C$8), AND(E448='club records'!$B$9, F448&lt;='club records'!$C$9), AND(E448='club records'!$B$10, F448&lt;='club records'!$C$10))), "CR", " ")</f>
        <v xml:space="preserve"> </v>
      </c>
      <c r="L448" s="7" t="str">
        <f>IF(AND(B448=200, OR(AND(E448='club records'!$B$11, F448&lt;='club records'!$C$11), AND(E448='club records'!$B$12, F448&lt;='club records'!$C$12), AND(E448='club records'!$B$13, F448&lt;='club records'!$C$13), AND(E448='club records'!$B$14, F448&lt;='club records'!$C$14), AND(E448='club records'!$B$15, F448&lt;='club records'!$C$15))), "CR", " ")</f>
        <v xml:space="preserve"> </v>
      </c>
      <c r="M448" s="7" t="str">
        <f>IF(AND(B448=300, OR(AND(E448='club records'!$B$5, F448&lt;='club records'!$C$5), AND(E448='club records'!$B$16, F448&lt;='club records'!$C$16), AND(E448='club records'!$B$17, F448&lt;='club records'!$C$17))), "CR", " ")</f>
        <v xml:space="preserve"> </v>
      </c>
      <c r="N448" s="7" t="str">
        <f>IF(AND(B448=400, OR(AND(E448='club records'!$B$18, F448&lt;='club records'!$C$18), AND(E448='club records'!$B$19, F448&lt;='club records'!$C$19), AND(E448='club records'!$B$20, F448&lt;='club records'!$C$20), AND(E448='club records'!$B$21, F448&lt;='club records'!$C$21))), "CR", " ")</f>
        <v xml:space="preserve"> </v>
      </c>
      <c r="O448" s="7" t="str">
        <f>IF(AND(B448=800, OR(AND(E448='club records'!$B$22, F448&lt;='club records'!$C$22), AND(E448='club records'!$B$23, F448&lt;='club records'!$C$23), AND(E448='club records'!$B$24, F448&lt;='club records'!$C$24), AND(E448='club records'!$B$25, F448&lt;='club records'!$C$25), AND(E448='club records'!$B$26, F448&lt;='club records'!$C$26))), "CR", " ")</f>
        <v xml:space="preserve"> </v>
      </c>
      <c r="P448" s="7" t="str">
        <f>IF(AND(B448=1000, OR(AND(E448='club records'!$B$27, F448&lt;='club records'!$C$27), AND(E448='club records'!$B$28, F448&lt;='club records'!$C$28))), "CR", " ")</f>
        <v xml:space="preserve"> </v>
      </c>
      <c r="Q448" s="7" t="str">
        <f>IF(AND(B448=1500, OR(AND(E448='club records'!$B$29, F448&lt;='club records'!$C$29), AND(E448='club records'!$B$30, F448&lt;='club records'!$C$30), AND(E448='club records'!$B$31, F448&lt;='club records'!$C$31), AND(E448='club records'!$B$32, F448&lt;='club records'!$C$32), AND(E448='club records'!$B$33, F448&lt;='club records'!$C$33))), "CR", " ")</f>
        <v xml:space="preserve"> </v>
      </c>
      <c r="R448" s="7" t="str">
        <f>IF(AND(B448="1600 (Mile)",OR(AND(E448='club records'!$B$34,F448&lt;='club records'!$C$34),AND(E448='club records'!$B$35,F448&lt;='club records'!$C$35),AND(E448='club records'!$B$36,F448&lt;='club records'!$C$36),AND(E448='club records'!$B$37,F448&lt;='club records'!$C$37))),"CR"," ")</f>
        <v xml:space="preserve"> </v>
      </c>
      <c r="S448" s="7" t="str">
        <f>IF(AND(B448=3000, OR(AND(E448='club records'!$B$38, F448&lt;='club records'!$C$38), AND(E448='club records'!$B$39, F448&lt;='club records'!$C$39), AND(E448='club records'!$B$40, F448&lt;='club records'!$C$40), AND(E448='club records'!$B$41, F448&lt;='club records'!$C$41))), "CR", " ")</f>
        <v xml:space="preserve"> </v>
      </c>
      <c r="T448" s="7" t="str">
        <f>IF(AND(B448=5000, OR(AND(E448='club records'!$B$42, F448&lt;='club records'!$C$42), AND(E448='club records'!$B$43, F448&lt;='club records'!$C$43))), "CR", " ")</f>
        <v xml:space="preserve"> </v>
      </c>
      <c r="U448" s="6" t="str">
        <f>IF(AND(B448=10000, OR(AND(E448='club records'!$B$44, F448&lt;='club records'!$C$44), AND(E448='club records'!$B$45, F448&lt;='club records'!$C$45))), "CR", " ")</f>
        <v xml:space="preserve"> </v>
      </c>
      <c r="V448" s="6" t="str">
        <f>IF(AND(B448="high jump", OR(AND(E448='club records'!$F$1, F448&gt;='club records'!$G$1), AND(E448='club records'!$F$2, F448&gt;='club records'!$G$2), AND(E448='club records'!$F$3, F448&gt;='club records'!$G$3), AND(E448='club records'!$F$4, F448&gt;='club records'!$G$4), AND(E448='club records'!$F$5, F448&gt;='club records'!$G$5))), "CR", " ")</f>
        <v xml:space="preserve"> </v>
      </c>
      <c r="W448" s="6" t="str">
        <f>IF(AND(B448="long jump", OR(AND(E448='club records'!$F$6, F448&gt;='club records'!$G$6), AND(E448='club records'!$F$7, F448&gt;='club records'!$G$7), AND(E448='club records'!$F$8, F448&gt;='club records'!$G$8), AND(E448='club records'!$F$9, F448&gt;='club records'!$G$9), AND(E448='club records'!$F$10, F448&gt;='club records'!$G$10))), "CR", " ")</f>
        <v xml:space="preserve"> </v>
      </c>
      <c r="X448" s="6" t="str">
        <f>IF(AND(B448="triple jump", OR(AND(E448='club records'!$F$11, F448&gt;='club records'!$G$11), AND(E448='club records'!$F$12, F448&gt;='club records'!$G$12), AND(E448='club records'!$F$13, F448&gt;='club records'!$G$13), AND(E448='club records'!$F$14, F448&gt;='club records'!$G$14), AND(E448='club records'!$F$15, F448&gt;='club records'!$G$15))), "CR", " ")</f>
        <v xml:space="preserve"> </v>
      </c>
      <c r="Y448" s="6" t="str">
        <f>IF(AND(B448="pole vault", OR(AND(E448='club records'!$F$16, F448&gt;='club records'!$G$16), AND(E448='club records'!$F$17, F448&gt;='club records'!$G$17), AND(E448='club records'!$F$18, F448&gt;='club records'!$G$18), AND(E448='club records'!$F$19, F448&gt;='club records'!$G$19), AND(E448='club records'!$F$20, F448&gt;='club records'!$G$20))), "CR", " ")</f>
        <v xml:space="preserve"> </v>
      </c>
      <c r="Z448" s="6" t="str">
        <f>IF(AND(B448="shot 3", E448='club records'!$F$36, F448&gt;='club records'!$G$36), "CR", " ")</f>
        <v xml:space="preserve"> </v>
      </c>
      <c r="AA448" s="6" t="str">
        <f>IF(AND(B448="shot 4", E448='club records'!$F$37, F448&gt;='club records'!$G$37), "CR", " ")</f>
        <v xml:space="preserve"> </v>
      </c>
      <c r="AB448" s="6" t="str">
        <f>IF(AND(B448="shot 5", E448='club records'!$F$38, F448&gt;='club records'!$G$38), "CR", " ")</f>
        <v xml:space="preserve"> </v>
      </c>
      <c r="AC448" s="6" t="str">
        <f>IF(AND(B448="shot 6", E448='club records'!$F$39, F448&gt;='club records'!$G$39), "CR", " ")</f>
        <v xml:space="preserve"> </v>
      </c>
      <c r="AD448" s="6" t="str">
        <f>IF(AND(B448="shot 7.26", E448='club records'!$F$40, F448&gt;='club records'!$G$40), "CR", " ")</f>
        <v xml:space="preserve"> </v>
      </c>
      <c r="AE448" s="6" t="str">
        <f>IF(AND(B448="60H",OR(AND(E448='club records'!$J$1,F448&lt;='club records'!$K$1),AND(E448='club records'!$J$2,F448&lt;='club records'!$K$2),AND(E448='club records'!$J$3,F448&lt;='club records'!$K$3),AND(E448='club records'!$J$4,F448&lt;='club records'!$K$4),AND(E448='club records'!$J$5,F448&lt;='club records'!$K$5))),"CR"," ")</f>
        <v xml:space="preserve"> </v>
      </c>
      <c r="AF448" s="7" t="str">
        <f>IF(AND(B448="4x200", OR(AND(E448='club records'!$N$6, F448&lt;='club records'!$O$6), AND(E448='club records'!$N$7, F448&lt;='club records'!$O$7), AND(E448='club records'!$N$8, F448&lt;='club records'!$O$8), AND(E448='club records'!$N$9, F448&lt;='club records'!$O$9), AND(E448='club records'!$N$10, F448&lt;='club records'!$O$10))), "CR", " ")</f>
        <v xml:space="preserve"> </v>
      </c>
      <c r="AG448" s="7" t="str">
        <f>IF(AND(B448="4x300", AND(E448='club records'!$N$11, F448&lt;='club records'!$O$11)), "CR", " ")</f>
        <v xml:space="preserve"> </v>
      </c>
      <c r="AH448" s="7" t="str">
        <f>IF(AND(B448="4x400", OR(AND(E448='club records'!$N$12, F448&lt;='club records'!$O$12), AND(E448='club records'!$N$13, F448&lt;='club records'!$O$13), AND(E448='club records'!$N$14, F448&lt;='club records'!$O$14), AND(E448='club records'!$N$15, F448&lt;='club records'!$O$15))), "CR", " ")</f>
        <v xml:space="preserve"> </v>
      </c>
      <c r="AI448" s="7" t="str">
        <f>IF(AND(B448="pentathlon", OR(AND(E448='club records'!$N$21, F448&gt;='club records'!$O$21), AND(E448='club records'!$N$22, F448&gt;='club records'!$O$22),AND(E448='club records'!$N$23, F448&gt;='club records'!$O$23),AND(E448='club records'!$N$24, F448&gt;='club records'!$O$24))), "CR", " ")</f>
        <v xml:space="preserve"> </v>
      </c>
      <c r="AJ448" s="7" t="str">
        <f>IF(AND(B448="heptathlon", OR(AND(E448='club records'!$N$26, F448&gt;='club records'!$O$26), AND(E448='club records'!$N$27, F448&gt;='club records'!$O$27))), "CR", " ")</f>
        <v xml:space="preserve"> </v>
      </c>
    </row>
    <row r="449" spans="1:37" ht="14.5" x14ac:dyDescent="0.35">
      <c r="A449" s="1" t="str">
        <f>E449</f>
        <v>U17</v>
      </c>
      <c r="C449" s="2"/>
      <c r="E449" s="11" t="s">
        <v>14</v>
      </c>
      <c r="G449" s="16"/>
      <c r="J449" s="7" t="str">
        <f>IF(OR(K449="CR", L449="CR", M449="CR", N449="CR", O449="CR", P449="CR", Q449="CR", R449="CR", S449="CR", T449="CR",U449="CR", V449="CR", W449="CR", X449="CR", Y449="CR", Z449="CR", AA449="CR", AB449="CR", AC449="CR", AD449="CR", AE449="CR", AF449="CR", AG449="CR", AH449="CR", AI449="CR", AJ449="CR"), "***CLUB RECORD***", "")</f>
        <v/>
      </c>
      <c r="K449" s="7" t="str">
        <f>IF(AND(B449=60, OR(AND(E449='club records'!$B$6, F449&lt;='club records'!$C$6), AND(E449='club records'!$B$7, F449&lt;='club records'!$C$7), AND(E449='club records'!$B$8, F449&lt;='club records'!$C$8), AND(E449='club records'!$B$9, F449&lt;='club records'!$C$9), AND(E449='club records'!$B$10, F449&lt;='club records'!$C$10))), "CR", " ")</f>
        <v xml:space="preserve"> </v>
      </c>
      <c r="L449" s="7" t="str">
        <f>IF(AND(B449=200, OR(AND(E449='club records'!$B$11, F449&lt;='club records'!$C$11), AND(E449='club records'!$B$12, F449&lt;='club records'!$C$12), AND(E449='club records'!$B$13, F449&lt;='club records'!$C$13), AND(E449='club records'!$B$14, F449&lt;='club records'!$C$14), AND(E449='club records'!$B$15, F449&lt;='club records'!$C$15))), "CR", " ")</f>
        <v xml:space="preserve"> </v>
      </c>
      <c r="M449" s="7" t="str">
        <f>IF(AND(B449=300, OR(AND(E449='club records'!$B$5, F449&lt;='club records'!$C$5), AND(E449='club records'!$B$16, F449&lt;='club records'!$C$16), AND(E449='club records'!$B$17, F449&lt;='club records'!$C$17))), "CR", " ")</f>
        <v xml:space="preserve"> </v>
      </c>
      <c r="N449" s="7" t="str">
        <f>IF(AND(B449=400, OR(AND(E449='club records'!$B$18, F449&lt;='club records'!$C$18), AND(E449='club records'!$B$19, F449&lt;='club records'!$C$19), AND(E449='club records'!$B$20, F449&lt;='club records'!$C$20), AND(E449='club records'!$B$21, F449&lt;='club records'!$C$21))), "CR", " ")</f>
        <v xml:space="preserve"> </v>
      </c>
      <c r="O449" s="7" t="str">
        <f>IF(AND(B449=800, OR(AND(E449='club records'!$B$22, F449&lt;='club records'!$C$22), AND(E449='club records'!$B$23, F449&lt;='club records'!$C$23), AND(E449='club records'!$B$24, F449&lt;='club records'!$C$24), AND(E449='club records'!$B$25, F449&lt;='club records'!$C$25), AND(E449='club records'!$B$26, F449&lt;='club records'!$C$26))), "CR", " ")</f>
        <v xml:space="preserve"> </v>
      </c>
      <c r="P449" s="7" t="str">
        <f>IF(AND(B449=1000, OR(AND(E449='club records'!$B$27, F449&lt;='club records'!$C$27), AND(E449='club records'!$B$28, F449&lt;='club records'!$C$28))), "CR", " ")</f>
        <v xml:space="preserve"> </v>
      </c>
      <c r="Q449" s="7" t="str">
        <f>IF(AND(B449=1500, OR(AND(E449='club records'!$B$29, F449&lt;='club records'!$C$29), AND(E449='club records'!$B$30, F449&lt;='club records'!$C$30), AND(E449='club records'!$B$31, F449&lt;='club records'!$C$31), AND(E449='club records'!$B$32, F449&lt;='club records'!$C$32), AND(E449='club records'!$B$33, F449&lt;='club records'!$C$33))), "CR", " ")</f>
        <v xml:space="preserve"> </v>
      </c>
      <c r="R449" s="7" t="str">
        <f>IF(AND(B449="1600 (Mile)",OR(AND(E449='club records'!$B$34,F449&lt;='club records'!$C$34),AND(E449='club records'!$B$35,F449&lt;='club records'!$C$35),AND(E449='club records'!$B$36,F449&lt;='club records'!$C$36),AND(E449='club records'!$B$37,F449&lt;='club records'!$C$37))),"CR"," ")</f>
        <v xml:space="preserve"> </v>
      </c>
      <c r="S449" s="7" t="str">
        <f>IF(AND(B449=3000, OR(AND(E449='club records'!$B$38, F449&lt;='club records'!$C$38), AND(E449='club records'!$B$39, F449&lt;='club records'!$C$39), AND(E449='club records'!$B$40, F449&lt;='club records'!$C$40), AND(E449='club records'!$B$41, F449&lt;='club records'!$C$41))), "CR", " ")</f>
        <v xml:space="preserve"> </v>
      </c>
      <c r="T449" s="7" t="str">
        <f>IF(AND(B449=5000, OR(AND(E449='club records'!$B$42, F449&lt;='club records'!$C$42), AND(E449='club records'!$B$43, F449&lt;='club records'!$C$43))), "CR", " ")</f>
        <v xml:space="preserve"> </v>
      </c>
      <c r="U449" s="6" t="str">
        <f>IF(AND(B449=10000, OR(AND(E449='club records'!$B$44, F449&lt;='club records'!$C$44), AND(E449='club records'!$B$45, F449&lt;='club records'!$C$45))), "CR", " ")</f>
        <v xml:space="preserve"> </v>
      </c>
      <c r="V449" s="6" t="str">
        <f>IF(AND(B449="high jump", OR(AND(E449='club records'!$F$1, F449&gt;='club records'!$G$1), AND(E449='club records'!$F$2, F449&gt;='club records'!$G$2), AND(E449='club records'!$F$3, F449&gt;='club records'!$G$3), AND(E449='club records'!$F$4, F449&gt;='club records'!$G$4), AND(E449='club records'!$F$5, F449&gt;='club records'!$G$5))), "CR", " ")</f>
        <v xml:space="preserve"> </v>
      </c>
      <c r="W449" s="6" t="str">
        <f>IF(AND(B449="long jump", OR(AND(E449='club records'!$F$6, F449&gt;='club records'!$G$6), AND(E449='club records'!$F$7, F449&gt;='club records'!$G$7), AND(E449='club records'!$F$8, F449&gt;='club records'!$G$8), AND(E449='club records'!$F$9, F449&gt;='club records'!$G$9), AND(E449='club records'!$F$10, F449&gt;='club records'!$G$10))), "CR", " ")</f>
        <v xml:space="preserve"> </v>
      </c>
      <c r="X449" s="6" t="str">
        <f>IF(AND(B449="triple jump", OR(AND(E449='club records'!$F$11, F449&gt;='club records'!$G$11), AND(E449='club records'!$F$12, F449&gt;='club records'!$G$12), AND(E449='club records'!$F$13, F449&gt;='club records'!$G$13), AND(E449='club records'!$F$14, F449&gt;='club records'!$G$14), AND(E449='club records'!$F$15, F449&gt;='club records'!$G$15))), "CR", " ")</f>
        <v xml:space="preserve"> </v>
      </c>
      <c r="Y449" s="6" t="str">
        <f>IF(AND(B449="pole vault", OR(AND(E449='club records'!$F$16, F449&gt;='club records'!$G$16), AND(E449='club records'!$F$17, F449&gt;='club records'!$G$17), AND(E449='club records'!$F$18, F449&gt;='club records'!$G$18), AND(E449='club records'!$F$19, F449&gt;='club records'!$G$19), AND(E449='club records'!$F$20, F449&gt;='club records'!$G$20))), "CR", " ")</f>
        <v xml:space="preserve"> </v>
      </c>
      <c r="Z449" s="6" t="str">
        <f>IF(AND(B449="shot 3", E449='club records'!$F$36, F449&gt;='club records'!$G$36), "CR", " ")</f>
        <v xml:space="preserve"> </v>
      </c>
      <c r="AA449" s="6" t="str">
        <f>IF(AND(B449="shot 4", E449='club records'!$F$37, F449&gt;='club records'!$G$37), "CR", " ")</f>
        <v xml:space="preserve"> </v>
      </c>
      <c r="AB449" s="6" t="str">
        <f>IF(AND(B449="shot 5", E449='club records'!$F$38, F449&gt;='club records'!$G$38), "CR", " ")</f>
        <v xml:space="preserve"> </v>
      </c>
      <c r="AC449" s="6" t="str">
        <f>IF(AND(B449="shot 6", E449='club records'!$F$39, F449&gt;='club records'!$G$39), "CR", " ")</f>
        <v xml:space="preserve"> </v>
      </c>
      <c r="AD449" s="6" t="str">
        <f>IF(AND(B449="shot 7.26", E449='club records'!$F$40, F449&gt;='club records'!$G$40), "CR", " ")</f>
        <v xml:space="preserve"> </v>
      </c>
      <c r="AE449" s="6" t="str">
        <f>IF(AND(B449="60H",OR(AND(E449='club records'!$J$1,F449&lt;='club records'!$K$1),AND(E449='club records'!$J$2,F449&lt;='club records'!$K$2),AND(E449='club records'!$J$3,F449&lt;='club records'!$K$3),AND(E449='club records'!$J$4,F449&lt;='club records'!$K$4),AND(E449='club records'!$J$5,F449&lt;='club records'!$K$5))),"CR"," ")</f>
        <v xml:space="preserve"> </v>
      </c>
      <c r="AF449" s="7" t="str">
        <f>IF(AND(B449="4x200", OR(AND(E449='club records'!$N$6, F449&lt;='club records'!$O$6), AND(E449='club records'!$N$7, F449&lt;='club records'!$O$7), AND(E449='club records'!$N$8, F449&lt;='club records'!$O$8), AND(E449='club records'!$N$9, F449&lt;='club records'!$O$9), AND(E449='club records'!$N$10, F449&lt;='club records'!$O$10))), "CR", " ")</f>
        <v xml:space="preserve"> </v>
      </c>
      <c r="AG449" s="7" t="str">
        <f>IF(AND(B449="4x300", AND(E449='club records'!$N$11, F449&lt;='club records'!$O$11)), "CR", " ")</f>
        <v xml:space="preserve"> </v>
      </c>
      <c r="AH449" s="7" t="str">
        <f>IF(AND(B449="4x400", OR(AND(E449='club records'!$N$12, F449&lt;='club records'!$O$12), AND(E449='club records'!$N$13, F449&lt;='club records'!$O$13), AND(E449='club records'!$N$14, F449&lt;='club records'!$O$14), AND(E449='club records'!$N$15, F449&lt;='club records'!$O$15))), "CR", " ")</f>
        <v xml:space="preserve"> </v>
      </c>
      <c r="AI449" s="7" t="str">
        <f>IF(AND(B449="pentathlon", OR(AND(E449='club records'!$N$21, F449&gt;='club records'!$O$21), AND(E449='club records'!$N$22, F449&gt;='club records'!$O$22),AND(E449='club records'!$N$23, F449&gt;='club records'!$O$23),AND(E449='club records'!$N$24, F449&gt;='club records'!$O$24))), "CR", " ")</f>
        <v xml:space="preserve"> </v>
      </c>
      <c r="AJ449" s="7" t="str">
        <f>IF(AND(B449="heptathlon", OR(AND(E449='club records'!$N$26, F449&gt;='club records'!$O$26), AND(E449='club records'!$N$27, F449&gt;='club records'!$O$27))), "CR", " ")</f>
        <v xml:space="preserve"> </v>
      </c>
    </row>
    <row r="450" spans="1:37" ht="14.5" x14ac:dyDescent="0.35">
      <c r="A450" s="1" t="str">
        <f>E450</f>
        <v>U17</v>
      </c>
      <c r="E450" s="11" t="s">
        <v>14</v>
      </c>
      <c r="J450" s="7" t="str">
        <f>IF(OR(K450="CR", L450="CR", M450="CR", N450="CR", O450="CR", P450="CR", Q450="CR", R450="CR", S450="CR", T450="CR",U450="CR", V450="CR", W450="CR", X450="CR", Y450="CR", Z450="CR", AA450="CR", AB450="CR", AC450="CR", AD450="CR", AE450="CR", AF450="CR", AG450="CR", AH450="CR", AI450="CR", AJ450="CR"), "***CLUB RECORD***", "")</f>
        <v/>
      </c>
      <c r="K450" s="7" t="str">
        <f>IF(AND(B450=60, OR(AND(E450='club records'!$B$6, F450&lt;='club records'!$C$6), AND(E450='club records'!$B$7, F450&lt;='club records'!$C$7), AND(E450='club records'!$B$8, F450&lt;='club records'!$C$8), AND(E450='club records'!$B$9, F450&lt;='club records'!$C$9), AND(E450='club records'!$B$10, F450&lt;='club records'!$C$10))), "CR", " ")</f>
        <v xml:space="preserve"> </v>
      </c>
      <c r="L450" s="7" t="str">
        <f>IF(AND(B450=200, OR(AND(E450='club records'!$B$11, F450&lt;='club records'!$C$11), AND(E450='club records'!$B$12, F450&lt;='club records'!$C$12), AND(E450='club records'!$B$13, F450&lt;='club records'!$C$13), AND(E450='club records'!$B$14, F450&lt;='club records'!$C$14), AND(E450='club records'!$B$15, F450&lt;='club records'!$C$15))), "CR", " ")</f>
        <v xml:space="preserve"> </v>
      </c>
      <c r="M450" s="7" t="str">
        <f>IF(AND(B450=300, OR(AND(E450='club records'!$B$5, F450&lt;='club records'!$C$5), AND(E450='club records'!$B$16, F450&lt;='club records'!$C$16), AND(E450='club records'!$B$17, F450&lt;='club records'!$C$17))), "CR", " ")</f>
        <v xml:space="preserve"> </v>
      </c>
      <c r="N450" s="7" t="str">
        <f>IF(AND(B450=400, OR(AND(E450='club records'!$B$18, F450&lt;='club records'!$C$18), AND(E450='club records'!$B$19, F450&lt;='club records'!$C$19), AND(E450='club records'!$B$20, F450&lt;='club records'!$C$20), AND(E450='club records'!$B$21, F450&lt;='club records'!$C$21))), "CR", " ")</f>
        <v xml:space="preserve"> </v>
      </c>
      <c r="O450" s="7" t="str">
        <f>IF(AND(B450=800, OR(AND(E450='club records'!$B$22, F450&lt;='club records'!$C$22), AND(E450='club records'!$B$23, F450&lt;='club records'!$C$23), AND(E450='club records'!$B$24, F450&lt;='club records'!$C$24), AND(E450='club records'!$B$25, F450&lt;='club records'!$C$25), AND(E450='club records'!$B$26, F450&lt;='club records'!$C$26))), "CR", " ")</f>
        <v xml:space="preserve"> </v>
      </c>
      <c r="P450" s="7" t="str">
        <f>IF(AND(B450=1000, OR(AND(E450='club records'!$B$27, F450&lt;='club records'!$C$27), AND(E450='club records'!$B$28, F450&lt;='club records'!$C$28))), "CR", " ")</f>
        <v xml:space="preserve"> </v>
      </c>
      <c r="Q450" s="7" t="str">
        <f>IF(AND(B450=1500, OR(AND(E450='club records'!$B$29, F450&lt;='club records'!$C$29), AND(E450='club records'!$B$30, F450&lt;='club records'!$C$30), AND(E450='club records'!$B$31, F450&lt;='club records'!$C$31), AND(E450='club records'!$B$32, F450&lt;='club records'!$C$32), AND(E450='club records'!$B$33, F450&lt;='club records'!$C$33))), "CR", " ")</f>
        <v xml:space="preserve"> </v>
      </c>
      <c r="R450" s="7" t="str">
        <f>IF(AND(B450="1600 (Mile)",OR(AND(E450='club records'!$B$34,F450&lt;='club records'!$C$34),AND(E450='club records'!$B$35,F450&lt;='club records'!$C$35),AND(E450='club records'!$B$36,F450&lt;='club records'!$C$36),AND(E450='club records'!$B$37,F450&lt;='club records'!$C$37))),"CR"," ")</f>
        <v xml:space="preserve"> </v>
      </c>
      <c r="S450" s="7" t="str">
        <f>IF(AND(B450=3000, OR(AND(E450='club records'!$B$38, F450&lt;='club records'!$C$38), AND(E450='club records'!$B$39, F450&lt;='club records'!$C$39), AND(E450='club records'!$B$40, F450&lt;='club records'!$C$40), AND(E450='club records'!$B$41, F450&lt;='club records'!$C$41))), "CR", " ")</f>
        <v xml:space="preserve"> </v>
      </c>
      <c r="T450" s="7" t="str">
        <f>IF(AND(B450=5000, OR(AND(E450='club records'!$B$42, F450&lt;='club records'!$C$42), AND(E450='club records'!$B$43, F450&lt;='club records'!$C$43))), "CR", " ")</f>
        <v xml:space="preserve"> </v>
      </c>
      <c r="U450" s="6" t="str">
        <f>IF(AND(B450=10000, OR(AND(E450='club records'!$B$44, F450&lt;='club records'!$C$44), AND(E450='club records'!$B$45, F450&lt;='club records'!$C$45))), "CR", " ")</f>
        <v xml:space="preserve"> </v>
      </c>
      <c r="V450" s="6" t="str">
        <f>IF(AND(B450="high jump", OR(AND(E450='club records'!$F$1, F450&gt;='club records'!$G$1), AND(E450='club records'!$F$2, F450&gt;='club records'!$G$2), AND(E450='club records'!$F$3, F450&gt;='club records'!$G$3), AND(E450='club records'!$F$4, F450&gt;='club records'!$G$4), AND(E450='club records'!$F$5, F450&gt;='club records'!$G$5))), "CR", " ")</f>
        <v xml:space="preserve"> </v>
      </c>
      <c r="W450" s="6" t="str">
        <f>IF(AND(B450="long jump", OR(AND(E450='club records'!$F$6, F450&gt;='club records'!$G$6), AND(E450='club records'!$F$7, F450&gt;='club records'!$G$7), AND(E450='club records'!$F$8, F450&gt;='club records'!$G$8), AND(E450='club records'!$F$9, F450&gt;='club records'!$G$9), AND(E450='club records'!$F$10, F450&gt;='club records'!$G$10))), "CR", " ")</f>
        <v xml:space="preserve"> </v>
      </c>
      <c r="X450" s="6" t="str">
        <f>IF(AND(B450="triple jump", OR(AND(E450='club records'!$F$11, F450&gt;='club records'!$G$11), AND(E450='club records'!$F$12, F450&gt;='club records'!$G$12), AND(E450='club records'!$F$13, F450&gt;='club records'!$G$13), AND(E450='club records'!$F$14, F450&gt;='club records'!$G$14), AND(E450='club records'!$F$15, F450&gt;='club records'!$G$15))), "CR", " ")</f>
        <v xml:space="preserve"> </v>
      </c>
      <c r="Y450" s="6" t="str">
        <f>IF(AND(B450="pole vault", OR(AND(E450='club records'!$F$16, F450&gt;='club records'!$G$16), AND(E450='club records'!$F$17, F450&gt;='club records'!$G$17), AND(E450='club records'!$F$18, F450&gt;='club records'!$G$18), AND(E450='club records'!$F$19, F450&gt;='club records'!$G$19), AND(E450='club records'!$F$20, F450&gt;='club records'!$G$20))), "CR", " ")</f>
        <v xml:space="preserve"> </v>
      </c>
      <c r="Z450" s="6" t="str">
        <f>IF(AND(B450="shot 3", E450='club records'!$F$36, F450&gt;='club records'!$G$36), "CR", " ")</f>
        <v xml:space="preserve"> </v>
      </c>
      <c r="AA450" s="6" t="str">
        <f>IF(AND(B450="shot 4", E450='club records'!$F$37, F450&gt;='club records'!$G$37), "CR", " ")</f>
        <v xml:space="preserve"> </v>
      </c>
      <c r="AB450" s="6" t="str">
        <f>IF(AND(B450="shot 5", E450='club records'!$F$38, F450&gt;='club records'!$G$38), "CR", " ")</f>
        <v xml:space="preserve"> </v>
      </c>
      <c r="AC450" s="6" t="str">
        <f>IF(AND(B450="shot 6", E450='club records'!$F$39, F450&gt;='club records'!$G$39), "CR", " ")</f>
        <v xml:space="preserve"> </v>
      </c>
      <c r="AD450" s="6" t="str">
        <f>IF(AND(B450="shot 7.26", E450='club records'!$F$40, F450&gt;='club records'!$G$40), "CR", " ")</f>
        <v xml:space="preserve"> </v>
      </c>
      <c r="AE450" s="6" t="str">
        <f>IF(AND(B450="60H",OR(AND(E450='club records'!$J$1,F450&lt;='club records'!$K$1),AND(E450='club records'!$J$2,F450&lt;='club records'!$K$2),AND(E450='club records'!$J$3,F450&lt;='club records'!$K$3),AND(E450='club records'!$J$4,F450&lt;='club records'!$K$4),AND(E450='club records'!$J$5,F450&lt;='club records'!$K$5))),"CR"," ")</f>
        <v xml:space="preserve"> </v>
      </c>
      <c r="AF450" s="7" t="str">
        <f>IF(AND(B450="4x200", OR(AND(E450='club records'!$N$6, F450&lt;='club records'!$O$6), AND(E450='club records'!$N$7, F450&lt;='club records'!$O$7), AND(E450='club records'!$N$8, F450&lt;='club records'!$O$8), AND(E450='club records'!$N$9, F450&lt;='club records'!$O$9), AND(E450='club records'!$N$10, F450&lt;='club records'!$O$10))), "CR", " ")</f>
        <v xml:space="preserve"> </v>
      </c>
      <c r="AG450" s="7" t="str">
        <f>IF(AND(B450="4x300", AND(E450='club records'!$N$11, F450&lt;='club records'!$O$11)), "CR", " ")</f>
        <v xml:space="preserve"> </v>
      </c>
      <c r="AH450" s="7" t="str">
        <f>IF(AND(B450="4x400", OR(AND(E450='club records'!$N$12, F450&lt;='club records'!$O$12), AND(E450='club records'!$N$13, F450&lt;='club records'!$O$13), AND(E450='club records'!$N$14, F450&lt;='club records'!$O$14), AND(E450='club records'!$N$15, F450&lt;='club records'!$O$15))), "CR", " ")</f>
        <v xml:space="preserve"> </v>
      </c>
      <c r="AI450" s="7" t="str">
        <f>IF(AND(B450="pentathlon", OR(AND(E450='club records'!$N$21, F450&gt;='club records'!$O$21), AND(E450='club records'!$N$22, F450&gt;='club records'!$O$22),AND(E450='club records'!$N$23, F450&gt;='club records'!$O$23),AND(E450='club records'!$N$24, F450&gt;='club records'!$O$24))), "CR", " ")</f>
        <v xml:space="preserve"> </v>
      </c>
      <c r="AJ450" s="7" t="str">
        <f>IF(AND(B450="heptathlon", OR(AND(E450='club records'!$N$26, F450&gt;='club records'!$O$26), AND(E450='club records'!$N$27, F450&gt;='club records'!$O$27))), "CR", " ")</f>
        <v xml:space="preserve"> </v>
      </c>
    </row>
    <row r="451" spans="1:37" ht="14.5" x14ac:dyDescent="0.35">
      <c r="A451" s="1" t="str">
        <f>E451</f>
        <v>U17</v>
      </c>
      <c r="E451" s="11" t="s">
        <v>14</v>
      </c>
      <c r="J451" s="7" t="str">
        <f>IF(OR(K451="CR", L451="CR", M451="CR", N451="CR", O451="CR", P451="CR", Q451="CR", R451="CR", S451="CR", T451="CR",U451="CR", V451="CR", W451="CR", X451="CR", Y451="CR", Z451="CR", AA451="CR", AB451="CR", AC451="CR", AD451="CR", AE451="CR", AF451="CR", AG451="CR", AH451="CR", AI451="CR", AJ451="CR"), "***CLUB RECORD***", "")</f>
        <v/>
      </c>
      <c r="K451" s="7" t="str">
        <f>IF(AND(B451=60, OR(AND(E451='club records'!$B$6, F451&lt;='club records'!$C$6), AND(E451='club records'!$B$7, F451&lt;='club records'!$C$7), AND(E451='club records'!$B$8, F451&lt;='club records'!$C$8), AND(E451='club records'!$B$9, F451&lt;='club records'!$C$9), AND(E451='club records'!$B$10, F451&lt;='club records'!$C$10))), "CR", " ")</f>
        <v xml:space="preserve"> </v>
      </c>
      <c r="L451" s="7" t="str">
        <f>IF(AND(B451=200, OR(AND(E451='club records'!$B$11, F451&lt;='club records'!$C$11), AND(E451='club records'!$B$12, F451&lt;='club records'!$C$12), AND(E451='club records'!$B$13, F451&lt;='club records'!$C$13), AND(E451='club records'!$B$14, F451&lt;='club records'!$C$14), AND(E451='club records'!$B$15, F451&lt;='club records'!$C$15))), "CR", " ")</f>
        <v xml:space="preserve"> </v>
      </c>
      <c r="M451" s="7" t="str">
        <f>IF(AND(B451=300, OR(AND(E451='club records'!$B$5, F451&lt;='club records'!$C$5), AND(E451='club records'!$B$16, F451&lt;='club records'!$C$16), AND(E451='club records'!$B$17, F451&lt;='club records'!$C$17))), "CR", " ")</f>
        <v xml:space="preserve"> </v>
      </c>
      <c r="N451" s="7" t="str">
        <f>IF(AND(B451=400, OR(AND(E451='club records'!$B$18, F451&lt;='club records'!$C$18), AND(E451='club records'!$B$19, F451&lt;='club records'!$C$19), AND(E451='club records'!$B$20, F451&lt;='club records'!$C$20), AND(E451='club records'!$B$21, F451&lt;='club records'!$C$21))), "CR", " ")</f>
        <v xml:space="preserve"> </v>
      </c>
      <c r="O451" s="7" t="str">
        <f>IF(AND(B451=800, OR(AND(E451='club records'!$B$22, F451&lt;='club records'!$C$22), AND(E451='club records'!$B$23, F451&lt;='club records'!$C$23), AND(E451='club records'!$B$24, F451&lt;='club records'!$C$24), AND(E451='club records'!$B$25, F451&lt;='club records'!$C$25), AND(E451='club records'!$B$26, F451&lt;='club records'!$C$26))), "CR", " ")</f>
        <v xml:space="preserve"> </v>
      </c>
      <c r="P451" s="7" t="str">
        <f>IF(AND(B451=1000, OR(AND(E451='club records'!$B$27, F451&lt;='club records'!$C$27), AND(E451='club records'!$B$28, F451&lt;='club records'!$C$28))), "CR", " ")</f>
        <v xml:space="preserve"> </v>
      </c>
      <c r="Q451" s="7" t="str">
        <f>IF(AND(B451=1500, OR(AND(E451='club records'!$B$29, F451&lt;='club records'!$C$29), AND(E451='club records'!$B$30, F451&lt;='club records'!$C$30), AND(E451='club records'!$B$31, F451&lt;='club records'!$C$31), AND(E451='club records'!$B$32, F451&lt;='club records'!$C$32), AND(E451='club records'!$B$33, F451&lt;='club records'!$C$33))), "CR", " ")</f>
        <v xml:space="preserve"> </v>
      </c>
      <c r="R451" s="7" t="str">
        <f>IF(AND(B451="1600 (Mile)",OR(AND(E451='club records'!$B$34,F451&lt;='club records'!$C$34),AND(E451='club records'!$B$35,F451&lt;='club records'!$C$35),AND(E451='club records'!$B$36,F451&lt;='club records'!$C$36),AND(E451='club records'!$B$37,F451&lt;='club records'!$C$37))),"CR"," ")</f>
        <v xml:space="preserve"> </v>
      </c>
      <c r="S451" s="7" t="str">
        <f>IF(AND(B451=3000, OR(AND(E451='club records'!$B$38, F451&lt;='club records'!$C$38), AND(E451='club records'!$B$39, F451&lt;='club records'!$C$39), AND(E451='club records'!$B$40, F451&lt;='club records'!$C$40), AND(E451='club records'!$B$41, F451&lt;='club records'!$C$41))), "CR", " ")</f>
        <v xml:space="preserve"> </v>
      </c>
      <c r="T451" s="7" t="str">
        <f>IF(AND(B451=5000, OR(AND(E451='club records'!$B$42, F451&lt;='club records'!$C$42), AND(E451='club records'!$B$43, F451&lt;='club records'!$C$43))), "CR", " ")</f>
        <v xml:space="preserve"> </v>
      </c>
      <c r="U451" s="6" t="str">
        <f>IF(AND(B451=10000, OR(AND(E451='club records'!$B$44, F451&lt;='club records'!$C$44), AND(E451='club records'!$B$45, F451&lt;='club records'!$C$45))), "CR", " ")</f>
        <v xml:space="preserve"> </v>
      </c>
      <c r="V451" s="6" t="str">
        <f>IF(AND(B451="high jump", OR(AND(E451='club records'!$F$1, F451&gt;='club records'!$G$1), AND(E451='club records'!$F$2, F451&gt;='club records'!$G$2), AND(E451='club records'!$F$3, F451&gt;='club records'!$G$3), AND(E451='club records'!$F$4, F451&gt;='club records'!$G$4), AND(E451='club records'!$F$5, F451&gt;='club records'!$G$5))), "CR", " ")</f>
        <v xml:space="preserve"> </v>
      </c>
      <c r="W451" s="6" t="str">
        <f>IF(AND(B451="long jump", OR(AND(E451='club records'!$F$6, F451&gt;='club records'!$G$6), AND(E451='club records'!$F$7, F451&gt;='club records'!$G$7), AND(E451='club records'!$F$8, F451&gt;='club records'!$G$8), AND(E451='club records'!$F$9, F451&gt;='club records'!$G$9), AND(E451='club records'!$F$10, F451&gt;='club records'!$G$10))), "CR", " ")</f>
        <v xml:space="preserve"> </v>
      </c>
      <c r="X451" s="6" t="str">
        <f>IF(AND(B451="triple jump", OR(AND(E451='club records'!$F$11, F451&gt;='club records'!$G$11), AND(E451='club records'!$F$12, F451&gt;='club records'!$G$12), AND(E451='club records'!$F$13, F451&gt;='club records'!$G$13), AND(E451='club records'!$F$14, F451&gt;='club records'!$G$14), AND(E451='club records'!$F$15, F451&gt;='club records'!$G$15))), "CR", " ")</f>
        <v xml:space="preserve"> </v>
      </c>
      <c r="Y451" s="6" t="str">
        <f>IF(AND(B451="pole vault", OR(AND(E451='club records'!$F$16, F451&gt;='club records'!$G$16), AND(E451='club records'!$F$17, F451&gt;='club records'!$G$17), AND(E451='club records'!$F$18, F451&gt;='club records'!$G$18), AND(E451='club records'!$F$19, F451&gt;='club records'!$G$19), AND(E451='club records'!$F$20, F451&gt;='club records'!$G$20))), "CR", " ")</f>
        <v xml:space="preserve"> </v>
      </c>
      <c r="Z451" s="6" t="str">
        <f>IF(AND(B451="shot 3", E451='club records'!$F$36, F451&gt;='club records'!$G$36), "CR", " ")</f>
        <v xml:space="preserve"> </v>
      </c>
      <c r="AA451" s="6" t="str">
        <f>IF(AND(B451="shot 4", E451='club records'!$F$37, F451&gt;='club records'!$G$37), "CR", " ")</f>
        <v xml:space="preserve"> </v>
      </c>
      <c r="AB451" s="6" t="str">
        <f>IF(AND(B451="shot 5", E451='club records'!$F$38, F451&gt;='club records'!$G$38), "CR", " ")</f>
        <v xml:space="preserve"> </v>
      </c>
      <c r="AC451" s="6" t="str">
        <f>IF(AND(B451="shot 6", E451='club records'!$F$39, F451&gt;='club records'!$G$39), "CR", " ")</f>
        <v xml:space="preserve"> </v>
      </c>
      <c r="AD451" s="6" t="str">
        <f>IF(AND(B451="shot 7.26", E451='club records'!$F$40, F451&gt;='club records'!$G$40), "CR", " ")</f>
        <v xml:space="preserve"> </v>
      </c>
      <c r="AE451" s="6" t="str">
        <f>IF(AND(B451="60H",OR(AND(E451='club records'!$J$1,F451&lt;='club records'!$K$1),AND(E451='club records'!$J$2,F451&lt;='club records'!$K$2),AND(E451='club records'!$J$3,F451&lt;='club records'!$K$3),AND(E451='club records'!$J$4,F451&lt;='club records'!$K$4),AND(E451='club records'!$J$5,F451&lt;='club records'!$K$5))),"CR"," ")</f>
        <v xml:space="preserve"> </v>
      </c>
      <c r="AF451" s="7" t="str">
        <f>IF(AND(B451="4x200", OR(AND(E451='club records'!$N$6, F451&lt;='club records'!$O$6), AND(E451='club records'!$N$7, F451&lt;='club records'!$O$7), AND(E451='club records'!$N$8, F451&lt;='club records'!$O$8), AND(E451='club records'!$N$9, F451&lt;='club records'!$O$9), AND(E451='club records'!$N$10, F451&lt;='club records'!$O$10))), "CR", " ")</f>
        <v xml:space="preserve"> </v>
      </c>
      <c r="AG451" s="7" t="str">
        <f>IF(AND(B451="4x300", AND(E451='club records'!$N$11, F451&lt;='club records'!$O$11)), "CR", " ")</f>
        <v xml:space="preserve"> </v>
      </c>
      <c r="AH451" s="7" t="str">
        <f>IF(AND(B451="4x400", OR(AND(E451='club records'!$N$12, F451&lt;='club records'!$O$12), AND(E451='club records'!$N$13, F451&lt;='club records'!$O$13), AND(E451='club records'!$N$14, F451&lt;='club records'!$O$14), AND(E451='club records'!$N$15, F451&lt;='club records'!$O$15))), "CR", " ")</f>
        <v xml:space="preserve"> </v>
      </c>
      <c r="AI451" s="7" t="str">
        <f>IF(AND(B451="pentathlon", OR(AND(E451='club records'!$N$21, F451&gt;='club records'!$O$21), AND(E451='club records'!$N$22, F451&gt;='club records'!$O$22),AND(E451='club records'!$N$23, F451&gt;='club records'!$O$23),AND(E451='club records'!$N$24, F451&gt;='club records'!$O$24))), "CR", " ")</f>
        <v xml:space="preserve"> </v>
      </c>
      <c r="AJ451" s="7" t="str">
        <f>IF(AND(B451="heptathlon", OR(AND(E451='club records'!$N$26, F451&gt;='club records'!$O$26), AND(E451='club records'!$N$27, F451&gt;='club records'!$O$27))), "CR", " ")</f>
        <v xml:space="preserve"> </v>
      </c>
    </row>
    <row r="452" spans="1:37" ht="14.5" x14ac:dyDescent="0.35">
      <c r="A452" s="11" t="s">
        <v>14</v>
      </c>
      <c r="B452" s="21"/>
      <c r="C452" s="6"/>
      <c r="D452" s="6"/>
      <c r="E452" s="11" t="s">
        <v>14</v>
      </c>
      <c r="F452" s="24"/>
      <c r="G452" s="23"/>
      <c r="H452" s="6"/>
      <c r="I452" s="6"/>
      <c r="J452" s="7" t="str">
        <f>IF(OR(K452="CR", L452="CR", M452="CR", N452="CR", O452="CR", P452="CR", Q452="CR", R452="CR", S452="CR", T452="CR",U452="CR", V452="CR", W452="CR", X452="CR", Y452="CR", Z452="CR", AA452="CR", AB452="CR", AC452="CR", AD452="CR", AE452="CR", AF452="CR", AG452="CR", AH452="CR", AI452="CR", AJ452="CR"), "***CLUB RECORD***", "")</f>
        <v/>
      </c>
      <c r="K452" s="7" t="str">
        <f>IF(AND(B452=60, OR(AND(E452='club records'!$B$6, F452&lt;='club records'!$C$6), AND(E452='club records'!$B$7, F452&lt;='club records'!$C$7), AND(E452='club records'!$B$8, F452&lt;='club records'!$C$8), AND(E452='club records'!$B$9, F452&lt;='club records'!$C$9), AND(E452='club records'!$B$10, F452&lt;='club records'!$C$10))), "CR", " ")</f>
        <v xml:space="preserve"> </v>
      </c>
      <c r="L452" s="7" t="str">
        <f>IF(AND(B452=200, OR(AND(E452='club records'!$B$11, F452&lt;='club records'!$C$11), AND(E452='club records'!$B$12, F452&lt;='club records'!$C$12), AND(E452='club records'!$B$13, F452&lt;='club records'!$C$13), AND(E452='club records'!$B$14, F452&lt;='club records'!$C$14), AND(E452='club records'!$B$15, F452&lt;='club records'!$C$15))), "CR", " ")</f>
        <v xml:space="preserve"> </v>
      </c>
      <c r="M452" s="7" t="str">
        <f>IF(AND(B452=300, OR(AND(E452='club records'!$B$5, F452&lt;='club records'!$C$5), AND(E452='club records'!$B$16, F452&lt;='club records'!$C$16), AND(E452='club records'!$B$17, F452&lt;='club records'!$C$17))), "CR", " ")</f>
        <v xml:space="preserve"> </v>
      </c>
      <c r="N452" s="7" t="str">
        <f>IF(AND(B452=400, OR(AND(E452='club records'!$B$18, F452&lt;='club records'!$C$18), AND(E452='club records'!$B$19, F452&lt;='club records'!$C$19), AND(E452='club records'!$B$20, F452&lt;='club records'!$C$20), AND(E452='club records'!$B$21, F452&lt;='club records'!$C$21))), "CR", " ")</f>
        <v xml:space="preserve"> </v>
      </c>
      <c r="O452" s="7" t="str">
        <f>IF(AND(B452=800, OR(AND(E452='club records'!$B$22, F452&lt;='club records'!$C$22), AND(E452='club records'!$B$23, F452&lt;='club records'!$C$23), AND(E452='club records'!$B$24, F452&lt;='club records'!$C$24), AND(E452='club records'!$B$25, F452&lt;='club records'!$C$25), AND(E452='club records'!$B$26, F452&lt;='club records'!$C$26))), "CR", " ")</f>
        <v xml:space="preserve"> </v>
      </c>
      <c r="P452" s="7" t="str">
        <f>IF(AND(B452=1000, OR(AND(E452='club records'!$B$27, F452&lt;='club records'!$C$27), AND(E452='club records'!$B$28, F452&lt;='club records'!$C$28))), "CR", " ")</f>
        <v xml:space="preserve"> </v>
      </c>
      <c r="Q452" s="7" t="str">
        <f>IF(AND(B452=1500, OR(AND(E452='club records'!$B$29, F452&lt;='club records'!$C$29), AND(E452='club records'!$B$30, F452&lt;='club records'!$C$30), AND(E452='club records'!$B$31, F452&lt;='club records'!$C$31), AND(E452='club records'!$B$32, F452&lt;='club records'!$C$32), AND(E452='club records'!$B$33, F452&lt;='club records'!$C$33))), "CR", " ")</f>
        <v xml:space="preserve"> </v>
      </c>
      <c r="R452" s="7" t="str">
        <f>IF(AND(B452="1600 (Mile)",OR(AND(E452='club records'!$B$34,F452&lt;='club records'!$C$34),AND(E452='club records'!$B$35,F452&lt;='club records'!$C$35),AND(E452='club records'!$B$36,F452&lt;='club records'!$C$36),AND(E452='club records'!$B$37,F452&lt;='club records'!$C$37))),"CR"," ")</f>
        <v xml:space="preserve"> </v>
      </c>
      <c r="S452" s="7" t="str">
        <f>IF(AND(B452=3000, OR(AND(E452='club records'!$B$38, F452&lt;='club records'!$C$38), AND(E452='club records'!$B$39, F452&lt;='club records'!$C$39), AND(E452='club records'!$B$40, F452&lt;='club records'!$C$40), AND(E452='club records'!$B$41, F452&lt;='club records'!$C$41))), "CR", " ")</f>
        <v xml:space="preserve"> </v>
      </c>
      <c r="T452" s="7" t="str">
        <f>IF(AND(B452=5000, OR(AND(E452='club records'!$B$42, F452&lt;='club records'!$C$42), AND(E452='club records'!$B$43, F452&lt;='club records'!$C$43))), "CR", " ")</f>
        <v xml:space="preserve"> </v>
      </c>
      <c r="U452" s="6" t="str">
        <f>IF(AND(B452=10000, OR(AND(E452='club records'!$B$44, F452&lt;='club records'!$C$44), AND(E452='club records'!$B$45, F452&lt;='club records'!$C$45))), "CR", " ")</f>
        <v xml:space="preserve"> </v>
      </c>
      <c r="V452" s="6" t="str">
        <f>IF(AND(B452="high jump", OR(AND(E452='club records'!$F$1, F452&gt;='club records'!$G$1), AND(E452='club records'!$F$2, F452&gt;='club records'!$G$2), AND(E452='club records'!$F$3, F452&gt;='club records'!$G$3), AND(E452='club records'!$F$4, F452&gt;='club records'!$G$4), AND(E452='club records'!$F$5, F452&gt;='club records'!$G$5))), "CR", " ")</f>
        <v xml:space="preserve"> </v>
      </c>
      <c r="W452" s="6" t="str">
        <f>IF(AND(B452="long jump", OR(AND(E452='club records'!$F$6, F452&gt;='club records'!$G$6), AND(E452='club records'!$F$7, F452&gt;='club records'!$G$7), AND(E452='club records'!$F$8, F452&gt;='club records'!$G$8), AND(E452='club records'!$F$9, F452&gt;='club records'!$G$9), AND(E452='club records'!$F$10, F452&gt;='club records'!$G$10))), "CR", " ")</f>
        <v xml:space="preserve"> </v>
      </c>
      <c r="X452" s="6" t="str">
        <f>IF(AND(B452="triple jump", OR(AND(E452='club records'!$F$11, F452&gt;='club records'!$G$11), AND(E452='club records'!$F$12, F452&gt;='club records'!$G$12), AND(E452='club records'!$F$13, F452&gt;='club records'!$G$13), AND(E452='club records'!$F$14, F452&gt;='club records'!$G$14), AND(E452='club records'!$F$15, F452&gt;='club records'!$G$15))), "CR", " ")</f>
        <v xml:space="preserve"> </v>
      </c>
      <c r="Y452" s="6" t="str">
        <f>IF(AND(B452="pole vault", OR(AND(E452='club records'!$F$16, F452&gt;='club records'!$G$16), AND(E452='club records'!$F$17, F452&gt;='club records'!$G$17), AND(E452='club records'!$F$18, F452&gt;='club records'!$G$18), AND(E452='club records'!$F$19, F452&gt;='club records'!$G$19), AND(E452='club records'!$F$20, F452&gt;='club records'!$G$20))), "CR", " ")</f>
        <v xml:space="preserve"> </v>
      </c>
      <c r="Z452" s="6" t="str">
        <f>IF(AND(B452="shot 3", E452='club records'!$F$36, F452&gt;='club records'!$G$36), "CR", " ")</f>
        <v xml:space="preserve"> </v>
      </c>
      <c r="AA452" s="6" t="str">
        <f>IF(AND(B452="shot 4", E452='club records'!$F$37, F452&gt;='club records'!$G$37), "CR", " ")</f>
        <v xml:space="preserve"> </v>
      </c>
      <c r="AB452" s="6" t="str">
        <f>IF(AND(B452="shot 5", E452='club records'!$F$38, F452&gt;='club records'!$G$38), "CR", " ")</f>
        <v xml:space="preserve"> </v>
      </c>
      <c r="AC452" s="6" t="str">
        <f>IF(AND(B452="shot 6", E452='club records'!$F$39, F452&gt;='club records'!$G$39), "CR", " ")</f>
        <v xml:space="preserve"> </v>
      </c>
      <c r="AD452" s="6" t="str">
        <f>IF(AND(B452="shot 7.26", E452='club records'!$F$40, F452&gt;='club records'!$G$40), "CR", " ")</f>
        <v xml:space="preserve"> </v>
      </c>
      <c r="AE452" s="6" t="str">
        <f>IF(AND(B452="60H",OR(AND(E452='club records'!$J$1,F452&lt;='club records'!$K$1),AND(E452='club records'!$J$2,F452&lt;='club records'!$K$2),AND(E452='club records'!$J$3,F452&lt;='club records'!$K$3),AND(E452='club records'!$J$4,F452&lt;='club records'!$K$4),AND(E452='club records'!$J$5,F452&lt;='club records'!$K$5))),"CR"," ")</f>
        <v xml:space="preserve"> </v>
      </c>
      <c r="AF452" s="7" t="str">
        <f>IF(AND(B452="4x200", OR(AND(E452='club records'!$N$6, F452&lt;='club records'!$O$6), AND(E452='club records'!$N$7, F452&lt;='club records'!$O$7), AND(E452='club records'!$N$8, F452&lt;='club records'!$O$8), AND(E452='club records'!$N$9, F452&lt;='club records'!$O$9), AND(E452='club records'!$N$10, F452&lt;='club records'!$O$10))), "CR", " ")</f>
        <v xml:space="preserve"> </v>
      </c>
      <c r="AG452" s="7" t="str">
        <f>IF(AND(B452="4x300", AND(E452='club records'!$N$11, F452&lt;='club records'!$O$11)), "CR", " ")</f>
        <v xml:space="preserve"> </v>
      </c>
      <c r="AH452" s="7" t="str">
        <f>IF(AND(B452="4x400", OR(AND(E452='club records'!$N$12, F452&lt;='club records'!$O$12), AND(E452='club records'!$N$13, F452&lt;='club records'!$O$13), AND(E452='club records'!$N$14, F452&lt;='club records'!$O$14), AND(E452='club records'!$N$15, F452&lt;='club records'!$O$15))), "CR", " ")</f>
        <v xml:space="preserve"> </v>
      </c>
      <c r="AI452" s="7" t="str">
        <f>IF(AND(B452="pentathlon", OR(AND(E452='club records'!$N$21, F452&gt;='club records'!$O$21), AND(E452='club records'!$N$22, F452&gt;='club records'!$O$22),AND(E452='club records'!$N$23, F452&gt;='club records'!$O$23),AND(E452='club records'!$N$24, F452&gt;='club records'!$O$24))), "CR", " ")</f>
        <v xml:space="preserve"> </v>
      </c>
      <c r="AJ452" s="7" t="str">
        <f>IF(AND(B452="heptathlon", OR(AND(E452='club records'!$N$26, F452&gt;='club records'!$O$26), AND(E452='club records'!$N$27, F452&gt;='club records'!$O$27))), "CR", " ")</f>
        <v xml:space="preserve"> </v>
      </c>
    </row>
    <row r="453" spans="1:37" ht="14.5" x14ac:dyDescent="0.35">
      <c r="A453" s="1" t="str">
        <f>E453</f>
        <v>U20</v>
      </c>
      <c r="E453" s="11" t="s">
        <v>12</v>
      </c>
      <c r="G453" s="16"/>
      <c r="J453" s="7" t="str">
        <f>IF(OR(K453="CR", L453="CR", M453="CR", N453="CR", O453="CR", P453="CR", Q453="CR", R453="CR", S453="CR", T453="CR",U453="CR", V453="CR", W453="CR", X453="CR", Y453="CR", Z453="CR", AA453="CR", AB453="CR", AC453="CR", AD453="CR", AE453="CR", AF453="CR", AG453="CR", AH453="CR", AI453="CR", AJ453="CR"), "***CLUB RECORD***", "")</f>
        <v/>
      </c>
      <c r="K453" s="7" t="str">
        <f>IF(AND(B453=60, OR(AND(E453='club records'!$B$6, F453&lt;='club records'!$C$6), AND(E453='club records'!$B$7, F453&lt;='club records'!$C$7), AND(E453='club records'!$B$8, F453&lt;='club records'!$C$8), AND(E453='club records'!$B$9, F453&lt;='club records'!$C$9), AND(E453='club records'!$B$10, F453&lt;='club records'!$C$10))), "CR", " ")</f>
        <v xml:space="preserve"> </v>
      </c>
      <c r="L453" s="7" t="str">
        <f>IF(AND(B453=200, OR(AND(E453='club records'!$B$11, F453&lt;='club records'!$C$11), AND(E453='club records'!$B$12, F453&lt;='club records'!$C$12), AND(E453='club records'!$B$13, F453&lt;='club records'!$C$13), AND(E453='club records'!$B$14, F453&lt;='club records'!$C$14), AND(E453='club records'!$B$15, F453&lt;='club records'!$C$15))), "CR", " ")</f>
        <v xml:space="preserve"> </v>
      </c>
      <c r="M453" s="7" t="str">
        <f>IF(AND(B453=300, OR(AND(E453='club records'!$B$5, F453&lt;='club records'!$C$5), AND(E453='club records'!$B$16, F453&lt;='club records'!$C$16), AND(E453='club records'!$B$17, F453&lt;='club records'!$C$17))), "CR", " ")</f>
        <v xml:space="preserve"> </v>
      </c>
      <c r="N453" s="7" t="str">
        <f>IF(AND(B453=400, OR(AND(E453='club records'!$B$18, F453&lt;='club records'!$C$18), AND(E453='club records'!$B$19, F453&lt;='club records'!$C$19), AND(E453='club records'!$B$20, F453&lt;='club records'!$C$20), AND(E453='club records'!$B$21, F453&lt;='club records'!$C$21))), "CR", " ")</f>
        <v xml:space="preserve"> </v>
      </c>
      <c r="O453" s="7" t="str">
        <f>IF(AND(B453=800, OR(AND(E453='club records'!$B$22, F453&lt;='club records'!$C$22), AND(E453='club records'!$B$23, F453&lt;='club records'!$C$23), AND(E453='club records'!$B$24, F453&lt;='club records'!$C$24), AND(E453='club records'!$B$25, F453&lt;='club records'!$C$25), AND(E453='club records'!$B$26, F453&lt;='club records'!$C$26))), "CR", " ")</f>
        <v xml:space="preserve"> </v>
      </c>
      <c r="P453" s="7" t="str">
        <f>IF(AND(B453=1000, OR(AND(E453='club records'!$B$27, F453&lt;='club records'!$C$27), AND(E453='club records'!$B$28, F453&lt;='club records'!$C$28))), "CR", " ")</f>
        <v xml:space="preserve"> </v>
      </c>
      <c r="Q453" s="7" t="str">
        <f>IF(AND(B453=1500, OR(AND(E453='club records'!$B$29, F453&lt;='club records'!$C$29), AND(E453='club records'!$B$30, F453&lt;='club records'!$C$30), AND(E453='club records'!$B$31, F453&lt;='club records'!$C$31), AND(E453='club records'!$B$32, F453&lt;='club records'!$C$32), AND(E453='club records'!$B$33, F453&lt;='club records'!$C$33))), "CR", " ")</f>
        <v xml:space="preserve"> </v>
      </c>
      <c r="R453" s="7" t="str">
        <f>IF(AND(B453="1600 (Mile)",OR(AND(E453='club records'!$B$34,F453&lt;='club records'!$C$34),AND(E453='club records'!$B$35,F453&lt;='club records'!$C$35),AND(E453='club records'!$B$36,F453&lt;='club records'!$C$36),AND(E453='club records'!$B$37,F453&lt;='club records'!$C$37))),"CR"," ")</f>
        <v xml:space="preserve"> </v>
      </c>
      <c r="S453" s="7" t="str">
        <f>IF(AND(B453=3000, OR(AND(E453='club records'!$B$38, F453&lt;='club records'!$C$38), AND(E453='club records'!$B$39, F453&lt;='club records'!$C$39), AND(E453='club records'!$B$40, F453&lt;='club records'!$C$40), AND(E453='club records'!$B$41, F453&lt;='club records'!$C$41))), "CR", " ")</f>
        <v xml:space="preserve"> </v>
      </c>
      <c r="T453" s="7" t="str">
        <f>IF(AND(B453=5000, OR(AND(E453='club records'!$B$42, F453&lt;='club records'!$C$42), AND(E453='club records'!$B$43, F453&lt;='club records'!$C$43))), "CR", " ")</f>
        <v xml:space="preserve"> </v>
      </c>
      <c r="U453" s="6" t="str">
        <f>IF(AND(B453=10000, OR(AND(E453='club records'!$B$44, F453&lt;='club records'!$C$44), AND(E453='club records'!$B$45, F453&lt;='club records'!$C$45))), "CR", " ")</f>
        <v xml:space="preserve"> </v>
      </c>
      <c r="V453" s="6" t="str">
        <f>IF(AND(B453="high jump", OR(AND(E453='club records'!$F$1, F453&gt;='club records'!$G$1), AND(E453='club records'!$F$2, F453&gt;='club records'!$G$2), AND(E453='club records'!$F$3, F453&gt;='club records'!$G$3), AND(E453='club records'!$F$4, F453&gt;='club records'!$G$4), AND(E453='club records'!$F$5, F453&gt;='club records'!$G$5))), "CR", " ")</f>
        <v xml:space="preserve"> </v>
      </c>
      <c r="W453" s="6" t="str">
        <f>IF(AND(B453="long jump", OR(AND(E453='club records'!$F$6, F453&gt;='club records'!$G$6), AND(E453='club records'!$F$7, F453&gt;='club records'!$G$7), AND(E453='club records'!$F$8, F453&gt;='club records'!$G$8), AND(E453='club records'!$F$9, F453&gt;='club records'!$G$9), AND(E453='club records'!$F$10, F453&gt;='club records'!$G$10))), "CR", " ")</f>
        <v xml:space="preserve"> </v>
      </c>
      <c r="X453" s="6" t="str">
        <f>IF(AND(B453="triple jump", OR(AND(E453='club records'!$F$11, F453&gt;='club records'!$G$11), AND(E453='club records'!$F$12, F453&gt;='club records'!$G$12), AND(E453='club records'!$F$13, F453&gt;='club records'!$G$13), AND(E453='club records'!$F$14, F453&gt;='club records'!$G$14), AND(E453='club records'!$F$15, F453&gt;='club records'!$G$15))), "CR", " ")</f>
        <v xml:space="preserve"> </v>
      </c>
      <c r="Y453" s="6" t="str">
        <f>IF(AND(B453="pole vault", OR(AND(E453='club records'!$F$16, F453&gt;='club records'!$G$16), AND(E453='club records'!$F$17, F453&gt;='club records'!$G$17), AND(E453='club records'!$F$18, F453&gt;='club records'!$G$18), AND(E453='club records'!$F$19, F453&gt;='club records'!$G$19), AND(E453='club records'!$F$20, F453&gt;='club records'!$G$20))), "CR", " ")</f>
        <v xml:space="preserve"> </v>
      </c>
      <c r="Z453" s="6" t="str">
        <f>IF(AND(B453="shot 3", E453='club records'!$F$36, F453&gt;='club records'!$G$36), "CR", " ")</f>
        <v xml:space="preserve"> </v>
      </c>
      <c r="AA453" s="6" t="str">
        <f>IF(AND(B453="shot 4", E453='club records'!$F$37, F453&gt;='club records'!$G$37), "CR", " ")</f>
        <v xml:space="preserve"> </v>
      </c>
      <c r="AB453" s="6" t="str">
        <f>IF(AND(B453="shot 5", E453='club records'!$F$38, F453&gt;='club records'!$G$38), "CR", " ")</f>
        <v xml:space="preserve"> </v>
      </c>
      <c r="AC453" s="6" t="str">
        <f>IF(AND(B453="shot 6", E453='club records'!$F$39, F453&gt;='club records'!$G$39), "CR", " ")</f>
        <v xml:space="preserve"> </v>
      </c>
      <c r="AD453" s="6" t="str">
        <f>IF(AND(B453="shot 7.26", E453='club records'!$F$40, F453&gt;='club records'!$G$40), "CR", " ")</f>
        <v xml:space="preserve"> </v>
      </c>
      <c r="AE453" s="6" t="str">
        <f>IF(AND(B453="60H",OR(AND(E453='club records'!$J$1,F453&lt;='club records'!$K$1),AND(E453='club records'!$J$2,F453&lt;='club records'!$K$2),AND(E453='club records'!$J$3,F453&lt;='club records'!$K$3),AND(E453='club records'!$J$4,F453&lt;='club records'!$K$4),AND(E453='club records'!$J$5,F453&lt;='club records'!$K$5))),"CR"," ")</f>
        <v xml:space="preserve"> </v>
      </c>
      <c r="AF453" s="7" t="str">
        <f>IF(AND(B453="4x200", OR(AND(E453='club records'!$N$6, F453&lt;='club records'!$O$6), AND(E453='club records'!$N$7, F453&lt;='club records'!$O$7), AND(E453='club records'!$N$8, F453&lt;='club records'!$O$8), AND(E453='club records'!$N$9, F453&lt;='club records'!$O$9), AND(E453='club records'!$N$10, F453&lt;='club records'!$O$10))), "CR", " ")</f>
        <v xml:space="preserve"> </v>
      </c>
      <c r="AG453" s="7" t="str">
        <f>IF(AND(B453="4x300", AND(E453='club records'!$N$11, F453&lt;='club records'!$O$11)), "CR", " ")</f>
        <v xml:space="preserve"> </v>
      </c>
      <c r="AH453" s="7" t="str">
        <f>IF(AND(B453="4x400", OR(AND(E453='club records'!$N$12, F453&lt;='club records'!$O$12), AND(E453='club records'!$N$13, F453&lt;='club records'!$O$13), AND(E453='club records'!$N$14, F453&lt;='club records'!$O$14), AND(E453='club records'!$N$15, F453&lt;='club records'!$O$15))), "CR", " ")</f>
        <v xml:space="preserve"> </v>
      </c>
      <c r="AI453" s="7" t="str">
        <f>IF(AND(B453="pentathlon", OR(AND(E453='club records'!$N$21, F453&gt;='club records'!$O$21), AND(E453='club records'!$N$22, F453&gt;='club records'!$O$22),AND(E453='club records'!$N$23, F453&gt;='club records'!$O$23),AND(E453='club records'!$N$24, F453&gt;='club records'!$O$24))), "CR", " ")</f>
        <v xml:space="preserve"> </v>
      </c>
      <c r="AJ453" s="7" t="str">
        <f>IF(AND(B453="heptathlon", OR(AND(E453='club records'!$N$26, F453&gt;='club records'!$O$26), AND(E453='club records'!$N$27, F453&gt;='club records'!$O$27))), "CR", " ")</f>
        <v xml:space="preserve"> </v>
      </c>
    </row>
    <row r="454" spans="1:37" ht="14.5" x14ac:dyDescent="0.35">
      <c r="A454" s="1" t="str">
        <f>E454</f>
        <v>U20</v>
      </c>
      <c r="E454" s="11" t="s">
        <v>12</v>
      </c>
      <c r="G454" s="16"/>
      <c r="J454" s="7" t="str">
        <f>IF(OR(K454="CR", L454="CR", M454="CR", N454="CR", O454="CR", P454="CR", Q454="CR", R454="CR", S454="CR", T454="CR",U454="CR", V454="CR", W454="CR", X454="CR", Y454="CR", Z454="CR", AA454="CR", AB454="CR", AC454="CR", AD454="CR", AE454="CR", AF454="CR", AG454="CR", AH454="CR", AI454="CR", AJ454="CR"), "***CLUB RECORD***", "")</f>
        <v/>
      </c>
      <c r="K454" s="7" t="str">
        <f>IF(AND(B454=60, OR(AND(E454='club records'!$B$6, F454&lt;='club records'!$C$6), AND(E454='club records'!$B$7, F454&lt;='club records'!$C$7), AND(E454='club records'!$B$8, F454&lt;='club records'!$C$8), AND(E454='club records'!$B$9, F454&lt;='club records'!$C$9), AND(E454='club records'!$B$10, F454&lt;='club records'!$C$10))), "CR", " ")</f>
        <v xml:space="preserve"> </v>
      </c>
      <c r="L454" s="7" t="str">
        <f>IF(AND(B454=200, OR(AND(E454='club records'!$B$11, F454&lt;='club records'!$C$11), AND(E454='club records'!$B$12, F454&lt;='club records'!$C$12), AND(E454='club records'!$B$13, F454&lt;='club records'!$C$13), AND(E454='club records'!$B$14, F454&lt;='club records'!$C$14), AND(E454='club records'!$B$15, F454&lt;='club records'!$C$15))), "CR", " ")</f>
        <v xml:space="preserve"> </v>
      </c>
      <c r="M454" s="7" t="str">
        <f>IF(AND(B454=300, OR(AND(E454='club records'!$B$5, F454&lt;='club records'!$C$5), AND(E454='club records'!$B$16, F454&lt;='club records'!$C$16), AND(E454='club records'!$B$17, F454&lt;='club records'!$C$17))), "CR", " ")</f>
        <v xml:space="preserve"> </v>
      </c>
      <c r="N454" s="7" t="str">
        <f>IF(AND(B454=400, OR(AND(E454='club records'!$B$18, F454&lt;='club records'!$C$18), AND(E454='club records'!$B$19, F454&lt;='club records'!$C$19), AND(E454='club records'!$B$20, F454&lt;='club records'!$C$20), AND(E454='club records'!$B$21, F454&lt;='club records'!$C$21))), "CR", " ")</f>
        <v xml:space="preserve"> </v>
      </c>
      <c r="O454" s="7" t="str">
        <f>IF(AND(B454=800, OR(AND(E454='club records'!$B$22, F454&lt;='club records'!$C$22), AND(E454='club records'!$B$23, F454&lt;='club records'!$C$23), AND(E454='club records'!$B$24, F454&lt;='club records'!$C$24), AND(E454='club records'!$B$25, F454&lt;='club records'!$C$25), AND(E454='club records'!$B$26, F454&lt;='club records'!$C$26))), "CR", " ")</f>
        <v xml:space="preserve"> </v>
      </c>
      <c r="P454" s="7" t="str">
        <f>IF(AND(B454=1000, OR(AND(E454='club records'!$B$27, F454&lt;='club records'!$C$27), AND(E454='club records'!$B$28, F454&lt;='club records'!$C$28))), "CR", " ")</f>
        <v xml:space="preserve"> </v>
      </c>
      <c r="Q454" s="7" t="str">
        <f>IF(AND(B454=1500, OR(AND(E454='club records'!$B$29, F454&lt;='club records'!$C$29), AND(E454='club records'!$B$30, F454&lt;='club records'!$C$30), AND(E454='club records'!$B$31, F454&lt;='club records'!$C$31), AND(E454='club records'!$B$32, F454&lt;='club records'!$C$32), AND(E454='club records'!$B$33, F454&lt;='club records'!$C$33))), "CR", " ")</f>
        <v xml:space="preserve"> </v>
      </c>
      <c r="R454" s="7" t="str">
        <f>IF(AND(B454="1600 (Mile)",OR(AND(E454='club records'!$B$34,F454&lt;='club records'!$C$34),AND(E454='club records'!$B$35,F454&lt;='club records'!$C$35),AND(E454='club records'!$B$36,F454&lt;='club records'!$C$36),AND(E454='club records'!$B$37,F454&lt;='club records'!$C$37))),"CR"," ")</f>
        <v xml:space="preserve"> </v>
      </c>
      <c r="S454" s="7" t="str">
        <f>IF(AND(B454=3000, OR(AND(E454='club records'!$B$38, F454&lt;='club records'!$C$38), AND(E454='club records'!$B$39, F454&lt;='club records'!$C$39), AND(E454='club records'!$B$40, F454&lt;='club records'!$C$40), AND(E454='club records'!$B$41, F454&lt;='club records'!$C$41))), "CR", " ")</f>
        <v xml:space="preserve"> </v>
      </c>
      <c r="T454" s="7" t="str">
        <f>IF(AND(B454=5000, OR(AND(E454='club records'!$B$42, F454&lt;='club records'!$C$42), AND(E454='club records'!$B$43, F454&lt;='club records'!$C$43))), "CR", " ")</f>
        <v xml:space="preserve"> </v>
      </c>
      <c r="U454" s="6" t="str">
        <f>IF(AND(B454=10000, OR(AND(E454='club records'!$B$44, F454&lt;='club records'!$C$44), AND(E454='club records'!$B$45, F454&lt;='club records'!$C$45))), "CR", " ")</f>
        <v xml:space="preserve"> </v>
      </c>
      <c r="V454" s="6" t="str">
        <f>IF(AND(B454="high jump", OR(AND(E454='club records'!$F$1, F454&gt;='club records'!$G$1), AND(E454='club records'!$F$2, F454&gt;='club records'!$G$2), AND(E454='club records'!$F$3, F454&gt;='club records'!$G$3), AND(E454='club records'!$F$4, F454&gt;='club records'!$G$4), AND(E454='club records'!$F$5, F454&gt;='club records'!$G$5))), "CR", " ")</f>
        <v xml:space="preserve"> </v>
      </c>
      <c r="W454" s="6" t="str">
        <f>IF(AND(B454="long jump", OR(AND(E454='club records'!$F$6, F454&gt;='club records'!$G$6), AND(E454='club records'!$F$7, F454&gt;='club records'!$G$7), AND(E454='club records'!$F$8, F454&gt;='club records'!$G$8), AND(E454='club records'!$F$9, F454&gt;='club records'!$G$9), AND(E454='club records'!$F$10, F454&gt;='club records'!$G$10))), "CR", " ")</f>
        <v xml:space="preserve"> </v>
      </c>
      <c r="X454" s="6" t="str">
        <f>IF(AND(B454="triple jump", OR(AND(E454='club records'!$F$11, F454&gt;='club records'!$G$11), AND(E454='club records'!$F$12, F454&gt;='club records'!$G$12), AND(E454='club records'!$F$13, F454&gt;='club records'!$G$13), AND(E454='club records'!$F$14, F454&gt;='club records'!$G$14), AND(E454='club records'!$F$15, F454&gt;='club records'!$G$15))), "CR", " ")</f>
        <v xml:space="preserve"> </v>
      </c>
      <c r="Y454" s="6" t="str">
        <f>IF(AND(B454="pole vault", OR(AND(E454='club records'!$F$16, F454&gt;='club records'!$G$16), AND(E454='club records'!$F$17, F454&gt;='club records'!$G$17), AND(E454='club records'!$F$18, F454&gt;='club records'!$G$18), AND(E454='club records'!$F$19, F454&gt;='club records'!$G$19), AND(E454='club records'!$F$20, F454&gt;='club records'!$G$20))), "CR", " ")</f>
        <v xml:space="preserve"> </v>
      </c>
      <c r="Z454" s="6" t="str">
        <f>IF(AND(B454="shot 3", E454='club records'!$F$36, F454&gt;='club records'!$G$36), "CR", " ")</f>
        <v xml:space="preserve"> </v>
      </c>
      <c r="AA454" s="6" t="str">
        <f>IF(AND(B454="shot 4", E454='club records'!$F$37, F454&gt;='club records'!$G$37), "CR", " ")</f>
        <v xml:space="preserve"> </v>
      </c>
      <c r="AB454" s="6" t="str">
        <f>IF(AND(B454="shot 5", E454='club records'!$F$38, F454&gt;='club records'!$G$38), "CR", " ")</f>
        <v xml:space="preserve"> </v>
      </c>
      <c r="AC454" s="6" t="str">
        <f>IF(AND(B454="shot 6", E454='club records'!$F$39, F454&gt;='club records'!$G$39), "CR", " ")</f>
        <v xml:space="preserve"> </v>
      </c>
      <c r="AD454" s="6" t="str">
        <f>IF(AND(B454="shot 7.26", E454='club records'!$F$40, F454&gt;='club records'!$G$40), "CR", " ")</f>
        <v xml:space="preserve"> </v>
      </c>
      <c r="AE454" s="6" t="str">
        <f>IF(AND(B454="60H",OR(AND(E454='club records'!$J$1,F454&lt;='club records'!$K$1),AND(E454='club records'!$J$2,F454&lt;='club records'!$K$2),AND(E454='club records'!$J$3,F454&lt;='club records'!$K$3),AND(E454='club records'!$J$4,F454&lt;='club records'!$K$4),AND(E454='club records'!$J$5,F454&lt;='club records'!$K$5))),"CR"," ")</f>
        <v xml:space="preserve"> </v>
      </c>
      <c r="AF454" s="7" t="str">
        <f>IF(AND(B454="4x200", OR(AND(E454='club records'!$N$6, F454&lt;='club records'!$O$6), AND(E454='club records'!$N$7, F454&lt;='club records'!$O$7), AND(E454='club records'!$N$8, F454&lt;='club records'!$O$8), AND(E454='club records'!$N$9, F454&lt;='club records'!$O$9), AND(E454='club records'!$N$10, F454&lt;='club records'!$O$10))), "CR", " ")</f>
        <v xml:space="preserve"> </v>
      </c>
      <c r="AG454" s="7" t="str">
        <f>IF(AND(B454="4x300", AND(E454='club records'!$N$11, F454&lt;='club records'!$O$11)), "CR", " ")</f>
        <v xml:space="preserve"> </v>
      </c>
      <c r="AH454" s="7" t="str">
        <f>IF(AND(B454="4x400", OR(AND(E454='club records'!$N$12, F454&lt;='club records'!$O$12), AND(E454='club records'!$N$13, F454&lt;='club records'!$O$13), AND(E454='club records'!$N$14, F454&lt;='club records'!$O$14), AND(E454='club records'!$N$15, F454&lt;='club records'!$O$15))), "CR", " ")</f>
        <v xml:space="preserve"> </v>
      </c>
      <c r="AI454" s="7" t="str">
        <f>IF(AND(B454="pentathlon", OR(AND(E454='club records'!$N$21, F454&gt;='club records'!$O$21), AND(E454='club records'!$N$22, F454&gt;='club records'!$O$22),AND(E454='club records'!$N$23, F454&gt;='club records'!$O$23),AND(E454='club records'!$N$24, F454&gt;='club records'!$O$24))), "CR", " ")</f>
        <v xml:space="preserve"> </v>
      </c>
      <c r="AJ454" s="7" t="str">
        <f>IF(AND(B454="heptathlon", OR(AND(E454='club records'!$N$26, F454&gt;='club records'!$O$26), AND(E454='club records'!$N$27, F454&gt;='club records'!$O$27))), "CR", " ")</f>
        <v xml:space="preserve"> </v>
      </c>
    </row>
    <row r="455" spans="1:37" ht="14.5" x14ac:dyDescent="0.35">
      <c r="A455" s="1" t="str">
        <f>E455</f>
        <v>U20</v>
      </c>
      <c r="B455" s="10"/>
      <c r="C455" s="4"/>
      <c r="D455" s="4"/>
      <c r="E455" s="14" t="s">
        <v>12</v>
      </c>
      <c r="F455" s="20"/>
      <c r="G455" s="18"/>
      <c r="H455" s="4"/>
      <c r="I455" s="4"/>
      <c r="J455" s="7" t="str">
        <f>IF(OR(K455="CR", L455="CR", M455="CR", N455="CR", O455="CR", P455="CR", Q455="CR", R455="CR", S455="CR", T455="CR",U455="CR", V455="CR", W455="CR", X455="CR", Y455="CR", Z455="CR", AA455="CR", AB455="CR", AC455="CR", AD455="CR", AE455="CR", AF455="CR", AG455="CR", AH455="CR", AI455="CR", AJ455="CR"), "***CLUB RECORD***", "")</f>
        <v/>
      </c>
      <c r="K455" s="7" t="str">
        <f>IF(AND(B455=60, OR(AND(E455='club records'!$B$6, F455&lt;='club records'!$C$6), AND(E455='club records'!$B$7, F455&lt;='club records'!$C$7), AND(E455='club records'!$B$8, F455&lt;='club records'!$C$8), AND(E455='club records'!$B$9, F455&lt;='club records'!$C$9), AND(E455='club records'!$B$10, F455&lt;='club records'!$C$10))), "CR", " ")</f>
        <v xml:space="preserve"> </v>
      </c>
      <c r="L455" s="7" t="str">
        <f>IF(AND(B455=200, OR(AND(E455='club records'!$B$11, F455&lt;='club records'!$C$11), AND(E455='club records'!$B$12, F455&lt;='club records'!$C$12), AND(E455='club records'!$B$13, F455&lt;='club records'!$C$13), AND(E455='club records'!$B$14, F455&lt;='club records'!$C$14), AND(E455='club records'!$B$15, F455&lt;='club records'!$C$15))), "CR", " ")</f>
        <v xml:space="preserve"> </v>
      </c>
      <c r="M455" s="7" t="str">
        <f>IF(AND(B455=300, OR(AND(E455='club records'!$B$5, F455&lt;='club records'!$C$5), AND(E455='club records'!$B$16, F455&lt;='club records'!$C$16), AND(E455='club records'!$B$17, F455&lt;='club records'!$C$17))), "CR", " ")</f>
        <v xml:space="preserve"> </v>
      </c>
      <c r="N455" s="7" t="str">
        <f>IF(AND(B455=400, OR(AND(E455='club records'!$B$18, F455&lt;='club records'!$C$18), AND(E455='club records'!$B$19, F455&lt;='club records'!$C$19), AND(E455='club records'!$B$20, F455&lt;='club records'!$C$20), AND(E455='club records'!$B$21, F455&lt;='club records'!$C$21))), "CR", " ")</f>
        <v xml:space="preserve"> </v>
      </c>
      <c r="O455" s="7" t="str">
        <f>IF(AND(B455=800, OR(AND(E455='club records'!$B$22, F455&lt;='club records'!$C$22), AND(E455='club records'!$B$23, F455&lt;='club records'!$C$23), AND(E455='club records'!$B$24, F455&lt;='club records'!$C$24), AND(E455='club records'!$B$25, F455&lt;='club records'!$C$25), AND(E455='club records'!$B$26, F455&lt;='club records'!$C$26))), "CR", " ")</f>
        <v xml:space="preserve"> </v>
      </c>
      <c r="P455" s="7" t="str">
        <f>IF(AND(B455=1000, OR(AND(E455='club records'!$B$27, F455&lt;='club records'!$C$27), AND(E455='club records'!$B$28, F455&lt;='club records'!$C$28))), "CR", " ")</f>
        <v xml:space="preserve"> </v>
      </c>
      <c r="Q455" s="7" t="str">
        <f>IF(AND(B455=1500, OR(AND(E455='club records'!$B$29, F455&lt;='club records'!$C$29), AND(E455='club records'!$B$30, F455&lt;='club records'!$C$30), AND(E455='club records'!$B$31, F455&lt;='club records'!$C$31), AND(E455='club records'!$B$32, F455&lt;='club records'!$C$32), AND(E455='club records'!$B$33, F455&lt;='club records'!$C$33))), "CR", " ")</f>
        <v xml:space="preserve"> </v>
      </c>
      <c r="R455" s="7" t="str">
        <f>IF(AND(B455="1600 (Mile)",OR(AND(E455='club records'!$B$34,F455&lt;='club records'!$C$34),AND(E455='club records'!$B$35,F455&lt;='club records'!$C$35),AND(E455='club records'!$B$36,F455&lt;='club records'!$C$36),AND(E455='club records'!$B$37,F455&lt;='club records'!$C$37))),"CR"," ")</f>
        <v xml:space="preserve"> </v>
      </c>
      <c r="S455" s="7" t="str">
        <f>IF(AND(B455=3000, OR(AND(E455='club records'!$B$38, F455&lt;='club records'!$C$38), AND(E455='club records'!$B$39, F455&lt;='club records'!$C$39), AND(E455='club records'!$B$40, F455&lt;='club records'!$C$40), AND(E455='club records'!$B$41, F455&lt;='club records'!$C$41))), "CR", " ")</f>
        <v xml:space="preserve"> </v>
      </c>
      <c r="T455" s="7" t="str">
        <f>IF(AND(B455=5000, OR(AND(E455='club records'!$B$42, F455&lt;='club records'!$C$42), AND(E455='club records'!$B$43, F455&lt;='club records'!$C$43))), "CR", " ")</f>
        <v xml:space="preserve"> </v>
      </c>
      <c r="U455" s="6" t="str">
        <f>IF(AND(B455=10000, OR(AND(E455='club records'!$B$44, F455&lt;='club records'!$C$44), AND(E455='club records'!$B$45, F455&lt;='club records'!$C$45))), "CR", " ")</f>
        <v xml:space="preserve"> </v>
      </c>
      <c r="V455" s="6" t="str">
        <f>IF(AND(B455="high jump", OR(AND(E455='club records'!$F$1, F455&gt;='club records'!$G$1), AND(E455='club records'!$F$2, F455&gt;='club records'!$G$2), AND(E455='club records'!$F$3, F455&gt;='club records'!$G$3), AND(E455='club records'!$F$4, F455&gt;='club records'!$G$4), AND(E455='club records'!$F$5, F455&gt;='club records'!$G$5))), "CR", " ")</f>
        <v xml:space="preserve"> </v>
      </c>
      <c r="W455" s="6" t="str">
        <f>IF(AND(B455="long jump", OR(AND(E455='club records'!$F$6, F455&gt;='club records'!$G$6), AND(E455='club records'!$F$7, F455&gt;='club records'!$G$7), AND(E455='club records'!$F$8, F455&gt;='club records'!$G$8), AND(E455='club records'!$F$9, F455&gt;='club records'!$G$9), AND(E455='club records'!$F$10, F455&gt;='club records'!$G$10))), "CR", " ")</f>
        <v xml:space="preserve"> </v>
      </c>
      <c r="X455" s="6" t="str">
        <f>IF(AND(B455="triple jump", OR(AND(E455='club records'!$F$11, F455&gt;='club records'!$G$11), AND(E455='club records'!$F$12, F455&gt;='club records'!$G$12), AND(E455='club records'!$F$13, F455&gt;='club records'!$G$13), AND(E455='club records'!$F$14, F455&gt;='club records'!$G$14), AND(E455='club records'!$F$15, F455&gt;='club records'!$G$15))), "CR", " ")</f>
        <v xml:space="preserve"> </v>
      </c>
      <c r="Y455" s="6" t="str">
        <f>IF(AND(B455="pole vault", OR(AND(E455='club records'!$F$16, F455&gt;='club records'!$G$16), AND(E455='club records'!$F$17, F455&gt;='club records'!$G$17), AND(E455='club records'!$F$18, F455&gt;='club records'!$G$18), AND(E455='club records'!$F$19, F455&gt;='club records'!$G$19), AND(E455='club records'!$F$20, F455&gt;='club records'!$G$20))), "CR", " ")</f>
        <v xml:space="preserve"> </v>
      </c>
      <c r="Z455" s="6" t="str">
        <f>IF(AND(B455="shot 3", E455='club records'!$F$36, F455&gt;='club records'!$G$36), "CR", " ")</f>
        <v xml:space="preserve"> </v>
      </c>
      <c r="AA455" s="6" t="str">
        <f>IF(AND(B455="shot 4", E455='club records'!$F$37, F455&gt;='club records'!$G$37), "CR", " ")</f>
        <v xml:space="preserve"> </v>
      </c>
      <c r="AB455" s="6" t="str">
        <f>IF(AND(B455="shot 5", E455='club records'!$F$38, F455&gt;='club records'!$G$38), "CR", " ")</f>
        <v xml:space="preserve"> </v>
      </c>
      <c r="AC455" s="6" t="str">
        <f>IF(AND(B455="shot 6", E455='club records'!$F$39, F455&gt;='club records'!$G$39), "CR", " ")</f>
        <v xml:space="preserve"> </v>
      </c>
      <c r="AD455" s="6" t="str">
        <f>IF(AND(B455="shot 7.26", E455='club records'!$F$40, F455&gt;='club records'!$G$40), "CR", " ")</f>
        <v xml:space="preserve"> </v>
      </c>
      <c r="AE455" s="6" t="str">
        <f>IF(AND(B455="60H",OR(AND(E455='club records'!$J$1,F455&lt;='club records'!$K$1),AND(E455='club records'!$J$2,F455&lt;='club records'!$K$2),AND(E455='club records'!$J$3,F455&lt;='club records'!$K$3),AND(E455='club records'!$J$4,F455&lt;='club records'!$K$4),AND(E455='club records'!$J$5,F455&lt;='club records'!$K$5))),"CR"," ")</f>
        <v xml:space="preserve"> </v>
      </c>
      <c r="AF455" s="7" t="str">
        <f>IF(AND(B455="4x200", OR(AND(E455='club records'!$N$6, F455&lt;='club records'!$O$6), AND(E455='club records'!$N$7, F455&lt;='club records'!$O$7), AND(E455='club records'!$N$8, F455&lt;='club records'!$O$8), AND(E455='club records'!$N$9, F455&lt;='club records'!$O$9), AND(E455='club records'!$N$10, F455&lt;='club records'!$O$10))), "CR", " ")</f>
        <v xml:space="preserve"> </v>
      </c>
      <c r="AG455" s="7" t="str">
        <f>IF(AND(B455="4x300", AND(E455='club records'!$N$11, F455&lt;='club records'!$O$11)), "CR", " ")</f>
        <v xml:space="preserve"> </v>
      </c>
      <c r="AH455" s="7" t="str">
        <f>IF(AND(B455="4x400", OR(AND(E455='club records'!$N$12, F455&lt;='club records'!$O$12), AND(E455='club records'!$N$13, F455&lt;='club records'!$O$13), AND(E455='club records'!$N$14, F455&lt;='club records'!$O$14), AND(E455='club records'!$N$15, F455&lt;='club records'!$O$15))), "CR", " ")</f>
        <v xml:space="preserve"> </v>
      </c>
      <c r="AI455" s="7" t="str">
        <f>IF(AND(B455="pentathlon", OR(AND(E455='club records'!$N$21, F455&gt;='club records'!$O$21), AND(E455='club records'!$N$22, F455&gt;='club records'!$O$22),AND(E455='club records'!$N$23, F455&gt;='club records'!$O$23),AND(E455='club records'!$N$24, F455&gt;='club records'!$O$24))), "CR", " ")</f>
        <v xml:space="preserve"> </v>
      </c>
      <c r="AJ455" s="7" t="str">
        <f>IF(AND(B455="heptathlon", OR(AND(E455='club records'!$N$26, F455&gt;='club records'!$O$26), AND(E455='club records'!$N$27, F455&gt;='club records'!$O$27))), "CR", " ")</f>
        <v xml:space="preserve"> </v>
      </c>
    </row>
    <row r="456" spans="1:37" ht="14.5" x14ac:dyDescent="0.35">
      <c r="A456" s="1" t="str">
        <f>E456</f>
        <v>U20</v>
      </c>
      <c r="E456" s="11" t="s">
        <v>12</v>
      </c>
      <c r="J456" s="7" t="str">
        <f>IF(OR(K456="CR", L456="CR", M456="CR", N456="CR", O456="CR", P456="CR", Q456="CR", R456="CR", S456="CR", T456="CR",U456="CR", V456="CR", W456="CR", X456="CR", Y456="CR", Z456="CR", AA456="CR", AB456="CR", AC456="CR", AD456="CR", AE456="CR", AF456="CR", AG456="CR", AH456="CR", AI456="CR", AJ456="CR"), "***CLUB RECORD***", "")</f>
        <v/>
      </c>
      <c r="K456" s="7" t="str">
        <f>IF(AND(B456=60, OR(AND(E456='club records'!$B$6, F456&lt;='club records'!$C$6), AND(E456='club records'!$B$7, F456&lt;='club records'!$C$7), AND(E456='club records'!$B$8, F456&lt;='club records'!$C$8), AND(E456='club records'!$B$9, F456&lt;='club records'!$C$9), AND(E456='club records'!$B$10, F456&lt;='club records'!$C$10))), "CR", " ")</f>
        <v xml:space="preserve"> </v>
      </c>
      <c r="L456" s="7" t="str">
        <f>IF(AND(B456=200, OR(AND(E456='club records'!$B$11, F456&lt;='club records'!$C$11), AND(E456='club records'!$B$12, F456&lt;='club records'!$C$12), AND(E456='club records'!$B$13, F456&lt;='club records'!$C$13), AND(E456='club records'!$B$14, F456&lt;='club records'!$C$14), AND(E456='club records'!$B$15, F456&lt;='club records'!$C$15))), "CR", " ")</f>
        <v xml:space="preserve"> </v>
      </c>
      <c r="M456" s="7" t="str">
        <f>IF(AND(B456=300, OR(AND(E456='club records'!$B$5, F456&lt;='club records'!$C$5), AND(E456='club records'!$B$16, F456&lt;='club records'!$C$16), AND(E456='club records'!$B$17, F456&lt;='club records'!$C$17))), "CR", " ")</f>
        <v xml:space="preserve"> </v>
      </c>
      <c r="N456" s="7" t="str">
        <f>IF(AND(B456=400, OR(AND(E456='club records'!$B$18, F456&lt;='club records'!$C$18), AND(E456='club records'!$B$19, F456&lt;='club records'!$C$19), AND(E456='club records'!$B$20, F456&lt;='club records'!$C$20), AND(E456='club records'!$B$21, F456&lt;='club records'!$C$21))), "CR", " ")</f>
        <v xml:space="preserve"> </v>
      </c>
      <c r="O456" s="7" t="str">
        <f>IF(AND(B456=800, OR(AND(E456='club records'!$B$22, F456&lt;='club records'!$C$22), AND(E456='club records'!$B$23, F456&lt;='club records'!$C$23), AND(E456='club records'!$B$24, F456&lt;='club records'!$C$24), AND(E456='club records'!$B$25, F456&lt;='club records'!$C$25), AND(E456='club records'!$B$26, F456&lt;='club records'!$C$26))), "CR", " ")</f>
        <v xml:space="preserve"> </v>
      </c>
      <c r="P456" s="7" t="str">
        <f>IF(AND(B456=1000, OR(AND(E456='club records'!$B$27, F456&lt;='club records'!$C$27), AND(E456='club records'!$B$28, F456&lt;='club records'!$C$28))), "CR", " ")</f>
        <v xml:space="preserve"> </v>
      </c>
      <c r="Q456" s="7" t="str">
        <f>IF(AND(B456=1500, OR(AND(E456='club records'!$B$29, F456&lt;='club records'!$C$29), AND(E456='club records'!$B$30, F456&lt;='club records'!$C$30), AND(E456='club records'!$B$31, F456&lt;='club records'!$C$31), AND(E456='club records'!$B$32, F456&lt;='club records'!$C$32), AND(E456='club records'!$B$33, F456&lt;='club records'!$C$33))), "CR", " ")</f>
        <v xml:space="preserve"> </v>
      </c>
      <c r="R456" s="7" t="str">
        <f>IF(AND(B456="1600 (Mile)",OR(AND(E456='club records'!$B$34,F456&lt;='club records'!$C$34),AND(E456='club records'!$B$35,F456&lt;='club records'!$C$35),AND(E456='club records'!$B$36,F456&lt;='club records'!$C$36),AND(E456='club records'!$B$37,F456&lt;='club records'!$C$37))),"CR"," ")</f>
        <v xml:space="preserve"> </v>
      </c>
      <c r="S456" s="7" t="str">
        <f>IF(AND(B456=3000, OR(AND(E456='club records'!$B$38, F456&lt;='club records'!$C$38), AND(E456='club records'!$B$39, F456&lt;='club records'!$C$39), AND(E456='club records'!$B$40, F456&lt;='club records'!$C$40), AND(E456='club records'!$B$41, F456&lt;='club records'!$C$41))), "CR", " ")</f>
        <v xml:space="preserve"> </v>
      </c>
      <c r="T456" s="7" t="str">
        <f>IF(AND(B456=5000, OR(AND(E456='club records'!$B$42, F456&lt;='club records'!$C$42), AND(E456='club records'!$B$43, F456&lt;='club records'!$C$43))), "CR", " ")</f>
        <v xml:space="preserve"> </v>
      </c>
      <c r="U456" s="6" t="str">
        <f>IF(AND(B456=10000, OR(AND(E456='club records'!$B$44, F456&lt;='club records'!$C$44), AND(E456='club records'!$B$45, F456&lt;='club records'!$C$45))), "CR", " ")</f>
        <v xml:space="preserve"> </v>
      </c>
      <c r="V456" s="6" t="str">
        <f>IF(AND(B456="high jump", OR(AND(E456='club records'!$F$1, F456&gt;='club records'!$G$1), AND(E456='club records'!$F$2, F456&gt;='club records'!$G$2), AND(E456='club records'!$F$3, F456&gt;='club records'!$G$3), AND(E456='club records'!$F$4, F456&gt;='club records'!$G$4), AND(E456='club records'!$F$5, F456&gt;='club records'!$G$5))), "CR", " ")</f>
        <v xml:space="preserve"> </v>
      </c>
      <c r="W456" s="6" t="str">
        <f>IF(AND(B456="long jump", OR(AND(E456='club records'!$F$6, F456&gt;='club records'!$G$6), AND(E456='club records'!$F$7, F456&gt;='club records'!$G$7), AND(E456='club records'!$F$8, F456&gt;='club records'!$G$8), AND(E456='club records'!$F$9, F456&gt;='club records'!$G$9), AND(E456='club records'!$F$10, F456&gt;='club records'!$G$10))), "CR", " ")</f>
        <v xml:space="preserve"> </v>
      </c>
      <c r="X456" s="6" t="str">
        <f>IF(AND(B456="triple jump", OR(AND(E456='club records'!$F$11, F456&gt;='club records'!$G$11), AND(E456='club records'!$F$12, F456&gt;='club records'!$G$12), AND(E456='club records'!$F$13, F456&gt;='club records'!$G$13), AND(E456='club records'!$F$14, F456&gt;='club records'!$G$14), AND(E456='club records'!$F$15, F456&gt;='club records'!$G$15))), "CR", " ")</f>
        <v xml:space="preserve"> </v>
      </c>
      <c r="Y456" s="6" t="str">
        <f>IF(AND(B456="pole vault", OR(AND(E456='club records'!$F$16, F456&gt;='club records'!$G$16), AND(E456='club records'!$F$17, F456&gt;='club records'!$G$17), AND(E456='club records'!$F$18, F456&gt;='club records'!$G$18), AND(E456='club records'!$F$19, F456&gt;='club records'!$G$19), AND(E456='club records'!$F$20, F456&gt;='club records'!$G$20))), "CR", " ")</f>
        <v xml:space="preserve"> </v>
      </c>
      <c r="Z456" s="6" t="str">
        <f>IF(AND(B456="shot 3", E456='club records'!$F$36, F456&gt;='club records'!$G$36), "CR", " ")</f>
        <v xml:space="preserve"> </v>
      </c>
      <c r="AA456" s="6" t="str">
        <f>IF(AND(B456="shot 4", E456='club records'!$F$37, F456&gt;='club records'!$G$37), "CR", " ")</f>
        <v xml:space="preserve"> </v>
      </c>
      <c r="AB456" s="6" t="str">
        <f>IF(AND(B456="shot 5", E456='club records'!$F$38, F456&gt;='club records'!$G$38), "CR", " ")</f>
        <v xml:space="preserve"> </v>
      </c>
      <c r="AC456" s="6" t="str">
        <f>IF(AND(B456="shot 6", E456='club records'!$F$39, F456&gt;='club records'!$G$39), "CR", " ")</f>
        <v xml:space="preserve"> </v>
      </c>
      <c r="AD456" s="6" t="str">
        <f>IF(AND(B456="shot 7.26", E456='club records'!$F$40, F456&gt;='club records'!$G$40), "CR", " ")</f>
        <v xml:space="preserve"> </v>
      </c>
      <c r="AE456" s="6" t="str">
        <f>IF(AND(B456="60H",OR(AND(E456='club records'!$J$1,F456&lt;='club records'!$K$1),AND(E456='club records'!$J$2,F456&lt;='club records'!$K$2),AND(E456='club records'!$J$3,F456&lt;='club records'!$K$3),AND(E456='club records'!$J$4,F456&lt;='club records'!$K$4),AND(E456='club records'!$J$5,F456&lt;='club records'!$K$5))),"CR"," ")</f>
        <v xml:space="preserve"> </v>
      </c>
      <c r="AF456" s="7" t="str">
        <f>IF(AND(B456="4x200", OR(AND(E456='club records'!$N$6, F456&lt;='club records'!$O$6), AND(E456='club records'!$N$7, F456&lt;='club records'!$O$7), AND(E456='club records'!$N$8, F456&lt;='club records'!$O$8), AND(E456='club records'!$N$9, F456&lt;='club records'!$O$9), AND(E456='club records'!$N$10, F456&lt;='club records'!$O$10))), "CR", " ")</f>
        <v xml:space="preserve"> </v>
      </c>
      <c r="AG456" s="7" t="str">
        <f>IF(AND(B456="4x300", AND(E456='club records'!$N$11, F456&lt;='club records'!$O$11)), "CR", " ")</f>
        <v xml:space="preserve"> </v>
      </c>
      <c r="AH456" s="7" t="str">
        <f>IF(AND(B456="4x400", OR(AND(E456='club records'!$N$12, F456&lt;='club records'!$O$12), AND(E456='club records'!$N$13, F456&lt;='club records'!$O$13), AND(E456='club records'!$N$14, F456&lt;='club records'!$O$14), AND(E456='club records'!$N$15, F456&lt;='club records'!$O$15))), "CR", " ")</f>
        <v xml:space="preserve"> </v>
      </c>
      <c r="AI456" s="7" t="str">
        <f>IF(AND(B456="pentathlon", OR(AND(E456='club records'!$N$21, F456&gt;='club records'!$O$21), AND(E456='club records'!$N$22, F456&gt;='club records'!$O$22),AND(E456='club records'!$N$23, F456&gt;='club records'!$O$23),AND(E456='club records'!$N$24, F456&gt;='club records'!$O$24))), "CR", " ")</f>
        <v xml:space="preserve"> </v>
      </c>
      <c r="AJ456" s="7" t="str">
        <f>IF(AND(B456="heptathlon", OR(AND(E456='club records'!$N$26, F456&gt;='club records'!$O$26), AND(E456='club records'!$N$27, F456&gt;='club records'!$O$27))), "CR", " ")</f>
        <v xml:space="preserve"> </v>
      </c>
    </row>
    <row r="457" spans="1:37" ht="14.5" x14ac:dyDescent="0.35">
      <c r="A457" s="1" t="str">
        <f>E457</f>
        <v>U20</v>
      </c>
      <c r="E457" s="11" t="s">
        <v>12</v>
      </c>
      <c r="J457" s="7" t="str">
        <f>IF(OR(K457="CR", L457="CR", M457="CR", N457="CR", O457="CR", P457="CR", Q457="CR", R457="CR", S457="CR", T457="CR",U457="CR", V457="CR", W457="CR", X457="CR", Y457="CR", Z457="CR", AA457="CR", AB457="CR", AC457="CR", AD457="CR", AE457="CR", AF457="CR", AG457="CR", AH457="CR", AI457="CR", AJ457="CR"), "***CLUB RECORD***", "")</f>
        <v/>
      </c>
      <c r="K457" s="7" t="str">
        <f>IF(AND(B457=60, OR(AND(E457='club records'!$B$6, F457&lt;='club records'!$C$6), AND(E457='club records'!$B$7, F457&lt;='club records'!$C$7), AND(E457='club records'!$B$8, F457&lt;='club records'!$C$8), AND(E457='club records'!$B$9, F457&lt;='club records'!$C$9), AND(E457='club records'!$B$10, F457&lt;='club records'!$C$10))), "CR", " ")</f>
        <v xml:space="preserve"> </v>
      </c>
      <c r="L457" s="7" t="str">
        <f>IF(AND(B457=200, OR(AND(E457='club records'!$B$11, F457&lt;='club records'!$C$11), AND(E457='club records'!$B$12, F457&lt;='club records'!$C$12), AND(E457='club records'!$B$13, F457&lt;='club records'!$C$13), AND(E457='club records'!$B$14, F457&lt;='club records'!$C$14), AND(E457='club records'!$B$15, F457&lt;='club records'!$C$15))), "CR", " ")</f>
        <v xml:space="preserve"> </v>
      </c>
      <c r="M457" s="7" t="str">
        <f>IF(AND(B457=300, OR(AND(E457='club records'!$B$5, F457&lt;='club records'!$C$5), AND(E457='club records'!$B$16, F457&lt;='club records'!$C$16), AND(E457='club records'!$B$17, F457&lt;='club records'!$C$17))), "CR", " ")</f>
        <v xml:space="preserve"> </v>
      </c>
      <c r="N457" s="7" t="str">
        <f>IF(AND(B457=400, OR(AND(E457='club records'!$B$18, F457&lt;='club records'!$C$18), AND(E457='club records'!$B$19, F457&lt;='club records'!$C$19), AND(E457='club records'!$B$20, F457&lt;='club records'!$C$20), AND(E457='club records'!$B$21, F457&lt;='club records'!$C$21))), "CR", " ")</f>
        <v xml:space="preserve"> </v>
      </c>
      <c r="O457" s="7" t="str">
        <f>IF(AND(B457=800, OR(AND(E457='club records'!$B$22, F457&lt;='club records'!$C$22), AND(E457='club records'!$B$23, F457&lt;='club records'!$C$23), AND(E457='club records'!$B$24, F457&lt;='club records'!$C$24), AND(E457='club records'!$B$25, F457&lt;='club records'!$C$25), AND(E457='club records'!$B$26, F457&lt;='club records'!$C$26))), "CR", " ")</f>
        <v xml:space="preserve"> </v>
      </c>
      <c r="P457" s="7" t="str">
        <f>IF(AND(B457=1000, OR(AND(E457='club records'!$B$27, F457&lt;='club records'!$C$27), AND(E457='club records'!$B$28, F457&lt;='club records'!$C$28))), "CR", " ")</f>
        <v xml:space="preserve"> </v>
      </c>
      <c r="Q457" s="7" t="str">
        <f>IF(AND(B457=1500, OR(AND(E457='club records'!$B$29, F457&lt;='club records'!$C$29), AND(E457='club records'!$B$30, F457&lt;='club records'!$C$30), AND(E457='club records'!$B$31, F457&lt;='club records'!$C$31), AND(E457='club records'!$B$32, F457&lt;='club records'!$C$32), AND(E457='club records'!$B$33, F457&lt;='club records'!$C$33))), "CR", " ")</f>
        <v xml:space="preserve"> </v>
      </c>
      <c r="R457" s="7" t="str">
        <f>IF(AND(B457="1600 (Mile)",OR(AND(E457='club records'!$B$34,F457&lt;='club records'!$C$34),AND(E457='club records'!$B$35,F457&lt;='club records'!$C$35),AND(E457='club records'!$B$36,F457&lt;='club records'!$C$36),AND(E457='club records'!$B$37,F457&lt;='club records'!$C$37))),"CR"," ")</f>
        <v xml:space="preserve"> </v>
      </c>
      <c r="S457" s="7" t="str">
        <f>IF(AND(B457=3000, OR(AND(E457='club records'!$B$38, F457&lt;='club records'!$C$38), AND(E457='club records'!$B$39, F457&lt;='club records'!$C$39), AND(E457='club records'!$B$40, F457&lt;='club records'!$C$40), AND(E457='club records'!$B$41, F457&lt;='club records'!$C$41))), "CR", " ")</f>
        <v xml:space="preserve"> </v>
      </c>
      <c r="T457" s="7" t="str">
        <f>IF(AND(B457=5000, OR(AND(E457='club records'!$B$42, F457&lt;='club records'!$C$42), AND(E457='club records'!$B$43, F457&lt;='club records'!$C$43))), "CR", " ")</f>
        <v xml:space="preserve"> </v>
      </c>
      <c r="U457" s="6" t="str">
        <f>IF(AND(B457=10000, OR(AND(E457='club records'!$B$44, F457&lt;='club records'!$C$44), AND(E457='club records'!$B$45, F457&lt;='club records'!$C$45))), "CR", " ")</f>
        <v xml:space="preserve"> </v>
      </c>
      <c r="V457" s="6" t="str">
        <f>IF(AND(B457="high jump", OR(AND(E457='club records'!$F$1, F457&gt;='club records'!$G$1), AND(E457='club records'!$F$2, F457&gt;='club records'!$G$2), AND(E457='club records'!$F$3, F457&gt;='club records'!$G$3), AND(E457='club records'!$F$4, F457&gt;='club records'!$G$4), AND(E457='club records'!$F$5, F457&gt;='club records'!$G$5))), "CR", " ")</f>
        <v xml:space="preserve"> </v>
      </c>
      <c r="W457" s="6" t="str">
        <f>IF(AND(B457="long jump", OR(AND(E457='club records'!$F$6, F457&gt;='club records'!$G$6), AND(E457='club records'!$F$7, F457&gt;='club records'!$G$7), AND(E457='club records'!$F$8, F457&gt;='club records'!$G$8), AND(E457='club records'!$F$9, F457&gt;='club records'!$G$9), AND(E457='club records'!$F$10, F457&gt;='club records'!$G$10))), "CR", " ")</f>
        <v xml:space="preserve"> </v>
      </c>
      <c r="X457" s="6" t="str">
        <f>IF(AND(B457="triple jump", OR(AND(E457='club records'!$F$11, F457&gt;='club records'!$G$11), AND(E457='club records'!$F$12, F457&gt;='club records'!$G$12), AND(E457='club records'!$F$13, F457&gt;='club records'!$G$13), AND(E457='club records'!$F$14, F457&gt;='club records'!$G$14), AND(E457='club records'!$F$15, F457&gt;='club records'!$G$15))), "CR", " ")</f>
        <v xml:space="preserve"> </v>
      </c>
      <c r="Y457" s="6" t="str">
        <f>IF(AND(B457="pole vault", OR(AND(E457='club records'!$F$16, F457&gt;='club records'!$G$16), AND(E457='club records'!$F$17, F457&gt;='club records'!$G$17), AND(E457='club records'!$F$18, F457&gt;='club records'!$G$18), AND(E457='club records'!$F$19, F457&gt;='club records'!$G$19), AND(E457='club records'!$F$20, F457&gt;='club records'!$G$20))), "CR", " ")</f>
        <v xml:space="preserve"> </v>
      </c>
      <c r="Z457" s="6" t="str">
        <f>IF(AND(B457="shot 3", E457='club records'!$F$36, F457&gt;='club records'!$G$36), "CR", " ")</f>
        <v xml:space="preserve"> </v>
      </c>
      <c r="AA457" s="6" t="str">
        <f>IF(AND(B457="shot 4", E457='club records'!$F$37, F457&gt;='club records'!$G$37), "CR", " ")</f>
        <v xml:space="preserve"> </v>
      </c>
      <c r="AB457" s="6" t="str">
        <f>IF(AND(B457="shot 5", E457='club records'!$F$38, F457&gt;='club records'!$G$38), "CR", " ")</f>
        <v xml:space="preserve"> </v>
      </c>
      <c r="AC457" s="6" t="str">
        <f>IF(AND(B457="shot 6", E457='club records'!$F$39, F457&gt;='club records'!$G$39), "CR", " ")</f>
        <v xml:space="preserve"> </v>
      </c>
      <c r="AD457" s="6" t="str">
        <f>IF(AND(B457="shot 7.26", E457='club records'!$F$40, F457&gt;='club records'!$G$40), "CR", " ")</f>
        <v xml:space="preserve"> </v>
      </c>
      <c r="AE457" s="6" t="str">
        <f>IF(AND(B457="60H",OR(AND(E457='club records'!$J$1,F457&lt;='club records'!$K$1),AND(E457='club records'!$J$2,F457&lt;='club records'!$K$2),AND(E457='club records'!$J$3,F457&lt;='club records'!$K$3),AND(E457='club records'!$J$4,F457&lt;='club records'!$K$4),AND(E457='club records'!$J$5,F457&lt;='club records'!$K$5))),"CR"," ")</f>
        <v xml:space="preserve"> </v>
      </c>
      <c r="AF457" s="7" t="str">
        <f>IF(AND(B457="4x200", OR(AND(E457='club records'!$N$6, F457&lt;='club records'!$O$6), AND(E457='club records'!$N$7, F457&lt;='club records'!$O$7), AND(E457='club records'!$N$8, F457&lt;='club records'!$O$8), AND(E457='club records'!$N$9, F457&lt;='club records'!$O$9), AND(E457='club records'!$N$10, F457&lt;='club records'!$O$10))), "CR", " ")</f>
        <v xml:space="preserve"> </v>
      </c>
      <c r="AG457" s="7" t="str">
        <f>IF(AND(B457="4x300", AND(E457='club records'!$N$11, F457&lt;='club records'!$O$11)), "CR", " ")</f>
        <v xml:space="preserve"> </v>
      </c>
      <c r="AH457" s="7" t="str">
        <f>IF(AND(B457="4x400", OR(AND(E457='club records'!$N$12, F457&lt;='club records'!$O$12), AND(E457='club records'!$N$13, F457&lt;='club records'!$O$13), AND(E457='club records'!$N$14, F457&lt;='club records'!$O$14), AND(E457='club records'!$N$15, F457&lt;='club records'!$O$15))), "CR", " ")</f>
        <v xml:space="preserve"> </v>
      </c>
      <c r="AI457" s="7" t="str">
        <f>IF(AND(B457="pentathlon", OR(AND(E457='club records'!$N$21, F457&gt;='club records'!$O$21), AND(E457='club records'!$N$22, F457&gt;='club records'!$O$22),AND(E457='club records'!$N$23, F457&gt;='club records'!$O$23),AND(E457='club records'!$N$24, F457&gt;='club records'!$O$24))), "CR", " ")</f>
        <v xml:space="preserve"> </v>
      </c>
      <c r="AJ457" s="7" t="str">
        <f>IF(AND(B457="heptathlon", OR(AND(E457='club records'!$N$26, F457&gt;='club records'!$O$26), AND(E457='club records'!$N$27, F457&gt;='club records'!$O$27))), "CR", " ")</f>
        <v xml:space="preserve"> </v>
      </c>
    </row>
    <row r="458" spans="1:37" ht="14.5" x14ac:dyDescent="0.35">
      <c r="A458" s="1" t="str">
        <f>E458</f>
        <v>U20</v>
      </c>
      <c r="E458" s="11" t="s">
        <v>12</v>
      </c>
      <c r="J458" s="7" t="str">
        <f>IF(OR(K458="CR", L458="CR", M458="CR", N458="CR", O458="CR", P458="CR", Q458="CR", R458="CR", S458="CR", T458="CR",U458="CR", V458="CR", W458="CR", X458="CR", Y458="CR", Z458="CR", AA458="CR", AB458="CR", AC458="CR", AD458="CR", AE458="CR", AF458="CR", AG458="CR", AH458="CR", AI458="CR", AJ458="CR"), "***CLUB RECORD***", "")</f>
        <v/>
      </c>
      <c r="K458" s="7" t="str">
        <f>IF(AND(B458=60, OR(AND(E458='club records'!$B$6, F458&lt;='club records'!$C$6), AND(E458='club records'!$B$7, F458&lt;='club records'!$C$7), AND(E458='club records'!$B$8, F458&lt;='club records'!$C$8), AND(E458='club records'!$B$9, F458&lt;='club records'!$C$9), AND(E458='club records'!$B$10, F458&lt;='club records'!$C$10))), "CR", " ")</f>
        <v xml:space="preserve"> </v>
      </c>
      <c r="L458" s="7" t="str">
        <f>IF(AND(B458=200, OR(AND(E458='club records'!$B$11, F458&lt;='club records'!$C$11), AND(E458='club records'!$B$12, F458&lt;='club records'!$C$12), AND(E458='club records'!$B$13, F458&lt;='club records'!$C$13), AND(E458='club records'!$B$14, F458&lt;='club records'!$C$14), AND(E458='club records'!$B$15, F458&lt;='club records'!$C$15))), "CR", " ")</f>
        <v xml:space="preserve"> </v>
      </c>
      <c r="M458" s="7" t="str">
        <f>IF(AND(B458=300, OR(AND(E458='club records'!$B$5, F458&lt;='club records'!$C$5), AND(E458='club records'!$B$16, F458&lt;='club records'!$C$16), AND(E458='club records'!$B$17, F458&lt;='club records'!$C$17))), "CR", " ")</f>
        <v xml:space="preserve"> </v>
      </c>
      <c r="N458" s="7" t="str">
        <f>IF(AND(B458=400, OR(AND(E458='club records'!$B$18, F458&lt;='club records'!$C$18), AND(E458='club records'!$B$19, F458&lt;='club records'!$C$19), AND(E458='club records'!$B$20, F458&lt;='club records'!$C$20), AND(E458='club records'!$B$21, F458&lt;='club records'!$C$21))), "CR", " ")</f>
        <v xml:space="preserve"> </v>
      </c>
      <c r="O458" s="7" t="str">
        <f>IF(AND(B458=800, OR(AND(E458='club records'!$B$22, F458&lt;='club records'!$C$22), AND(E458='club records'!$B$23, F458&lt;='club records'!$C$23), AND(E458='club records'!$B$24, F458&lt;='club records'!$C$24), AND(E458='club records'!$B$25, F458&lt;='club records'!$C$25), AND(E458='club records'!$B$26, F458&lt;='club records'!$C$26))), "CR", " ")</f>
        <v xml:space="preserve"> </v>
      </c>
      <c r="P458" s="7" t="str">
        <f>IF(AND(B458=1000, OR(AND(E458='club records'!$B$27, F458&lt;='club records'!$C$27), AND(E458='club records'!$B$28, F458&lt;='club records'!$C$28))), "CR", " ")</f>
        <v xml:space="preserve"> </v>
      </c>
      <c r="Q458" s="7" t="str">
        <f>IF(AND(B458=1500, OR(AND(E458='club records'!$B$29, F458&lt;='club records'!$C$29), AND(E458='club records'!$B$30, F458&lt;='club records'!$C$30), AND(E458='club records'!$B$31, F458&lt;='club records'!$C$31), AND(E458='club records'!$B$32, F458&lt;='club records'!$C$32), AND(E458='club records'!$B$33, F458&lt;='club records'!$C$33))), "CR", " ")</f>
        <v xml:space="preserve"> </v>
      </c>
      <c r="R458" s="7" t="str">
        <f>IF(AND(B458="1600 (Mile)",OR(AND(E458='club records'!$B$34,F458&lt;='club records'!$C$34),AND(E458='club records'!$B$35,F458&lt;='club records'!$C$35),AND(E458='club records'!$B$36,F458&lt;='club records'!$C$36),AND(E458='club records'!$B$37,F458&lt;='club records'!$C$37))),"CR"," ")</f>
        <v xml:space="preserve"> </v>
      </c>
      <c r="S458" s="7" t="str">
        <f>IF(AND(B458=3000, OR(AND(E458='club records'!$B$38, F458&lt;='club records'!$C$38), AND(E458='club records'!$B$39, F458&lt;='club records'!$C$39), AND(E458='club records'!$B$40, F458&lt;='club records'!$C$40), AND(E458='club records'!$B$41, F458&lt;='club records'!$C$41))), "CR", " ")</f>
        <v xml:space="preserve"> </v>
      </c>
      <c r="T458" s="7" t="str">
        <f>IF(AND(B458=5000, OR(AND(E458='club records'!$B$42, F458&lt;='club records'!$C$42), AND(E458='club records'!$B$43, F458&lt;='club records'!$C$43))), "CR", " ")</f>
        <v xml:space="preserve"> </v>
      </c>
      <c r="U458" s="6" t="str">
        <f>IF(AND(B458=10000, OR(AND(E458='club records'!$B$44, F458&lt;='club records'!$C$44), AND(E458='club records'!$B$45, F458&lt;='club records'!$C$45))), "CR", " ")</f>
        <v xml:space="preserve"> </v>
      </c>
      <c r="V458" s="6" t="str">
        <f>IF(AND(B458="high jump", OR(AND(E458='club records'!$F$1, F458&gt;='club records'!$G$1), AND(E458='club records'!$F$2, F458&gt;='club records'!$G$2), AND(E458='club records'!$F$3, F458&gt;='club records'!$G$3), AND(E458='club records'!$F$4, F458&gt;='club records'!$G$4), AND(E458='club records'!$F$5, F458&gt;='club records'!$G$5))), "CR", " ")</f>
        <v xml:space="preserve"> </v>
      </c>
      <c r="W458" s="6" t="str">
        <f>IF(AND(B458="long jump", OR(AND(E458='club records'!$F$6, F458&gt;='club records'!$G$6), AND(E458='club records'!$F$7, F458&gt;='club records'!$G$7), AND(E458='club records'!$F$8, F458&gt;='club records'!$G$8), AND(E458='club records'!$F$9, F458&gt;='club records'!$G$9), AND(E458='club records'!$F$10, F458&gt;='club records'!$G$10))), "CR", " ")</f>
        <v xml:space="preserve"> </v>
      </c>
      <c r="X458" s="6" t="str">
        <f>IF(AND(B458="triple jump", OR(AND(E458='club records'!$F$11, F458&gt;='club records'!$G$11), AND(E458='club records'!$F$12, F458&gt;='club records'!$G$12), AND(E458='club records'!$F$13, F458&gt;='club records'!$G$13), AND(E458='club records'!$F$14, F458&gt;='club records'!$G$14), AND(E458='club records'!$F$15, F458&gt;='club records'!$G$15))), "CR", " ")</f>
        <v xml:space="preserve"> </v>
      </c>
      <c r="Y458" s="6" t="str">
        <f>IF(AND(B458="pole vault", OR(AND(E458='club records'!$F$16, F458&gt;='club records'!$G$16), AND(E458='club records'!$F$17, F458&gt;='club records'!$G$17), AND(E458='club records'!$F$18, F458&gt;='club records'!$G$18), AND(E458='club records'!$F$19, F458&gt;='club records'!$G$19), AND(E458='club records'!$F$20, F458&gt;='club records'!$G$20))), "CR", " ")</f>
        <v xml:space="preserve"> </v>
      </c>
      <c r="Z458" s="6" t="str">
        <f>IF(AND(B458="shot 3", E458='club records'!$F$36, F458&gt;='club records'!$G$36), "CR", " ")</f>
        <v xml:space="preserve"> </v>
      </c>
      <c r="AA458" s="6" t="str">
        <f>IF(AND(B458="shot 4", E458='club records'!$F$37, F458&gt;='club records'!$G$37), "CR", " ")</f>
        <v xml:space="preserve"> </v>
      </c>
      <c r="AB458" s="6" t="str">
        <f>IF(AND(B458="shot 5", E458='club records'!$F$38, F458&gt;='club records'!$G$38), "CR", " ")</f>
        <v xml:space="preserve"> </v>
      </c>
      <c r="AC458" s="6" t="str">
        <f>IF(AND(B458="shot 6", E458='club records'!$F$39, F458&gt;='club records'!$G$39), "CR", " ")</f>
        <v xml:space="preserve"> </v>
      </c>
      <c r="AD458" s="6" t="str">
        <f>IF(AND(B458="shot 7.26", E458='club records'!$F$40, F458&gt;='club records'!$G$40), "CR", " ")</f>
        <v xml:space="preserve"> </v>
      </c>
      <c r="AE458" s="6" t="str">
        <f>IF(AND(B458="60H",OR(AND(E458='club records'!$J$1,F458&lt;='club records'!$K$1),AND(E458='club records'!$J$2,F458&lt;='club records'!$K$2),AND(E458='club records'!$J$3,F458&lt;='club records'!$K$3),AND(E458='club records'!$J$4,F458&lt;='club records'!$K$4),AND(E458='club records'!$J$5,F458&lt;='club records'!$K$5))),"CR"," ")</f>
        <v xml:space="preserve"> </v>
      </c>
      <c r="AF458" s="7" t="str">
        <f>IF(AND(B458="4x200", OR(AND(E458='club records'!$N$6, F458&lt;='club records'!$O$6), AND(E458='club records'!$N$7, F458&lt;='club records'!$O$7), AND(E458='club records'!$N$8, F458&lt;='club records'!$O$8), AND(E458='club records'!$N$9, F458&lt;='club records'!$O$9), AND(E458='club records'!$N$10, F458&lt;='club records'!$O$10))), "CR", " ")</f>
        <v xml:space="preserve"> </v>
      </c>
      <c r="AG458" s="7" t="str">
        <f>IF(AND(B458="4x300", AND(E458='club records'!$N$11, F458&lt;='club records'!$O$11)), "CR", " ")</f>
        <v xml:space="preserve"> </v>
      </c>
      <c r="AH458" s="7" t="str">
        <f>IF(AND(B458="4x400", OR(AND(E458='club records'!$N$12, F458&lt;='club records'!$O$12), AND(E458='club records'!$N$13, F458&lt;='club records'!$O$13), AND(E458='club records'!$N$14, F458&lt;='club records'!$O$14), AND(E458='club records'!$N$15, F458&lt;='club records'!$O$15))), "CR", " ")</f>
        <v xml:space="preserve"> </v>
      </c>
      <c r="AI458" s="7" t="str">
        <f>IF(AND(B458="pentathlon", OR(AND(E458='club records'!$N$21, F458&gt;='club records'!$O$21), AND(E458='club records'!$N$22, F458&gt;='club records'!$O$22),AND(E458='club records'!$N$23, F458&gt;='club records'!$O$23),AND(E458='club records'!$N$24, F458&gt;='club records'!$O$24))), "CR", " ")</f>
        <v xml:space="preserve"> </v>
      </c>
      <c r="AJ458" s="7" t="str">
        <f>IF(AND(B458="heptathlon", OR(AND(E458='club records'!$N$26, F458&gt;='club records'!$O$26), AND(E458='club records'!$N$27, F458&gt;='club records'!$O$27))), "CR", " ")</f>
        <v xml:space="preserve"> </v>
      </c>
    </row>
    <row r="459" spans="1:37" ht="14.5" x14ac:dyDescent="0.35">
      <c r="A459" s="1" t="str">
        <f>E459</f>
        <v>U20</v>
      </c>
      <c r="E459" s="11" t="s">
        <v>12</v>
      </c>
      <c r="G459" s="16"/>
      <c r="J459" s="7" t="str">
        <f>IF(OR(K459="CR", L459="CR", M459="CR", N459="CR", O459="CR", P459="CR", Q459="CR", R459="CR", S459="CR", T459="CR",U459="CR", V459="CR", W459="CR", X459="CR", Y459="CR", Z459="CR", AA459="CR", AB459="CR", AC459="CR", AD459="CR", AE459="CR", AF459="CR", AG459="CR", AH459="CR", AI459="CR", AJ459="CR"), "***CLUB RECORD***", "")</f>
        <v/>
      </c>
      <c r="K459" s="7" t="str">
        <f>IF(AND(B459=60, OR(AND(E459='club records'!$B$6, F459&lt;='club records'!$C$6), AND(E459='club records'!$B$7, F459&lt;='club records'!$C$7), AND(E459='club records'!$B$8, F459&lt;='club records'!$C$8), AND(E459='club records'!$B$9, F459&lt;='club records'!$C$9), AND(E459='club records'!$B$10, F459&lt;='club records'!$C$10))), "CR", " ")</f>
        <v xml:space="preserve"> </v>
      </c>
      <c r="L459" s="7" t="str">
        <f>IF(AND(B459=200, OR(AND(E459='club records'!$B$11, F459&lt;='club records'!$C$11), AND(E459='club records'!$B$12, F459&lt;='club records'!$C$12), AND(E459='club records'!$B$13, F459&lt;='club records'!$C$13), AND(E459='club records'!$B$14, F459&lt;='club records'!$C$14), AND(E459='club records'!$B$15, F459&lt;='club records'!$C$15))), "CR", " ")</f>
        <v xml:space="preserve"> </v>
      </c>
      <c r="M459" s="7" t="str">
        <f>IF(AND(B459=300, OR(AND(E459='club records'!$B$5, F459&lt;='club records'!$C$5), AND(E459='club records'!$B$16, F459&lt;='club records'!$C$16), AND(E459='club records'!$B$17, F459&lt;='club records'!$C$17))), "CR", " ")</f>
        <v xml:space="preserve"> </v>
      </c>
      <c r="N459" s="7" t="str">
        <f>IF(AND(B459=400, OR(AND(E459='club records'!$B$18, F459&lt;='club records'!$C$18), AND(E459='club records'!$B$19, F459&lt;='club records'!$C$19), AND(E459='club records'!$B$20, F459&lt;='club records'!$C$20), AND(E459='club records'!$B$21, F459&lt;='club records'!$C$21))), "CR", " ")</f>
        <v xml:space="preserve"> </v>
      </c>
      <c r="O459" s="7" t="str">
        <f>IF(AND(B459=800, OR(AND(E459='club records'!$B$22, F459&lt;='club records'!$C$22), AND(E459='club records'!$B$23, F459&lt;='club records'!$C$23), AND(E459='club records'!$B$24, F459&lt;='club records'!$C$24), AND(E459='club records'!$B$25, F459&lt;='club records'!$C$25), AND(E459='club records'!$B$26, F459&lt;='club records'!$C$26))), "CR", " ")</f>
        <v xml:space="preserve"> </v>
      </c>
      <c r="P459" s="7" t="str">
        <f>IF(AND(B459=1000, OR(AND(E459='club records'!$B$27, F459&lt;='club records'!$C$27), AND(E459='club records'!$B$28, F459&lt;='club records'!$C$28))), "CR", " ")</f>
        <v xml:space="preserve"> </v>
      </c>
      <c r="Q459" s="7" t="str">
        <f>IF(AND(B459=1500, OR(AND(E459='club records'!$B$29, F459&lt;='club records'!$C$29), AND(E459='club records'!$B$30, F459&lt;='club records'!$C$30), AND(E459='club records'!$B$31, F459&lt;='club records'!$C$31), AND(E459='club records'!$B$32, F459&lt;='club records'!$C$32), AND(E459='club records'!$B$33, F459&lt;='club records'!$C$33))), "CR", " ")</f>
        <v xml:space="preserve"> </v>
      </c>
      <c r="R459" s="7" t="str">
        <f>IF(AND(B459="1600 (Mile)",OR(AND(E459='club records'!$B$34,F459&lt;='club records'!$C$34),AND(E459='club records'!$B$35,F459&lt;='club records'!$C$35),AND(E459='club records'!$B$36,F459&lt;='club records'!$C$36),AND(E459='club records'!$B$37,F459&lt;='club records'!$C$37))),"CR"," ")</f>
        <v xml:space="preserve"> </v>
      </c>
      <c r="S459" s="7" t="str">
        <f>IF(AND(B459=3000, OR(AND(E459='club records'!$B$38, F459&lt;='club records'!$C$38), AND(E459='club records'!$B$39, F459&lt;='club records'!$C$39), AND(E459='club records'!$B$40, F459&lt;='club records'!$C$40), AND(E459='club records'!$B$41, F459&lt;='club records'!$C$41))), "CR", " ")</f>
        <v xml:space="preserve"> </v>
      </c>
      <c r="T459" s="7" t="str">
        <f>IF(AND(B459=5000, OR(AND(E459='club records'!$B$42, F459&lt;='club records'!$C$42), AND(E459='club records'!$B$43, F459&lt;='club records'!$C$43))), "CR", " ")</f>
        <v xml:space="preserve"> </v>
      </c>
      <c r="U459" s="6" t="str">
        <f>IF(AND(B459=10000, OR(AND(E459='club records'!$B$44, F459&lt;='club records'!$C$44), AND(E459='club records'!$B$45, F459&lt;='club records'!$C$45))), "CR", " ")</f>
        <v xml:space="preserve"> </v>
      </c>
      <c r="V459" s="6" t="str">
        <f>IF(AND(B459="high jump", OR(AND(E459='club records'!$F$1, F459&gt;='club records'!$G$1), AND(E459='club records'!$F$2, F459&gt;='club records'!$G$2), AND(E459='club records'!$F$3, F459&gt;='club records'!$G$3), AND(E459='club records'!$F$4, F459&gt;='club records'!$G$4), AND(E459='club records'!$F$5, F459&gt;='club records'!$G$5))), "CR", " ")</f>
        <v xml:space="preserve"> </v>
      </c>
      <c r="W459" s="6" t="str">
        <f>IF(AND(B459="long jump", OR(AND(E459='club records'!$F$6, F459&gt;='club records'!$G$6), AND(E459='club records'!$F$7, F459&gt;='club records'!$G$7), AND(E459='club records'!$F$8, F459&gt;='club records'!$G$8), AND(E459='club records'!$F$9, F459&gt;='club records'!$G$9), AND(E459='club records'!$F$10, F459&gt;='club records'!$G$10))), "CR", " ")</f>
        <v xml:space="preserve"> </v>
      </c>
      <c r="X459" s="6" t="str">
        <f>IF(AND(B459="triple jump", OR(AND(E459='club records'!$F$11, F459&gt;='club records'!$G$11), AND(E459='club records'!$F$12, F459&gt;='club records'!$G$12), AND(E459='club records'!$F$13, F459&gt;='club records'!$G$13), AND(E459='club records'!$F$14, F459&gt;='club records'!$G$14), AND(E459='club records'!$F$15, F459&gt;='club records'!$G$15))), "CR", " ")</f>
        <v xml:space="preserve"> </v>
      </c>
      <c r="Y459" s="6" t="str">
        <f>IF(AND(B459="pole vault", OR(AND(E459='club records'!$F$16, F459&gt;='club records'!$G$16), AND(E459='club records'!$F$17, F459&gt;='club records'!$G$17), AND(E459='club records'!$F$18, F459&gt;='club records'!$G$18), AND(E459='club records'!$F$19, F459&gt;='club records'!$G$19), AND(E459='club records'!$F$20, F459&gt;='club records'!$G$20))), "CR", " ")</f>
        <v xml:space="preserve"> </v>
      </c>
      <c r="Z459" s="6" t="str">
        <f>IF(AND(B459="shot 3", E459='club records'!$F$36, F459&gt;='club records'!$G$36), "CR", " ")</f>
        <v xml:space="preserve"> </v>
      </c>
      <c r="AA459" s="6" t="str">
        <f>IF(AND(B459="shot 4", E459='club records'!$F$37, F459&gt;='club records'!$G$37), "CR", " ")</f>
        <v xml:space="preserve"> </v>
      </c>
      <c r="AB459" s="6" t="str">
        <f>IF(AND(B459="shot 5", E459='club records'!$F$38, F459&gt;='club records'!$G$38), "CR", " ")</f>
        <v xml:space="preserve"> </v>
      </c>
      <c r="AC459" s="6" t="str">
        <f>IF(AND(B459="shot 6", E459='club records'!$F$39, F459&gt;='club records'!$G$39), "CR", " ")</f>
        <v xml:space="preserve"> </v>
      </c>
      <c r="AD459" s="6" t="str">
        <f>IF(AND(B459="shot 7.26", E459='club records'!$F$40, F459&gt;='club records'!$G$40), "CR", " ")</f>
        <v xml:space="preserve"> </v>
      </c>
      <c r="AE459" s="6" t="str">
        <f>IF(AND(B459="60H",OR(AND(E459='club records'!$J$1,F459&lt;='club records'!$K$1),AND(E459='club records'!$J$2,F459&lt;='club records'!$K$2),AND(E459='club records'!$J$3,F459&lt;='club records'!$K$3),AND(E459='club records'!$J$4,F459&lt;='club records'!$K$4),AND(E459='club records'!$J$5,F459&lt;='club records'!$K$5))),"CR"," ")</f>
        <v xml:space="preserve"> </v>
      </c>
      <c r="AF459" s="7" t="str">
        <f>IF(AND(B459="4x200", OR(AND(E459='club records'!$N$6, F459&lt;='club records'!$O$6), AND(E459='club records'!$N$7, F459&lt;='club records'!$O$7), AND(E459='club records'!$N$8, F459&lt;='club records'!$O$8), AND(E459='club records'!$N$9, F459&lt;='club records'!$O$9), AND(E459='club records'!$N$10, F459&lt;='club records'!$O$10))), "CR", " ")</f>
        <v xml:space="preserve"> </v>
      </c>
      <c r="AG459" s="7" t="str">
        <f>IF(AND(B459="4x300", AND(E459='club records'!$N$11, F459&lt;='club records'!$O$11)), "CR", " ")</f>
        <v xml:space="preserve"> </v>
      </c>
      <c r="AH459" s="7" t="str">
        <f>IF(AND(B459="4x400", OR(AND(E459='club records'!$N$12, F459&lt;='club records'!$O$12), AND(E459='club records'!$N$13, F459&lt;='club records'!$O$13), AND(E459='club records'!$N$14, F459&lt;='club records'!$O$14), AND(E459='club records'!$N$15, F459&lt;='club records'!$O$15))), "CR", " ")</f>
        <v xml:space="preserve"> </v>
      </c>
      <c r="AI459" s="7" t="str">
        <f>IF(AND(B459="pentathlon", OR(AND(E459='club records'!$N$21, F459&gt;='club records'!$O$21), AND(E459='club records'!$N$22, F459&gt;='club records'!$O$22),AND(E459='club records'!$N$23, F459&gt;='club records'!$O$23),AND(E459='club records'!$N$24, F459&gt;='club records'!$O$24))), "CR", " ")</f>
        <v xml:space="preserve"> </v>
      </c>
      <c r="AJ459" s="7" t="str">
        <f>IF(AND(B459="heptathlon", OR(AND(E459='club records'!$N$26, F459&gt;='club records'!$O$26), AND(E459='club records'!$N$27, F459&gt;='club records'!$O$27))), "CR", " ")</f>
        <v xml:space="preserve"> </v>
      </c>
    </row>
    <row r="460" spans="1:37" ht="14.5" x14ac:dyDescent="0.35">
      <c r="A460" s="1" t="str">
        <f>E460</f>
        <v>U20</v>
      </c>
      <c r="E460" s="11" t="s">
        <v>12</v>
      </c>
      <c r="J460" s="7" t="str">
        <f>IF(OR(K460="CR", L460="CR", M460="CR", N460="CR", O460="CR", P460="CR", Q460="CR", R460="CR", S460="CR", T460="CR",U460="CR", V460="CR", W460="CR", X460="CR", Y460="CR", Z460="CR", AA460="CR", AB460="CR", AC460="CR", AD460="CR", AE460="CR", AF460="CR", AG460="CR", AH460="CR", AI460="CR", AJ460="CR"), "***CLUB RECORD***", "")</f>
        <v/>
      </c>
      <c r="K460" s="7" t="str">
        <f>IF(AND(B460=60, OR(AND(E460='club records'!$B$6, F460&lt;='club records'!$C$6), AND(E460='club records'!$B$7, F460&lt;='club records'!$C$7), AND(E460='club records'!$B$8, F460&lt;='club records'!$C$8), AND(E460='club records'!$B$9, F460&lt;='club records'!$C$9), AND(E460='club records'!$B$10, F460&lt;='club records'!$C$10))), "CR", " ")</f>
        <v xml:space="preserve"> </v>
      </c>
      <c r="L460" s="7" t="str">
        <f>IF(AND(B460=200, OR(AND(E460='club records'!$B$11, F460&lt;='club records'!$C$11), AND(E460='club records'!$B$12, F460&lt;='club records'!$C$12), AND(E460='club records'!$B$13, F460&lt;='club records'!$C$13), AND(E460='club records'!$B$14, F460&lt;='club records'!$C$14), AND(E460='club records'!$B$15, F460&lt;='club records'!$C$15))), "CR", " ")</f>
        <v xml:space="preserve"> </v>
      </c>
      <c r="M460" s="7" t="str">
        <f>IF(AND(B460=300, OR(AND(E460='club records'!$B$5, F460&lt;='club records'!$C$5), AND(E460='club records'!$B$16, F460&lt;='club records'!$C$16), AND(E460='club records'!$B$17, F460&lt;='club records'!$C$17))), "CR", " ")</f>
        <v xml:space="preserve"> </v>
      </c>
      <c r="N460" s="7" t="str">
        <f>IF(AND(B460=400, OR(AND(E460='club records'!$B$18, F460&lt;='club records'!$C$18), AND(E460='club records'!$B$19, F460&lt;='club records'!$C$19), AND(E460='club records'!$B$20, F460&lt;='club records'!$C$20), AND(E460='club records'!$B$21, F460&lt;='club records'!$C$21))), "CR", " ")</f>
        <v xml:space="preserve"> </v>
      </c>
      <c r="O460" s="7" t="str">
        <f>IF(AND(B460=800, OR(AND(E460='club records'!$B$22, F460&lt;='club records'!$C$22), AND(E460='club records'!$B$23, F460&lt;='club records'!$C$23), AND(E460='club records'!$B$24, F460&lt;='club records'!$C$24), AND(E460='club records'!$B$25, F460&lt;='club records'!$C$25), AND(E460='club records'!$B$26, F460&lt;='club records'!$C$26))), "CR", " ")</f>
        <v xml:space="preserve"> </v>
      </c>
      <c r="P460" s="7" t="str">
        <f>IF(AND(B460=1000, OR(AND(E460='club records'!$B$27, F460&lt;='club records'!$C$27), AND(E460='club records'!$B$28, F460&lt;='club records'!$C$28))), "CR", " ")</f>
        <v xml:space="preserve"> </v>
      </c>
      <c r="Q460" s="7" t="str">
        <f>IF(AND(B460=1500, OR(AND(E460='club records'!$B$29, F460&lt;='club records'!$C$29), AND(E460='club records'!$B$30, F460&lt;='club records'!$C$30), AND(E460='club records'!$B$31, F460&lt;='club records'!$C$31), AND(E460='club records'!$B$32, F460&lt;='club records'!$C$32), AND(E460='club records'!$B$33, F460&lt;='club records'!$C$33))), "CR", " ")</f>
        <v xml:space="preserve"> </v>
      </c>
      <c r="R460" s="7" t="str">
        <f>IF(AND(B460="1600 (Mile)",OR(AND(E460='club records'!$B$34,F460&lt;='club records'!$C$34),AND(E460='club records'!$B$35,F460&lt;='club records'!$C$35),AND(E460='club records'!$B$36,F460&lt;='club records'!$C$36),AND(E460='club records'!$B$37,F460&lt;='club records'!$C$37))),"CR"," ")</f>
        <v xml:space="preserve"> </v>
      </c>
      <c r="S460" s="7" t="str">
        <f>IF(AND(B460=3000, OR(AND(E460='club records'!$B$38, F460&lt;='club records'!$C$38), AND(E460='club records'!$B$39, F460&lt;='club records'!$C$39), AND(E460='club records'!$B$40, F460&lt;='club records'!$C$40), AND(E460='club records'!$B$41, F460&lt;='club records'!$C$41))), "CR", " ")</f>
        <v xml:space="preserve"> </v>
      </c>
      <c r="T460" s="7" t="str">
        <f>IF(AND(B460=5000, OR(AND(E460='club records'!$B$42, F460&lt;='club records'!$C$42), AND(E460='club records'!$B$43, F460&lt;='club records'!$C$43))), "CR", " ")</f>
        <v xml:space="preserve"> </v>
      </c>
      <c r="U460" s="6" t="str">
        <f>IF(AND(B460=10000, OR(AND(E460='club records'!$B$44, F460&lt;='club records'!$C$44), AND(E460='club records'!$B$45, F460&lt;='club records'!$C$45))), "CR", " ")</f>
        <v xml:space="preserve"> </v>
      </c>
      <c r="V460" s="6" t="str">
        <f>IF(AND(B460="high jump", OR(AND(E460='club records'!$F$1, F460&gt;='club records'!$G$1), AND(E460='club records'!$F$2, F460&gt;='club records'!$G$2), AND(E460='club records'!$F$3, F460&gt;='club records'!$G$3), AND(E460='club records'!$F$4, F460&gt;='club records'!$G$4), AND(E460='club records'!$F$5, F460&gt;='club records'!$G$5))), "CR", " ")</f>
        <v xml:space="preserve"> </v>
      </c>
      <c r="W460" s="6" t="str">
        <f>IF(AND(B460="long jump", OR(AND(E460='club records'!$F$6, F460&gt;='club records'!$G$6), AND(E460='club records'!$F$7, F460&gt;='club records'!$G$7), AND(E460='club records'!$F$8, F460&gt;='club records'!$G$8), AND(E460='club records'!$F$9, F460&gt;='club records'!$G$9), AND(E460='club records'!$F$10, F460&gt;='club records'!$G$10))), "CR", " ")</f>
        <v xml:space="preserve"> </v>
      </c>
      <c r="X460" s="6" t="str">
        <f>IF(AND(B460="triple jump", OR(AND(E460='club records'!$F$11, F460&gt;='club records'!$G$11), AND(E460='club records'!$F$12, F460&gt;='club records'!$G$12), AND(E460='club records'!$F$13, F460&gt;='club records'!$G$13), AND(E460='club records'!$F$14, F460&gt;='club records'!$G$14), AND(E460='club records'!$F$15, F460&gt;='club records'!$G$15))), "CR", " ")</f>
        <v xml:space="preserve"> </v>
      </c>
      <c r="Y460" s="6" t="str">
        <f>IF(AND(B460="pole vault", OR(AND(E460='club records'!$F$16, F460&gt;='club records'!$G$16), AND(E460='club records'!$F$17, F460&gt;='club records'!$G$17), AND(E460='club records'!$F$18, F460&gt;='club records'!$G$18), AND(E460='club records'!$F$19, F460&gt;='club records'!$G$19), AND(E460='club records'!$F$20, F460&gt;='club records'!$G$20))), "CR", " ")</f>
        <v xml:space="preserve"> </v>
      </c>
      <c r="Z460" s="6" t="str">
        <f>IF(AND(B460="shot 3", E460='club records'!$F$36, F460&gt;='club records'!$G$36), "CR", " ")</f>
        <v xml:space="preserve"> </v>
      </c>
      <c r="AA460" s="6" t="str">
        <f>IF(AND(B460="shot 4", E460='club records'!$F$37, F460&gt;='club records'!$G$37), "CR", " ")</f>
        <v xml:space="preserve"> </v>
      </c>
      <c r="AB460" s="6" t="str">
        <f>IF(AND(B460="shot 5", E460='club records'!$F$38, F460&gt;='club records'!$G$38), "CR", " ")</f>
        <v xml:space="preserve"> </v>
      </c>
      <c r="AC460" s="6" t="str">
        <f>IF(AND(B460="shot 6", E460='club records'!$F$39, F460&gt;='club records'!$G$39), "CR", " ")</f>
        <v xml:space="preserve"> </v>
      </c>
      <c r="AD460" s="6" t="str">
        <f>IF(AND(B460="shot 7.26", E460='club records'!$F$40, F460&gt;='club records'!$G$40), "CR", " ")</f>
        <v xml:space="preserve"> </v>
      </c>
      <c r="AE460" s="6" t="str">
        <f>IF(AND(B460="60H",OR(AND(E460='club records'!$J$1,F460&lt;='club records'!$K$1),AND(E460='club records'!$J$2,F460&lt;='club records'!$K$2),AND(E460='club records'!$J$3,F460&lt;='club records'!$K$3),AND(E460='club records'!$J$4,F460&lt;='club records'!$K$4),AND(E460='club records'!$J$5,F460&lt;='club records'!$K$5))),"CR"," ")</f>
        <v xml:space="preserve"> </v>
      </c>
      <c r="AF460" s="7" t="str">
        <f>IF(AND(B460="4x200", OR(AND(E460='club records'!$N$6, F460&lt;='club records'!$O$6), AND(E460='club records'!$N$7, F460&lt;='club records'!$O$7), AND(E460='club records'!$N$8, F460&lt;='club records'!$O$8), AND(E460='club records'!$N$9, F460&lt;='club records'!$O$9), AND(E460='club records'!$N$10, F460&lt;='club records'!$O$10))), "CR", " ")</f>
        <v xml:space="preserve"> </v>
      </c>
      <c r="AG460" s="7" t="str">
        <f>IF(AND(B460="4x300", AND(E460='club records'!$N$11, F460&lt;='club records'!$O$11)), "CR", " ")</f>
        <v xml:space="preserve"> </v>
      </c>
      <c r="AH460" s="7" t="str">
        <f>IF(AND(B460="4x400", OR(AND(E460='club records'!$N$12, F460&lt;='club records'!$O$12), AND(E460='club records'!$N$13, F460&lt;='club records'!$O$13), AND(E460='club records'!$N$14, F460&lt;='club records'!$O$14), AND(E460='club records'!$N$15, F460&lt;='club records'!$O$15))), "CR", " ")</f>
        <v xml:space="preserve"> </v>
      </c>
      <c r="AI460" s="7" t="str">
        <f>IF(AND(B460="pentathlon", OR(AND(E460='club records'!$N$21, F460&gt;='club records'!$O$21), AND(E460='club records'!$N$22, F460&gt;='club records'!$O$22),AND(E460='club records'!$N$23, F460&gt;='club records'!$O$23),AND(E460='club records'!$N$24, F460&gt;='club records'!$O$24))), "CR", " ")</f>
        <v xml:space="preserve"> </v>
      </c>
      <c r="AJ460" s="7" t="str">
        <f>IF(AND(B460="heptathlon", OR(AND(E460='club records'!$N$26, F460&gt;='club records'!$O$26), AND(E460='club records'!$N$27, F460&gt;='club records'!$O$27))), "CR", " ")</f>
        <v xml:space="preserve"> </v>
      </c>
    </row>
    <row r="461" spans="1:37" ht="14.5" x14ac:dyDescent="0.35">
      <c r="A461" s="1" t="str">
        <f>E461</f>
        <v>U20</v>
      </c>
      <c r="E461" s="11" t="s">
        <v>12</v>
      </c>
      <c r="J461" s="7" t="str">
        <f>IF(OR(K461="CR", L461="CR", M461="CR", N461="CR", O461="CR", P461="CR", Q461="CR", R461="CR", S461="CR", T461="CR",U461="CR", V461="CR", W461="CR", X461="CR", Y461="CR", Z461="CR", AA461="CR", AB461="CR", AC461="CR", AD461="CR", AE461="CR", AF461="CR", AG461="CR", AH461="CR", AI461="CR", AJ461="CR"), "***CLUB RECORD***", "")</f>
        <v/>
      </c>
      <c r="K461" s="7" t="str">
        <f>IF(AND(B461=60, OR(AND(E461='club records'!$B$6, F461&lt;='club records'!$C$6), AND(E461='club records'!$B$7, F461&lt;='club records'!$C$7), AND(E461='club records'!$B$8, F461&lt;='club records'!$C$8), AND(E461='club records'!$B$9, F461&lt;='club records'!$C$9), AND(E461='club records'!$B$10, F461&lt;='club records'!$C$10))), "CR", " ")</f>
        <v xml:space="preserve"> </v>
      </c>
      <c r="L461" s="7" t="str">
        <f>IF(AND(B461=200, OR(AND(E461='club records'!$B$11, F461&lt;='club records'!$C$11), AND(E461='club records'!$B$12, F461&lt;='club records'!$C$12), AND(E461='club records'!$B$13, F461&lt;='club records'!$C$13), AND(E461='club records'!$B$14, F461&lt;='club records'!$C$14), AND(E461='club records'!$B$15, F461&lt;='club records'!$C$15))), "CR", " ")</f>
        <v xml:space="preserve"> </v>
      </c>
      <c r="M461" s="7" t="str">
        <f>IF(AND(B461=300, OR(AND(E461='club records'!$B$5, F461&lt;='club records'!$C$5), AND(E461='club records'!$B$16, F461&lt;='club records'!$C$16), AND(E461='club records'!$B$17, F461&lt;='club records'!$C$17))), "CR", " ")</f>
        <v xml:space="preserve"> </v>
      </c>
      <c r="N461" s="7" t="str">
        <f>IF(AND(B461=400, OR(AND(E461='club records'!$B$18, F461&lt;='club records'!$C$18), AND(E461='club records'!$B$19, F461&lt;='club records'!$C$19), AND(E461='club records'!$B$20, F461&lt;='club records'!$C$20), AND(E461='club records'!$B$21, F461&lt;='club records'!$C$21))), "CR", " ")</f>
        <v xml:space="preserve"> </v>
      </c>
      <c r="O461" s="7" t="str">
        <f>IF(AND(B461=800, OR(AND(E461='club records'!$B$22, F461&lt;='club records'!$C$22), AND(E461='club records'!$B$23, F461&lt;='club records'!$C$23), AND(E461='club records'!$B$24, F461&lt;='club records'!$C$24), AND(E461='club records'!$B$25, F461&lt;='club records'!$C$25), AND(E461='club records'!$B$26, F461&lt;='club records'!$C$26))), "CR", " ")</f>
        <v xml:space="preserve"> </v>
      </c>
      <c r="P461" s="7" t="str">
        <f>IF(AND(B461=1000, OR(AND(E461='club records'!$B$27, F461&lt;='club records'!$C$27), AND(E461='club records'!$B$28, F461&lt;='club records'!$C$28))), "CR", " ")</f>
        <v xml:space="preserve"> </v>
      </c>
      <c r="Q461" s="7" t="str">
        <f>IF(AND(B461=1500, OR(AND(E461='club records'!$B$29, F461&lt;='club records'!$C$29), AND(E461='club records'!$B$30, F461&lt;='club records'!$C$30), AND(E461='club records'!$B$31, F461&lt;='club records'!$C$31), AND(E461='club records'!$B$32, F461&lt;='club records'!$C$32), AND(E461='club records'!$B$33, F461&lt;='club records'!$C$33))), "CR", " ")</f>
        <v xml:space="preserve"> </v>
      </c>
      <c r="R461" s="7" t="str">
        <f>IF(AND(B461="1600 (Mile)",OR(AND(E461='club records'!$B$34,F461&lt;='club records'!$C$34),AND(E461='club records'!$B$35,F461&lt;='club records'!$C$35),AND(E461='club records'!$B$36,F461&lt;='club records'!$C$36),AND(E461='club records'!$B$37,F461&lt;='club records'!$C$37))),"CR"," ")</f>
        <v xml:space="preserve"> </v>
      </c>
      <c r="S461" s="7" t="str">
        <f>IF(AND(B461=3000, OR(AND(E461='club records'!$B$38, F461&lt;='club records'!$C$38), AND(E461='club records'!$B$39, F461&lt;='club records'!$C$39), AND(E461='club records'!$B$40, F461&lt;='club records'!$C$40), AND(E461='club records'!$B$41, F461&lt;='club records'!$C$41))), "CR", " ")</f>
        <v xml:space="preserve"> </v>
      </c>
      <c r="T461" s="7" t="str">
        <f>IF(AND(B461=5000, OR(AND(E461='club records'!$B$42, F461&lt;='club records'!$C$42), AND(E461='club records'!$B$43, F461&lt;='club records'!$C$43))), "CR", " ")</f>
        <v xml:space="preserve"> </v>
      </c>
      <c r="U461" s="6" t="str">
        <f>IF(AND(B461=10000, OR(AND(E461='club records'!$B$44, F461&lt;='club records'!$C$44), AND(E461='club records'!$B$45, F461&lt;='club records'!$C$45))), "CR", " ")</f>
        <v xml:space="preserve"> </v>
      </c>
      <c r="V461" s="6" t="str">
        <f>IF(AND(B461="high jump", OR(AND(E461='club records'!$F$1, F461&gt;='club records'!$G$1), AND(E461='club records'!$F$2, F461&gt;='club records'!$G$2), AND(E461='club records'!$F$3, F461&gt;='club records'!$G$3), AND(E461='club records'!$F$4, F461&gt;='club records'!$G$4), AND(E461='club records'!$F$5, F461&gt;='club records'!$G$5))), "CR", " ")</f>
        <v xml:space="preserve"> </v>
      </c>
      <c r="W461" s="6" t="str">
        <f>IF(AND(B461="long jump", OR(AND(E461='club records'!$F$6, F461&gt;='club records'!$G$6), AND(E461='club records'!$F$7, F461&gt;='club records'!$G$7), AND(E461='club records'!$F$8, F461&gt;='club records'!$G$8), AND(E461='club records'!$F$9, F461&gt;='club records'!$G$9), AND(E461='club records'!$F$10, F461&gt;='club records'!$G$10))), "CR", " ")</f>
        <v xml:space="preserve"> </v>
      </c>
      <c r="X461" s="6" t="str">
        <f>IF(AND(B461="triple jump", OR(AND(E461='club records'!$F$11, F461&gt;='club records'!$G$11), AND(E461='club records'!$F$12, F461&gt;='club records'!$G$12), AND(E461='club records'!$F$13, F461&gt;='club records'!$G$13), AND(E461='club records'!$F$14, F461&gt;='club records'!$G$14), AND(E461='club records'!$F$15, F461&gt;='club records'!$G$15))), "CR", " ")</f>
        <v xml:space="preserve"> </v>
      </c>
      <c r="Y461" s="6" t="str">
        <f>IF(AND(B461="pole vault", OR(AND(E461='club records'!$F$16, F461&gt;='club records'!$G$16), AND(E461='club records'!$F$17, F461&gt;='club records'!$G$17), AND(E461='club records'!$F$18, F461&gt;='club records'!$G$18), AND(E461='club records'!$F$19, F461&gt;='club records'!$G$19), AND(E461='club records'!$F$20, F461&gt;='club records'!$G$20))), "CR", " ")</f>
        <v xml:space="preserve"> </v>
      </c>
      <c r="Z461" s="6" t="str">
        <f>IF(AND(B461="shot 3", E461='club records'!$F$36, F461&gt;='club records'!$G$36), "CR", " ")</f>
        <v xml:space="preserve"> </v>
      </c>
      <c r="AA461" s="6" t="str">
        <f>IF(AND(B461="shot 4", E461='club records'!$F$37, F461&gt;='club records'!$G$37), "CR", " ")</f>
        <v xml:space="preserve"> </v>
      </c>
      <c r="AB461" s="6" t="str">
        <f>IF(AND(B461="shot 5", E461='club records'!$F$38, F461&gt;='club records'!$G$38), "CR", " ")</f>
        <v xml:space="preserve"> </v>
      </c>
      <c r="AC461" s="6" t="str">
        <f>IF(AND(B461="shot 6", E461='club records'!$F$39, F461&gt;='club records'!$G$39), "CR", " ")</f>
        <v xml:space="preserve"> </v>
      </c>
      <c r="AD461" s="6" t="str">
        <f>IF(AND(B461="shot 7.26", E461='club records'!$F$40, F461&gt;='club records'!$G$40), "CR", " ")</f>
        <v xml:space="preserve"> </v>
      </c>
      <c r="AE461" s="6" t="str">
        <f>IF(AND(B461="60H",OR(AND(E461='club records'!$J$1,F461&lt;='club records'!$K$1),AND(E461='club records'!$J$2,F461&lt;='club records'!$K$2),AND(E461='club records'!$J$3,F461&lt;='club records'!$K$3),AND(E461='club records'!$J$4,F461&lt;='club records'!$K$4),AND(E461='club records'!$J$5,F461&lt;='club records'!$K$5))),"CR"," ")</f>
        <v xml:space="preserve"> </v>
      </c>
      <c r="AF461" s="7" t="str">
        <f>IF(AND(B461="4x200", OR(AND(E461='club records'!$N$6, F461&lt;='club records'!$O$6), AND(E461='club records'!$N$7, F461&lt;='club records'!$O$7), AND(E461='club records'!$N$8, F461&lt;='club records'!$O$8), AND(E461='club records'!$N$9, F461&lt;='club records'!$O$9), AND(E461='club records'!$N$10, F461&lt;='club records'!$O$10))), "CR", " ")</f>
        <v xml:space="preserve"> </v>
      </c>
      <c r="AG461" s="7" t="str">
        <f>IF(AND(B461="4x300", AND(E461='club records'!$N$11, F461&lt;='club records'!$O$11)), "CR", " ")</f>
        <v xml:space="preserve"> </v>
      </c>
      <c r="AH461" s="7" t="str">
        <f>IF(AND(B461="4x400", OR(AND(E461='club records'!$N$12, F461&lt;='club records'!$O$12), AND(E461='club records'!$N$13, F461&lt;='club records'!$O$13), AND(E461='club records'!$N$14, F461&lt;='club records'!$O$14), AND(E461='club records'!$N$15, F461&lt;='club records'!$O$15))), "CR", " ")</f>
        <v xml:space="preserve"> </v>
      </c>
      <c r="AI461" s="7" t="str">
        <f>IF(AND(B461="pentathlon", OR(AND(E461='club records'!$N$21, F461&gt;='club records'!$O$21), AND(E461='club records'!$N$22, F461&gt;='club records'!$O$22),AND(E461='club records'!$N$23, F461&gt;='club records'!$O$23),AND(E461='club records'!$N$24, F461&gt;='club records'!$O$24))), "CR", " ")</f>
        <v xml:space="preserve"> </v>
      </c>
      <c r="AJ461" s="7" t="str">
        <f>IF(AND(B461="heptathlon", OR(AND(E461='club records'!$N$26, F461&gt;='club records'!$O$26), AND(E461='club records'!$N$27, F461&gt;='club records'!$O$27))), "CR", " ")</f>
        <v xml:space="preserve"> </v>
      </c>
    </row>
    <row r="462" spans="1:37" ht="14.5" x14ac:dyDescent="0.35">
      <c r="A462" s="1" t="str">
        <f>E462</f>
        <v>U20</v>
      </c>
      <c r="E462" s="11" t="s">
        <v>12</v>
      </c>
      <c r="G462" s="16"/>
      <c r="I462" s="9"/>
      <c r="J462" s="7" t="str">
        <f>IF(OR(K462="CR", L462="CR", M462="CR", N462="CR", O462="CR", P462="CR", Q462="CR", R462="CR", S462="CR", T462="CR",U462="CR", V462="CR", W462="CR", X462="CR", Y462="CR", Z462="CR", AA462="CR", AB462="CR", AC462="CR", AD462="CR", AE462="CR", AF462="CR", AG462="CR", AH462="CR", AI462="CR", AJ462="CR"), "***CLUB RECORD***", "")</f>
        <v/>
      </c>
      <c r="K462" s="7" t="str">
        <f>IF(AND(B462=60, OR(AND(E462='club records'!$B$6, F462&lt;='club records'!$C$6), AND(E462='club records'!$B$7, F462&lt;='club records'!$C$7), AND(E462='club records'!$B$8, F462&lt;='club records'!$C$8), AND(E462='club records'!$B$9, F462&lt;='club records'!$C$9), AND(E462='club records'!$B$10, F462&lt;='club records'!$C$10))), "CR", " ")</f>
        <v xml:space="preserve"> </v>
      </c>
      <c r="L462" s="7" t="str">
        <f>IF(AND(B462=200, OR(AND(E462='club records'!$B$11, F462&lt;='club records'!$C$11), AND(E462='club records'!$B$12, F462&lt;='club records'!$C$12), AND(E462='club records'!$B$13, F462&lt;='club records'!$C$13), AND(E462='club records'!$B$14, F462&lt;='club records'!$C$14), AND(E462='club records'!$B$15, F462&lt;='club records'!$C$15))), "CR", " ")</f>
        <v xml:space="preserve"> </v>
      </c>
      <c r="M462" s="7" t="str">
        <f>IF(AND(B462=300, OR(AND(E462='club records'!$B$5, F462&lt;='club records'!$C$5), AND(E462='club records'!$B$16, F462&lt;='club records'!$C$16), AND(E462='club records'!$B$17, F462&lt;='club records'!$C$17))), "CR", " ")</f>
        <v xml:space="preserve"> </v>
      </c>
      <c r="N462" s="7" t="str">
        <f>IF(AND(B462=400, OR(AND(E462='club records'!$B$18, F462&lt;='club records'!$C$18), AND(E462='club records'!$B$19, F462&lt;='club records'!$C$19), AND(E462='club records'!$B$20, F462&lt;='club records'!$C$20), AND(E462='club records'!$B$21, F462&lt;='club records'!$C$21))), "CR", " ")</f>
        <v xml:space="preserve"> </v>
      </c>
      <c r="O462" s="7" t="str">
        <f>IF(AND(B462=800, OR(AND(E462='club records'!$B$22, F462&lt;='club records'!$C$22), AND(E462='club records'!$B$23, F462&lt;='club records'!$C$23), AND(E462='club records'!$B$24, F462&lt;='club records'!$C$24), AND(E462='club records'!$B$25, F462&lt;='club records'!$C$25), AND(E462='club records'!$B$26, F462&lt;='club records'!$C$26))), "CR", " ")</f>
        <v xml:space="preserve"> </v>
      </c>
      <c r="P462" s="7" t="str">
        <f>IF(AND(B462=1000, OR(AND(E462='club records'!$B$27, F462&lt;='club records'!$C$27), AND(E462='club records'!$B$28, F462&lt;='club records'!$C$28))), "CR", " ")</f>
        <v xml:space="preserve"> </v>
      </c>
      <c r="Q462" s="7" t="str">
        <f>IF(AND(B462=1500, OR(AND(E462='club records'!$B$29, F462&lt;='club records'!$C$29), AND(E462='club records'!$B$30, F462&lt;='club records'!$C$30), AND(E462='club records'!$B$31, F462&lt;='club records'!$C$31), AND(E462='club records'!$B$32, F462&lt;='club records'!$C$32), AND(E462='club records'!$B$33, F462&lt;='club records'!$C$33))), "CR", " ")</f>
        <v xml:space="preserve"> </v>
      </c>
      <c r="R462" s="7" t="str">
        <f>IF(AND(B462="1600 (Mile)",OR(AND(E462='club records'!$B$34,F462&lt;='club records'!$C$34),AND(E462='club records'!$B$35,F462&lt;='club records'!$C$35),AND(E462='club records'!$B$36,F462&lt;='club records'!$C$36),AND(E462='club records'!$B$37,F462&lt;='club records'!$C$37))),"CR"," ")</f>
        <v xml:space="preserve"> </v>
      </c>
      <c r="S462" s="7" t="str">
        <f>IF(AND(B462=3000, OR(AND(E462='club records'!$B$38, F462&lt;='club records'!$C$38), AND(E462='club records'!$B$39, F462&lt;='club records'!$C$39), AND(E462='club records'!$B$40, F462&lt;='club records'!$C$40), AND(E462='club records'!$B$41, F462&lt;='club records'!$C$41))), "CR", " ")</f>
        <v xml:space="preserve"> </v>
      </c>
      <c r="T462" s="7" t="str">
        <f>IF(AND(B462=5000, OR(AND(E462='club records'!$B$42, F462&lt;='club records'!$C$42), AND(E462='club records'!$B$43, F462&lt;='club records'!$C$43))), "CR", " ")</f>
        <v xml:space="preserve"> </v>
      </c>
      <c r="U462" s="6" t="str">
        <f>IF(AND(B462=10000, OR(AND(E462='club records'!$B$44, F462&lt;='club records'!$C$44), AND(E462='club records'!$B$45, F462&lt;='club records'!$C$45))), "CR", " ")</f>
        <v xml:space="preserve"> </v>
      </c>
      <c r="V462" s="6" t="str">
        <f>IF(AND(B462="high jump", OR(AND(E462='club records'!$F$1, F462&gt;='club records'!$G$1), AND(E462='club records'!$F$2, F462&gt;='club records'!$G$2), AND(E462='club records'!$F$3, F462&gt;='club records'!$G$3), AND(E462='club records'!$F$4, F462&gt;='club records'!$G$4), AND(E462='club records'!$F$5, F462&gt;='club records'!$G$5))), "CR", " ")</f>
        <v xml:space="preserve"> </v>
      </c>
      <c r="W462" s="6" t="str">
        <f>IF(AND(B462="long jump", OR(AND(E462='club records'!$F$6, F462&gt;='club records'!$G$6), AND(E462='club records'!$F$7, F462&gt;='club records'!$G$7), AND(E462='club records'!$F$8, F462&gt;='club records'!$G$8), AND(E462='club records'!$F$9, F462&gt;='club records'!$G$9), AND(E462='club records'!$F$10, F462&gt;='club records'!$G$10))), "CR", " ")</f>
        <v xml:space="preserve"> </v>
      </c>
      <c r="X462" s="6" t="str">
        <f>IF(AND(B462="triple jump", OR(AND(E462='club records'!$F$11, F462&gt;='club records'!$G$11), AND(E462='club records'!$F$12, F462&gt;='club records'!$G$12), AND(E462='club records'!$F$13, F462&gt;='club records'!$G$13), AND(E462='club records'!$F$14, F462&gt;='club records'!$G$14), AND(E462='club records'!$F$15, F462&gt;='club records'!$G$15))), "CR", " ")</f>
        <v xml:space="preserve"> </v>
      </c>
      <c r="Y462" s="6" t="str">
        <f>IF(AND(B462="pole vault", OR(AND(E462='club records'!$F$16, F462&gt;='club records'!$G$16), AND(E462='club records'!$F$17, F462&gt;='club records'!$G$17), AND(E462='club records'!$F$18, F462&gt;='club records'!$G$18), AND(E462='club records'!$F$19, F462&gt;='club records'!$G$19), AND(E462='club records'!$F$20, F462&gt;='club records'!$G$20))), "CR", " ")</f>
        <v xml:space="preserve"> </v>
      </c>
      <c r="Z462" s="6" t="str">
        <f>IF(AND(B462="shot 3", E462='club records'!$F$36, F462&gt;='club records'!$G$36), "CR", " ")</f>
        <v xml:space="preserve"> </v>
      </c>
      <c r="AA462" s="6" t="str">
        <f>IF(AND(B462="shot 4", E462='club records'!$F$37, F462&gt;='club records'!$G$37), "CR", " ")</f>
        <v xml:space="preserve"> </v>
      </c>
      <c r="AB462" s="6" t="str">
        <f>IF(AND(B462="shot 5", E462='club records'!$F$38, F462&gt;='club records'!$G$38), "CR", " ")</f>
        <v xml:space="preserve"> </v>
      </c>
      <c r="AC462" s="6" t="str">
        <f>IF(AND(B462="shot 6", E462='club records'!$F$39, F462&gt;='club records'!$G$39), "CR", " ")</f>
        <v xml:space="preserve"> </v>
      </c>
      <c r="AD462" s="6" t="str">
        <f>IF(AND(B462="shot 7.26", E462='club records'!$F$40, F462&gt;='club records'!$G$40), "CR", " ")</f>
        <v xml:space="preserve"> </v>
      </c>
      <c r="AE462" s="6" t="str">
        <f>IF(AND(B462="60H",OR(AND(E462='club records'!$J$1,F462&lt;='club records'!$K$1),AND(E462='club records'!$J$2,F462&lt;='club records'!$K$2),AND(E462='club records'!$J$3,F462&lt;='club records'!$K$3),AND(E462='club records'!$J$4,F462&lt;='club records'!$K$4),AND(E462='club records'!$J$5,F462&lt;='club records'!$K$5))),"CR"," ")</f>
        <v xml:space="preserve"> </v>
      </c>
      <c r="AF462" s="7" t="str">
        <f>IF(AND(B462="4x200", OR(AND(E462='club records'!$N$6, F462&lt;='club records'!$O$6), AND(E462='club records'!$N$7, F462&lt;='club records'!$O$7), AND(E462='club records'!$N$8, F462&lt;='club records'!$O$8), AND(E462='club records'!$N$9, F462&lt;='club records'!$O$9), AND(E462='club records'!$N$10, F462&lt;='club records'!$O$10))), "CR", " ")</f>
        <v xml:space="preserve"> </v>
      </c>
      <c r="AG462" s="7" t="str">
        <f>IF(AND(B462="4x300", AND(E462='club records'!$N$11, F462&lt;='club records'!$O$11)), "CR", " ")</f>
        <v xml:space="preserve"> </v>
      </c>
      <c r="AH462" s="7" t="str">
        <f>IF(AND(B462="4x400", OR(AND(E462='club records'!$N$12, F462&lt;='club records'!$O$12), AND(E462='club records'!$N$13, F462&lt;='club records'!$O$13), AND(E462='club records'!$N$14, F462&lt;='club records'!$O$14), AND(E462='club records'!$N$15, F462&lt;='club records'!$O$15))), "CR", " ")</f>
        <v xml:space="preserve"> </v>
      </c>
      <c r="AI462" s="7" t="str">
        <f>IF(AND(B462="pentathlon", OR(AND(E462='club records'!$N$21, F462&gt;='club records'!$O$21), AND(E462='club records'!$N$22, F462&gt;='club records'!$O$22),AND(E462='club records'!$N$23, F462&gt;='club records'!$O$23),AND(E462='club records'!$N$24, F462&gt;='club records'!$O$24))), "CR", " ")</f>
        <v xml:space="preserve"> </v>
      </c>
      <c r="AJ462" s="7" t="str">
        <f>IF(AND(B462="heptathlon", OR(AND(E462='club records'!$N$26, F462&gt;='club records'!$O$26), AND(E462='club records'!$N$27, F462&gt;='club records'!$O$27))), "CR", " ")</f>
        <v xml:space="preserve"> </v>
      </c>
    </row>
    <row r="463" spans="1:37" ht="14.5" x14ac:dyDescent="0.35">
      <c r="A463" s="1" t="str">
        <f>E463</f>
        <v>U20</v>
      </c>
      <c r="E463" s="11" t="s">
        <v>12</v>
      </c>
      <c r="J463" s="7" t="str">
        <f>IF(OR(K463="CR", L463="CR", M463="CR", N463="CR", O463="CR", P463="CR", Q463="CR", R463="CR", S463="CR", T463="CR",U463="CR", V463="CR", W463="CR", X463="CR", Y463="CR", Z463="CR", AA463="CR", AB463="CR", AC463="CR", AD463="CR", AE463="CR", AF463="CR", AG463="CR", AH463="CR", AI463="CR", AJ463="CR"), "***CLUB RECORD***", "")</f>
        <v/>
      </c>
      <c r="K463" s="7" t="str">
        <f>IF(AND(B463=60, OR(AND(E463='club records'!$B$6, F463&lt;='club records'!$C$6), AND(E463='club records'!$B$7, F463&lt;='club records'!$C$7), AND(E463='club records'!$B$8, F463&lt;='club records'!$C$8), AND(E463='club records'!$B$9, F463&lt;='club records'!$C$9), AND(E463='club records'!$B$10, F463&lt;='club records'!$C$10))), "CR", " ")</f>
        <v xml:space="preserve"> </v>
      </c>
      <c r="L463" s="7" t="str">
        <f>IF(AND(B463=200, OR(AND(E463='club records'!$B$11, F463&lt;='club records'!$C$11), AND(E463='club records'!$B$12, F463&lt;='club records'!$C$12), AND(E463='club records'!$B$13, F463&lt;='club records'!$C$13), AND(E463='club records'!$B$14, F463&lt;='club records'!$C$14), AND(E463='club records'!$B$15, F463&lt;='club records'!$C$15))), "CR", " ")</f>
        <v xml:space="preserve"> </v>
      </c>
      <c r="M463" s="7" t="str">
        <f>IF(AND(B463=300, OR(AND(E463='club records'!$B$5, F463&lt;='club records'!$C$5), AND(E463='club records'!$B$16, F463&lt;='club records'!$C$16), AND(E463='club records'!$B$17, F463&lt;='club records'!$C$17))), "CR", " ")</f>
        <v xml:space="preserve"> </v>
      </c>
      <c r="N463" s="7" t="str">
        <f>IF(AND(B463=400, OR(AND(E463='club records'!$B$18, F463&lt;='club records'!$C$18), AND(E463='club records'!$B$19, F463&lt;='club records'!$C$19), AND(E463='club records'!$B$20, F463&lt;='club records'!$C$20), AND(E463='club records'!$B$21, F463&lt;='club records'!$C$21))), "CR", " ")</f>
        <v xml:space="preserve"> </v>
      </c>
      <c r="O463" s="7" t="str">
        <f>IF(AND(B463=800, OR(AND(E463='club records'!$B$22, F463&lt;='club records'!$C$22), AND(E463='club records'!$B$23, F463&lt;='club records'!$C$23), AND(E463='club records'!$B$24, F463&lt;='club records'!$C$24), AND(E463='club records'!$B$25, F463&lt;='club records'!$C$25), AND(E463='club records'!$B$26, F463&lt;='club records'!$C$26))), "CR", " ")</f>
        <v xml:space="preserve"> </v>
      </c>
      <c r="P463" s="7" t="str">
        <f>IF(AND(B463=1000, OR(AND(E463='club records'!$B$27, F463&lt;='club records'!$C$27), AND(E463='club records'!$B$28, F463&lt;='club records'!$C$28))), "CR", " ")</f>
        <v xml:space="preserve"> </v>
      </c>
      <c r="Q463" s="7" t="str">
        <f>IF(AND(B463=1500, OR(AND(E463='club records'!$B$29, F463&lt;='club records'!$C$29), AND(E463='club records'!$B$30, F463&lt;='club records'!$C$30), AND(E463='club records'!$B$31, F463&lt;='club records'!$C$31), AND(E463='club records'!$B$32, F463&lt;='club records'!$C$32), AND(E463='club records'!$B$33, F463&lt;='club records'!$C$33))), "CR", " ")</f>
        <v xml:space="preserve"> </v>
      </c>
      <c r="R463" s="7" t="str">
        <f>IF(AND(B463="1600 (Mile)",OR(AND(E463='club records'!$B$34,F463&lt;='club records'!$C$34),AND(E463='club records'!$B$35,F463&lt;='club records'!$C$35),AND(E463='club records'!$B$36,F463&lt;='club records'!$C$36),AND(E463='club records'!$B$37,F463&lt;='club records'!$C$37))),"CR"," ")</f>
        <v xml:space="preserve"> </v>
      </c>
      <c r="S463" s="7" t="str">
        <f>IF(AND(B463=3000, OR(AND(E463='club records'!$B$38, F463&lt;='club records'!$C$38), AND(E463='club records'!$B$39, F463&lt;='club records'!$C$39), AND(E463='club records'!$B$40, F463&lt;='club records'!$C$40), AND(E463='club records'!$B$41, F463&lt;='club records'!$C$41))), "CR", " ")</f>
        <v xml:space="preserve"> </v>
      </c>
      <c r="T463" s="7" t="str">
        <f>IF(AND(B463=5000, OR(AND(E463='club records'!$B$42, F463&lt;='club records'!$C$42), AND(E463='club records'!$B$43, F463&lt;='club records'!$C$43))), "CR", " ")</f>
        <v xml:space="preserve"> </v>
      </c>
      <c r="U463" s="6" t="str">
        <f>IF(AND(B463=10000, OR(AND(E463='club records'!$B$44, F463&lt;='club records'!$C$44), AND(E463='club records'!$B$45, F463&lt;='club records'!$C$45))), "CR", " ")</f>
        <v xml:space="preserve"> </v>
      </c>
      <c r="V463" s="6" t="str">
        <f>IF(AND(B463="high jump", OR(AND(E463='club records'!$F$1, F463&gt;='club records'!$G$1), AND(E463='club records'!$F$2, F463&gt;='club records'!$G$2), AND(E463='club records'!$F$3, F463&gt;='club records'!$G$3), AND(E463='club records'!$F$4, F463&gt;='club records'!$G$4), AND(E463='club records'!$F$5, F463&gt;='club records'!$G$5))), "CR", " ")</f>
        <v xml:space="preserve"> </v>
      </c>
      <c r="W463" s="6" t="str">
        <f>IF(AND(B463="long jump", OR(AND(E463='club records'!$F$6, F463&gt;='club records'!$G$6), AND(E463='club records'!$F$7, F463&gt;='club records'!$G$7), AND(E463='club records'!$F$8, F463&gt;='club records'!$G$8), AND(E463='club records'!$F$9, F463&gt;='club records'!$G$9), AND(E463='club records'!$F$10, F463&gt;='club records'!$G$10))), "CR", " ")</f>
        <v xml:space="preserve"> </v>
      </c>
      <c r="X463" s="6" t="str">
        <f>IF(AND(B463="triple jump", OR(AND(E463='club records'!$F$11, F463&gt;='club records'!$G$11), AND(E463='club records'!$F$12, F463&gt;='club records'!$G$12), AND(E463='club records'!$F$13, F463&gt;='club records'!$G$13), AND(E463='club records'!$F$14, F463&gt;='club records'!$G$14), AND(E463='club records'!$F$15, F463&gt;='club records'!$G$15))), "CR", " ")</f>
        <v xml:space="preserve"> </v>
      </c>
      <c r="Y463" s="6" t="str">
        <f>IF(AND(B463="pole vault", OR(AND(E463='club records'!$F$16, F463&gt;='club records'!$G$16), AND(E463='club records'!$F$17, F463&gt;='club records'!$G$17), AND(E463='club records'!$F$18, F463&gt;='club records'!$G$18), AND(E463='club records'!$F$19, F463&gt;='club records'!$G$19), AND(E463='club records'!$F$20, F463&gt;='club records'!$G$20))), "CR", " ")</f>
        <v xml:space="preserve"> </v>
      </c>
      <c r="Z463" s="6" t="str">
        <f>IF(AND(B463="shot 3", E463='club records'!$F$36, F463&gt;='club records'!$G$36), "CR", " ")</f>
        <v xml:space="preserve"> </v>
      </c>
      <c r="AA463" s="6" t="str">
        <f>IF(AND(B463="shot 4", E463='club records'!$F$37, F463&gt;='club records'!$G$37), "CR", " ")</f>
        <v xml:space="preserve"> </v>
      </c>
      <c r="AB463" s="6" t="str">
        <f>IF(AND(B463="shot 5", E463='club records'!$F$38, F463&gt;='club records'!$G$38), "CR", " ")</f>
        <v xml:space="preserve"> </v>
      </c>
      <c r="AC463" s="6" t="str">
        <f>IF(AND(B463="shot 6", E463='club records'!$F$39, F463&gt;='club records'!$G$39), "CR", " ")</f>
        <v xml:space="preserve"> </v>
      </c>
      <c r="AD463" s="6" t="str">
        <f>IF(AND(B463="shot 7.26", E463='club records'!$F$40, F463&gt;='club records'!$G$40), "CR", " ")</f>
        <v xml:space="preserve"> </v>
      </c>
      <c r="AE463" s="6" t="str">
        <f>IF(AND(B463="60H",OR(AND(E463='club records'!$J$1,F463&lt;='club records'!$K$1),AND(E463='club records'!$J$2,F463&lt;='club records'!$K$2),AND(E463='club records'!$J$3,F463&lt;='club records'!$K$3),AND(E463='club records'!$J$4,F463&lt;='club records'!$K$4),AND(E463='club records'!$J$5,F463&lt;='club records'!$K$5))),"CR"," ")</f>
        <v xml:space="preserve"> </v>
      </c>
      <c r="AF463" s="7" t="str">
        <f>IF(AND(B463="4x200", OR(AND(E463='club records'!$N$6, F463&lt;='club records'!$O$6), AND(E463='club records'!$N$7, F463&lt;='club records'!$O$7), AND(E463='club records'!$N$8, F463&lt;='club records'!$O$8), AND(E463='club records'!$N$9, F463&lt;='club records'!$O$9), AND(E463='club records'!$N$10, F463&lt;='club records'!$O$10))), "CR", " ")</f>
        <v xml:space="preserve"> </v>
      </c>
      <c r="AG463" s="7" t="str">
        <f>IF(AND(B463="4x300", AND(E463='club records'!$N$11, F463&lt;='club records'!$O$11)), "CR", " ")</f>
        <v xml:space="preserve"> </v>
      </c>
      <c r="AH463" s="7" t="str">
        <f>IF(AND(B463="4x400", OR(AND(E463='club records'!$N$12, F463&lt;='club records'!$O$12), AND(E463='club records'!$N$13, F463&lt;='club records'!$O$13), AND(E463='club records'!$N$14, F463&lt;='club records'!$O$14), AND(E463='club records'!$N$15, F463&lt;='club records'!$O$15))), "CR", " ")</f>
        <v xml:space="preserve"> </v>
      </c>
      <c r="AI463" s="7" t="str">
        <f>IF(AND(B463="pentathlon", OR(AND(E463='club records'!$N$21, F463&gt;='club records'!$O$21), AND(E463='club records'!$N$22, F463&gt;='club records'!$O$22),AND(E463='club records'!$N$23, F463&gt;='club records'!$O$23),AND(E463='club records'!$N$24, F463&gt;='club records'!$O$24))), "CR", " ")</f>
        <v xml:space="preserve"> </v>
      </c>
      <c r="AJ463" s="7" t="str">
        <f>IF(AND(B463="heptathlon", OR(AND(E463='club records'!$N$26, F463&gt;='club records'!$O$26), AND(E463='club records'!$N$27, F463&gt;='club records'!$O$27))), "CR", " ")</f>
        <v xml:space="preserve"> </v>
      </c>
      <c r="AK463" s="4"/>
    </row>
    <row r="464" spans="1:37" ht="15.75" customHeight="1" x14ac:dyDescent="0.35">
      <c r="A464" s="1" t="str">
        <f>E464</f>
        <v>U20</v>
      </c>
      <c r="E464" s="11" t="s">
        <v>12</v>
      </c>
      <c r="J464" s="7" t="str">
        <f>IF(OR(K464="CR", L464="CR", M464="CR", N464="CR", O464="CR", P464="CR", Q464="CR", R464="CR", S464="CR", T464="CR",U464="CR", V464="CR", W464="CR", X464="CR", Y464="CR", Z464="CR", AA464="CR", AB464="CR", AC464="CR", AD464="CR", AE464="CR", AF464="CR", AG464="CR", AH464="CR", AI464="CR", AJ464="CR"), "***CLUB RECORD***", "")</f>
        <v/>
      </c>
      <c r="K464" s="7" t="str">
        <f>IF(AND(B464=60, OR(AND(E464='club records'!$B$6, F464&lt;='club records'!$C$6), AND(E464='club records'!$B$7, F464&lt;='club records'!$C$7), AND(E464='club records'!$B$8, F464&lt;='club records'!$C$8), AND(E464='club records'!$B$9, F464&lt;='club records'!$C$9), AND(E464='club records'!$B$10, F464&lt;='club records'!$C$10))), "CR", " ")</f>
        <v xml:space="preserve"> </v>
      </c>
      <c r="L464" s="7" t="str">
        <f>IF(AND(B464=200, OR(AND(E464='club records'!$B$11, F464&lt;='club records'!$C$11), AND(E464='club records'!$B$12, F464&lt;='club records'!$C$12), AND(E464='club records'!$B$13, F464&lt;='club records'!$C$13), AND(E464='club records'!$B$14, F464&lt;='club records'!$C$14), AND(E464='club records'!$B$15, F464&lt;='club records'!$C$15))), "CR", " ")</f>
        <v xml:space="preserve"> </v>
      </c>
      <c r="M464" s="7" t="str">
        <f>IF(AND(B464=300, OR(AND(E464='club records'!$B$5, F464&lt;='club records'!$C$5), AND(E464='club records'!$B$16, F464&lt;='club records'!$C$16), AND(E464='club records'!$B$17, F464&lt;='club records'!$C$17))), "CR", " ")</f>
        <v xml:space="preserve"> </v>
      </c>
      <c r="N464" s="7" t="str">
        <f>IF(AND(B464=400, OR(AND(E464='club records'!$B$18, F464&lt;='club records'!$C$18), AND(E464='club records'!$B$19, F464&lt;='club records'!$C$19), AND(E464='club records'!$B$20, F464&lt;='club records'!$C$20), AND(E464='club records'!$B$21, F464&lt;='club records'!$C$21))), "CR", " ")</f>
        <v xml:space="preserve"> </v>
      </c>
      <c r="O464" s="7" t="str">
        <f>IF(AND(B464=800, OR(AND(E464='club records'!$B$22, F464&lt;='club records'!$C$22), AND(E464='club records'!$B$23, F464&lt;='club records'!$C$23), AND(E464='club records'!$B$24, F464&lt;='club records'!$C$24), AND(E464='club records'!$B$25, F464&lt;='club records'!$C$25), AND(E464='club records'!$B$26, F464&lt;='club records'!$C$26))), "CR", " ")</f>
        <v xml:space="preserve"> </v>
      </c>
      <c r="P464" s="7" t="str">
        <f>IF(AND(B464=1000, OR(AND(E464='club records'!$B$27, F464&lt;='club records'!$C$27), AND(E464='club records'!$B$28, F464&lt;='club records'!$C$28))), "CR", " ")</f>
        <v xml:space="preserve"> </v>
      </c>
      <c r="Q464" s="7" t="str">
        <f>IF(AND(B464=1500, OR(AND(E464='club records'!$B$29, F464&lt;='club records'!$C$29), AND(E464='club records'!$B$30, F464&lt;='club records'!$C$30), AND(E464='club records'!$B$31, F464&lt;='club records'!$C$31), AND(E464='club records'!$B$32, F464&lt;='club records'!$C$32), AND(E464='club records'!$B$33, F464&lt;='club records'!$C$33))), "CR", " ")</f>
        <v xml:space="preserve"> </v>
      </c>
      <c r="R464" s="7" t="str">
        <f>IF(AND(B464="1600 (Mile)",OR(AND(E464='club records'!$B$34,F464&lt;='club records'!$C$34),AND(E464='club records'!$B$35,F464&lt;='club records'!$C$35),AND(E464='club records'!$B$36,F464&lt;='club records'!$C$36),AND(E464='club records'!$B$37,F464&lt;='club records'!$C$37))),"CR"," ")</f>
        <v xml:space="preserve"> </v>
      </c>
      <c r="S464" s="7" t="str">
        <f>IF(AND(B464=3000, OR(AND(E464='club records'!$B$38, F464&lt;='club records'!$C$38), AND(E464='club records'!$B$39, F464&lt;='club records'!$C$39), AND(E464='club records'!$B$40, F464&lt;='club records'!$C$40), AND(E464='club records'!$B$41, F464&lt;='club records'!$C$41))), "CR", " ")</f>
        <v xml:space="preserve"> </v>
      </c>
      <c r="T464" s="7" t="str">
        <f>IF(AND(B464=5000, OR(AND(E464='club records'!$B$42, F464&lt;='club records'!$C$42), AND(E464='club records'!$B$43, F464&lt;='club records'!$C$43))), "CR", " ")</f>
        <v xml:space="preserve"> </v>
      </c>
      <c r="U464" s="6" t="str">
        <f>IF(AND(B464=10000, OR(AND(E464='club records'!$B$44, F464&lt;='club records'!$C$44), AND(E464='club records'!$B$45, F464&lt;='club records'!$C$45))), "CR", " ")</f>
        <v xml:space="preserve"> </v>
      </c>
      <c r="V464" s="6" t="str">
        <f>IF(AND(B464="high jump", OR(AND(E464='club records'!$F$1, F464&gt;='club records'!$G$1), AND(E464='club records'!$F$2, F464&gt;='club records'!$G$2), AND(E464='club records'!$F$3, F464&gt;='club records'!$G$3), AND(E464='club records'!$F$4, F464&gt;='club records'!$G$4), AND(E464='club records'!$F$5, F464&gt;='club records'!$G$5))), "CR", " ")</f>
        <v xml:space="preserve"> </v>
      </c>
      <c r="W464" s="6" t="str">
        <f>IF(AND(B464="long jump", OR(AND(E464='club records'!$F$6, F464&gt;='club records'!$G$6), AND(E464='club records'!$F$7, F464&gt;='club records'!$G$7), AND(E464='club records'!$F$8, F464&gt;='club records'!$G$8), AND(E464='club records'!$F$9, F464&gt;='club records'!$G$9), AND(E464='club records'!$F$10, F464&gt;='club records'!$G$10))), "CR", " ")</f>
        <v xml:space="preserve"> </v>
      </c>
      <c r="X464" s="6" t="str">
        <f>IF(AND(B464="triple jump", OR(AND(E464='club records'!$F$11, F464&gt;='club records'!$G$11), AND(E464='club records'!$F$12, F464&gt;='club records'!$G$12), AND(E464='club records'!$F$13, F464&gt;='club records'!$G$13), AND(E464='club records'!$F$14, F464&gt;='club records'!$G$14), AND(E464='club records'!$F$15, F464&gt;='club records'!$G$15))), "CR", " ")</f>
        <v xml:space="preserve"> </v>
      </c>
      <c r="Y464" s="6" t="str">
        <f>IF(AND(B464="pole vault", OR(AND(E464='club records'!$F$16, F464&gt;='club records'!$G$16), AND(E464='club records'!$F$17, F464&gt;='club records'!$G$17), AND(E464='club records'!$F$18, F464&gt;='club records'!$G$18), AND(E464='club records'!$F$19, F464&gt;='club records'!$G$19), AND(E464='club records'!$F$20, F464&gt;='club records'!$G$20))), "CR", " ")</f>
        <v xml:space="preserve"> </v>
      </c>
      <c r="Z464" s="6" t="str">
        <f>IF(AND(B464="shot 3", E464='club records'!$F$36, F464&gt;='club records'!$G$36), "CR", " ")</f>
        <v xml:space="preserve"> </v>
      </c>
      <c r="AA464" s="6" t="str">
        <f>IF(AND(B464="shot 4", E464='club records'!$F$37, F464&gt;='club records'!$G$37), "CR", " ")</f>
        <v xml:space="preserve"> </v>
      </c>
      <c r="AB464" s="6" t="str">
        <f>IF(AND(B464="shot 5", E464='club records'!$F$38, F464&gt;='club records'!$G$38), "CR", " ")</f>
        <v xml:space="preserve"> </v>
      </c>
      <c r="AC464" s="6" t="str">
        <f>IF(AND(B464="shot 6", E464='club records'!$F$39, F464&gt;='club records'!$G$39), "CR", " ")</f>
        <v xml:space="preserve"> </v>
      </c>
      <c r="AD464" s="6" t="str">
        <f>IF(AND(B464="shot 7.26", E464='club records'!$F$40, F464&gt;='club records'!$G$40), "CR", " ")</f>
        <v xml:space="preserve"> </v>
      </c>
      <c r="AE464" s="6" t="str">
        <f>IF(AND(B464="60H",OR(AND(E464='club records'!$J$1,F464&lt;='club records'!$K$1),AND(E464='club records'!$J$2,F464&lt;='club records'!$K$2),AND(E464='club records'!$J$3,F464&lt;='club records'!$K$3),AND(E464='club records'!$J$4,F464&lt;='club records'!$K$4),AND(E464='club records'!$J$5,F464&lt;='club records'!$K$5))),"CR"," ")</f>
        <v xml:space="preserve"> </v>
      </c>
      <c r="AF464" s="7" t="str">
        <f>IF(AND(B464="4x200", OR(AND(E464='club records'!$N$6, F464&lt;='club records'!$O$6), AND(E464='club records'!$N$7, F464&lt;='club records'!$O$7), AND(E464='club records'!$N$8, F464&lt;='club records'!$O$8), AND(E464='club records'!$N$9, F464&lt;='club records'!$O$9), AND(E464='club records'!$N$10, F464&lt;='club records'!$O$10))), "CR", " ")</f>
        <v xml:space="preserve"> </v>
      </c>
      <c r="AG464" s="7" t="str">
        <f>IF(AND(B464="4x300", AND(E464='club records'!$N$11, F464&lt;='club records'!$O$11)), "CR", " ")</f>
        <v xml:space="preserve"> </v>
      </c>
      <c r="AH464" s="7" t="str">
        <f>IF(AND(B464="4x400", OR(AND(E464='club records'!$N$12, F464&lt;='club records'!$O$12), AND(E464='club records'!$N$13, F464&lt;='club records'!$O$13), AND(E464='club records'!$N$14, F464&lt;='club records'!$O$14), AND(E464='club records'!$N$15, F464&lt;='club records'!$O$15))), "CR", " ")</f>
        <v xml:space="preserve"> </v>
      </c>
      <c r="AI464" s="7" t="str">
        <f>IF(AND(B464="pentathlon", OR(AND(E464='club records'!$N$21, F464&gt;='club records'!$O$21), AND(E464='club records'!$N$22, F464&gt;='club records'!$O$22),AND(E464='club records'!$N$23, F464&gt;='club records'!$O$23),AND(E464='club records'!$N$24, F464&gt;='club records'!$O$24))), "CR", " ")</f>
        <v xml:space="preserve"> </v>
      </c>
      <c r="AJ464" s="7" t="str">
        <f>IF(AND(B464="heptathlon", OR(AND(E464='club records'!$N$26, F464&gt;='club records'!$O$26), AND(E464='club records'!$N$27, F464&gt;='club records'!$O$27))), "CR", " ")</f>
        <v xml:space="preserve"> </v>
      </c>
    </row>
    <row r="465" spans="1:36" ht="14.5" x14ac:dyDescent="0.35">
      <c r="A465" s="1" t="s">
        <v>12</v>
      </c>
      <c r="E465" s="11" t="s">
        <v>12</v>
      </c>
      <c r="J465" s="7" t="str">
        <f>IF(OR(K465="CR", L465="CR", M465="CR", N465="CR", O465="CR", P465="CR", Q465="CR", R465="CR", S465="CR", T465="CR",U465="CR", V465="CR", W465="CR", X465="CR", Y465="CR", Z465="CR", AA465="CR", AB465="CR", AC465="CR", AD465="CR", AE465="CR", AF465="CR", AG465="CR", AH465="CR", AI465="CR", AJ465="CR"), "***CLUB RECORD***", "")</f>
        <v/>
      </c>
      <c r="K465" s="7" t="str">
        <f>IF(AND(B465=60, OR(AND(E465='club records'!$B$6, F465&lt;='club records'!$C$6), AND(E465='club records'!$B$7, F465&lt;='club records'!$C$7), AND(E465='club records'!$B$8, F465&lt;='club records'!$C$8), AND(E465='club records'!$B$9, F465&lt;='club records'!$C$9), AND(E465='club records'!$B$10, F465&lt;='club records'!$C$10))), "CR", " ")</f>
        <v xml:space="preserve"> </v>
      </c>
      <c r="L465" s="7" t="str">
        <f>IF(AND(B465=200, OR(AND(E465='club records'!$B$11, F465&lt;='club records'!$C$11), AND(E465='club records'!$B$12, F465&lt;='club records'!$C$12), AND(E465='club records'!$B$13, F465&lt;='club records'!$C$13), AND(E465='club records'!$B$14, F465&lt;='club records'!$C$14), AND(E465='club records'!$B$15, F465&lt;='club records'!$C$15))), "CR", " ")</f>
        <v xml:space="preserve"> </v>
      </c>
      <c r="M465" s="7" t="str">
        <f>IF(AND(B465=300, OR(AND(E465='club records'!$B$5, F465&lt;='club records'!$C$5), AND(E465='club records'!$B$16, F465&lt;='club records'!$C$16), AND(E465='club records'!$B$17, F465&lt;='club records'!$C$17))), "CR", " ")</f>
        <v xml:space="preserve"> </v>
      </c>
      <c r="N465" s="7" t="str">
        <f>IF(AND(B465=400, OR(AND(E465='club records'!$B$18, F465&lt;='club records'!$C$18), AND(E465='club records'!$B$19, F465&lt;='club records'!$C$19), AND(E465='club records'!$B$20, F465&lt;='club records'!$C$20), AND(E465='club records'!$B$21, F465&lt;='club records'!$C$21))), "CR", " ")</f>
        <v xml:space="preserve"> </v>
      </c>
      <c r="O465" s="7" t="str">
        <f>IF(AND(B465=800, OR(AND(E465='club records'!$B$22, F465&lt;='club records'!$C$22), AND(E465='club records'!$B$23, F465&lt;='club records'!$C$23), AND(E465='club records'!$B$24, F465&lt;='club records'!$C$24), AND(E465='club records'!$B$25, F465&lt;='club records'!$C$25), AND(E465='club records'!$B$26, F465&lt;='club records'!$C$26))), "CR", " ")</f>
        <v xml:space="preserve"> </v>
      </c>
      <c r="P465" s="7" t="str">
        <f>IF(AND(B465=1000, OR(AND(E465='club records'!$B$27, F465&lt;='club records'!$C$27), AND(E465='club records'!$B$28, F465&lt;='club records'!$C$28))), "CR", " ")</f>
        <v xml:space="preserve"> </v>
      </c>
      <c r="Q465" s="7" t="str">
        <f>IF(AND(B465=1500, OR(AND(E465='club records'!$B$29, F465&lt;='club records'!$C$29), AND(E465='club records'!$B$30, F465&lt;='club records'!$C$30), AND(E465='club records'!$B$31, F465&lt;='club records'!$C$31), AND(E465='club records'!$B$32, F465&lt;='club records'!$C$32), AND(E465='club records'!$B$33, F465&lt;='club records'!$C$33))), "CR", " ")</f>
        <v xml:space="preserve"> </v>
      </c>
      <c r="R465" s="7" t="str">
        <f>IF(AND(B465="1600 (Mile)",OR(AND(E465='club records'!$B$34,F465&lt;='club records'!$C$34),AND(E465='club records'!$B$35,F465&lt;='club records'!$C$35),AND(E465='club records'!$B$36,F465&lt;='club records'!$C$36),AND(E465='club records'!$B$37,F465&lt;='club records'!$C$37))),"CR"," ")</f>
        <v xml:space="preserve"> </v>
      </c>
      <c r="S465" s="7" t="str">
        <f>IF(AND(B465=3000, OR(AND(E465='club records'!$B$38, F465&lt;='club records'!$C$38), AND(E465='club records'!$B$39, F465&lt;='club records'!$C$39), AND(E465='club records'!$B$40, F465&lt;='club records'!$C$40), AND(E465='club records'!$B$41, F465&lt;='club records'!$C$41))), "CR", " ")</f>
        <v xml:space="preserve"> </v>
      </c>
      <c r="T465" s="7" t="str">
        <f>IF(AND(B465=5000, OR(AND(E465='club records'!$B$42, F465&lt;='club records'!$C$42), AND(E465='club records'!$B$43, F465&lt;='club records'!$C$43))), "CR", " ")</f>
        <v xml:space="preserve"> </v>
      </c>
      <c r="U465" s="6" t="str">
        <f>IF(AND(B465=10000, OR(AND(E465='club records'!$B$44, F465&lt;='club records'!$C$44), AND(E465='club records'!$B$45, F465&lt;='club records'!$C$45))), "CR", " ")</f>
        <v xml:space="preserve"> </v>
      </c>
      <c r="V465" s="6" t="str">
        <f>IF(AND(B465="high jump", OR(AND(E465='club records'!$F$1, F465&gt;='club records'!$G$1), AND(E465='club records'!$F$2, F465&gt;='club records'!$G$2), AND(E465='club records'!$F$3, F465&gt;='club records'!$G$3), AND(E465='club records'!$F$4, F465&gt;='club records'!$G$4), AND(E465='club records'!$F$5, F465&gt;='club records'!$G$5))), "CR", " ")</f>
        <v xml:space="preserve"> </v>
      </c>
      <c r="W465" s="6" t="str">
        <f>IF(AND(B465="long jump", OR(AND(E465='club records'!$F$6, F465&gt;='club records'!$G$6), AND(E465='club records'!$F$7, F465&gt;='club records'!$G$7), AND(E465='club records'!$F$8, F465&gt;='club records'!$G$8), AND(E465='club records'!$F$9, F465&gt;='club records'!$G$9), AND(E465='club records'!$F$10, F465&gt;='club records'!$G$10))), "CR", " ")</f>
        <v xml:space="preserve"> </v>
      </c>
      <c r="X465" s="6" t="str">
        <f>IF(AND(B465="triple jump", OR(AND(E465='club records'!$F$11, F465&gt;='club records'!$G$11), AND(E465='club records'!$F$12, F465&gt;='club records'!$G$12), AND(E465='club records'!$F$13, F465&gt;='club records'!$G$13), AND(E465='club records'!$F$14, F465&gt;='club records'!$G$14), AND(E465='club records'!$F$15, F465&gt;='club records'!$G$15))), "CR", " ")</f>
        <v xml:space="preserve"> </v>
      </c>
      <c r="Y465" s="6" t="str">
        <f>IF(AND(B465="pole vault", OR(AND(E465='club records'!$F$16, F465&gt;='club records'!$G$16), AND(E465='club records'!$F$17, F465&gt;='club records'!$G$17), AND(E465='club records'!$F$18, F465&gt;='club records'!$G$18), AND(E465='club records'!$F$19, F465&gt;='club records'!$G$19), AND(E465='club records'!$F$20, F465&gt;='club records'!$G$20))), "CR", " ")</f>
        <v xml:space="preserve"> </v>
      </c>
      <c r="Z465" s="6" t="str">
        <f>IF(AND(B465="shot 3", E465='club records'!$F$36, F465&gt;='club records'!$G$36), "CR", " ")</f>
        <v xml:space="preserve"> </v>
      </c>
      <c r="AA465" s="6" t="str">
        <f>IF(AND(B465="shot 4", E465='club records'!$F$37, F465&gt;='club records'!$G$37), "CR", " ")</f>
        <v xml:space="preserve"> </v>
      </c>
      <c r="AB465" s="6" t="str">
        <f>IF(AND(B465="shot 5", E465='club records'!$F$38, F465&gt;='club records'!$G$38), "CR", " ")</f>
        <v xml:space="preserve"> </v>
      </c>
      <c r="AC465" s="6" t="str">
        <f>IF(AND(B465="shot 6", E465='club records'!$F$39, F465&gt;='club records'!$G$39), "CR", " ")</f>
        <v xml:space="preserve"> </v>
      </c>
      <c r="AD465" s="6" t="str">
        <f>IF(AND(B465="shot 7.26", E465='club records'!$F$40, F465&gt;='club records'!$G$40), "CR", " ")</f>
        <v xml:space="preserve"> </v>
      </c>
      <c r="AE465" s="6" t="str">
        <f>IF(AND(B465="60H",OR(AND(E465='club records'!$J$1,F465&lt;='club records'!$K$1),AND(E465='club records'!$J$2,F465&lt;='club records'!$K$2),AND(E465='club records'!$J$3,F465&lt;='club records'!$K$3),AND(E465='club records'!$J$4,F465&lt;='club records'!$K$4),AND(E465='club records'!$J$5,F465&lt;='club records'!$K$5))),"CR"," ")</f>
        <v xml:space="preserve"> </v>
      </c>
      <c r="AF465" s="7" t="str">
        <f>IF(AND(B465="4x200", OR(AND(E465='club records'!$N$6, F465&lt;='club records'!$O$6), AND(E465='club records'!$N$7, F465&lt;='club records'!$O$7), AND(E465='club records'!$N$8, F465&lt;='club records'!$O$8), AND(E465='club records'!$N$9, F465&lt;='club records'!$O$9), AND(E465='club records'!$N$10, F465&lt;='club records'!$O$10))), "CR", " ")</f>
        <v xml:space="preserve"> </v>
      </c>
      <c r="AG465" s="7" t="str">
        <f>IF(AND(B465="4x300", AND(E465='club records'!$N$11, F465&lt;='club records'!$O$11)), "CR", " ")</f>
        <v xml:space="preserve"> </v>
      </c>
      <c r="AH465" s="7" t="str">
        <f>IF(AND(B465="4x400", OR(AND(E465='club records'!$N$12, F465&lt;='club records'!$O$12), AND(E465='club records'!$N$13, F465&lt;='club records'!$O$13), AND(E465='club records'!$N$14, F465&lt;='club records'!$O$14), AND(E465='club records'!$N$15, F465&lt;='club records'!$O$15))), "CR", " ")</f>
        <v xml:space="preserve"> </v>
      </c>
      <c r="AI465" s="7" t="str">
        <f>IF(AND(B465="pentathlon", OR(AND(E465='club records'!$N$21, F465&gt;='club records'!$O$21), AND(E465='club records'!$N$22, F465&gt;='club records'!$O$22),AND(E465='club records'!$N$23, F465&gt;='club records'!$O$23),AND(E465='club records'!$N$24, F465&gt;='club records'!$O$24))), "CR", " ")</f>
        <v xml:space="preserve"> </v>
      </c>
      <c r="AJ465" s="7" t="str">
        <f>IF(AND(B465="heptathlon", OR(AND(E465='club records'!$N$26, F465&gt;='club records'!$O$26), AND(E465='club records'!$N$27, F465&gt;='club records'!$O$27))), "CR", " ")</f>
        <v xml:space="preserve"> </v>
      </c>
    </row>
    <row r="466" spans="1:36" ht="14.5" x14ac:dyDescent="0.35">
      <c r="A466" s="1" t="str">
        <f>E466</f>
        <v>U20</v>
      </c>
      <c r="E466" s="11" t="s">
        <v>12</v>
      </c>
      <c r="J466" s="7" t="str">
        <f>IF(OR(K466="CR", L466="CR", M466="CR", N466="CR", O466="CR", P466="CR", Q466="CR", R466="CR", S466="CR", T466="CR",U466="CR", V466="CR", W466="CR", X466="CR", Y466="CR", Z466="CR", AA466="CR", AB466="CR", AC466="CR", AD466="CR", AE466="CR", AF466="CR", AG466="CR", AH466="CR", AI466="CR", AJ466="CR"), "***CLUB RECORD***", "")</f>
        <v/>
      </c>
      <c r="K466" s="7" t="str">
        <f>IF(AND(B466=60, OR(AND(E466='club records'!$B$6, F466&lt;='club records'!$C$6), AND(E466='club records'!$B$7, F466&lt;='club records'!$C$7), AND(E466='club records'!$B$8, F466&lt;='club records'!$C$8), AND(E466='club records'!$B$9, F466&lt;='club records'!$C$9), AND(E466='club records'!$B$10, F466&lt;='club records'!$C$10))), "CR", " ")</f>
        <v xml:space="preserve"> </v>
      </c>
      <c r="L466" s="7" t="str">
        <f>IF(AND(B466=200, OR(AND(E466='club records'!$B$11, F466&lt;='club records'!$C$11), AND(E466='club records'!$B$12, F466&lt;='club records'!$C$12), AND(E466='club records'!$B$13, F466&lt;='club records'!$C$13), AND(E466='club records'!$B$14, F466&lt;='club records'!$C$14), AND(E466='club records'!$B$15, F466&lt;='club records'!$C$15))), "CR", " ")</f>
        <v xml:space="preserve"> </v>
      </c>
      <c r="M466" s="7" t="str">
        <f>IF(AND(B466=300, OR(AND(E466='club records'!$B$5, F466&lt;='club records'!$C$5), AND(E466='club records'!$B$16, F466&lt;='club records'!$C$16), AND(E466='club records'!$B$17, F466&lt;='club records'!$C$17))), "CR", " ")</f>
        <v xml:space="preserve"> </v>
      </c>
      <c r="N466" s="7" t="str">
        <f>IF(AND(B466=400, OR(AND(E466='club records'!$B$18, F466&lt;='club records'!$C$18), AND(E466='club records'!$B$19, F466&lt;='club records'!$C$19), AND(E466='club records'!$B$20, F466&lt;='club records'!$C$20), AND(E466='club records'!$B$21, F466&lt;='club records'!$C$21))), "CR", " ")</f>
        <v xml:space="preserve"> </v>
      </c>
      <c r="O466" s="7" t="str">
        <f>IF(AND(B466=800, OR(AND(E466='club records'!$B$22, F466&lt;='club records'!$C$22), AND(E466='club records'!$B$23, F466&lt;='club records'!$C$23), AND(E466='club records'!$B$24, F466&lt;='club records'!$C$24), AND(E466='club records'!$B$25, F466&lt;='club records'!$C$25), AND(E466='club records'!$B$26, F466&lt;='club records'!$C$26))), "CR", " ")</f>
        <v xml:space="preserve"> </v>
      </c>
      <c r="P466" s="7" t="str">
        <f>IF(AND(B466=1000, OR(AND(E466='club records'!$B$27, F466&lt;='club records'!$C$27), AND(E466='club records'!$B$28, F466&lt;='club records'!$C$28))), "CR", " ")</f>
        <v xml:space="preserve"> </v>
      </c>
      <c r="Q466" s="7" t="str">
        <f>IF(AND(B466=1500, OR(AND(E466='club records'!$B$29, F466&lt;='club records'!$C$29), AND(E466='club records'!$B$30, F466&lt;='club records'!$C$30), AND(E466='club records'!$B$31, F466&lt;='club records'!$C$31), AND(E466='club records'!$B$32, F466&lt;='club records'!$C$32), AND(E466='club records'!$B$33, F466&lt;='club records'!$C$33))), "CR", " ")</f>
        <v xml:space="preserve"> </v>
      </c>
      <c r="R466" s="7" t="str">
        <f>IF(AND(B466="1600 (Mile)",OR(AND(E466='club records'!$B$34,F466&lt;='club records'!$C$34),AND(E466='club records'!$B$35,F466&lt;='club records'!$C$35),AND(E466='club records'!$B$36,F466&lt;='club records'!$C$36),AND(E466='club records'!$B$37,F466&lt;='club records'!$C$37))),"CR"," ")</f>
        <v xml:space="preserve"> </v>
      </c>
      <c r="S466" s="7" t="str">
        <f>IF(AND(B466=3000, OR(AND(E466='club records'!$B$38, F466&lt;='club records'!$C$38), AND(E466='club records'!$B$39, F466&lt;='club records'!$C$39), AND(E466='club records'!$B$40, F466&lt;='club records'!$C$40), AND(E466='club records'!$B$41, F466&lt;='club records'!$C$41))), "CR", " ")</f>
        <v xml:space="preserve"> </v>
      </c>
      <c r="T466" s="7" t="str">
        <f>IF(AND(B466=5000, OR(AND(E466='club records'!$B$42, F466&lt;='club records'!$C$42), AND(E466='club records'!$B$43, F466&lt;='club records'!$C$43))), "CR", " ")</f>
        <v xml:space="preserve"> </v>
      </c>
      <c r="U466" s="6" t="str">
        <f>IF(AND(B466=10000, OR(AND(E466='club records'!$B$44, F466&lt;='club records'!$C$44), AND(E466='club records'!$B$45, F466&lt;='club records'!$C$45))), "CR", " ")</f>
        <v xml:space="preserve"> </v>
      </c>
      <c r="V466" s="6" t="str">
        <f>IF(AND(B466="high jump", OR(AND(E466='club records'!$F$1, F466&gt;='club records'!$G$1), AND(E466='club records'!$F$2, F466&gt;='club records'!$G$2), AND(E466='club records'!$F$3, F466&gt;='club records'!$G$3), AND(E466='club records'!$F$4, F466&gt;='club records'!$G$4), AND(E466='club records'!$F$5, F466&gt;='club records'!$G$5))), "CR", " ")</f>
        <v xml:space="preserve"> </v>
      </c>
      <c r="W466" s="6" t="str">
        <f>IF(AND(B466="long jump", OR(AND(E466='club records'!$F$6, F466&gt;='club records'!$G$6), AND(E466='club records'!$F$7, F466&gt;='club records'!$G$7), AND(E466='club records'!$F$8, F466&gt;='club records'!$G$8), AND(E466='club records'!$F$9, F466&gt;='club records'!$G$9), AND(E466='club records'!$F$10, F466&gt;='club records'!$G$10))), "CR", " ")</f>
        <v xml:space="preserve"> </v>
      </c>
      <c r="X466" s="6" t="str">
        <f>IF(AND(B466="triple jump", OR(AND(E466='club records'!$F$11, F466&gt;='club records'!$G$11), AND(E466='club records'!$F$12, F466&gt;='club records'!$G$12), AND(E466='club records'!$F$13, F466&gt;='club records'!$G$13), AND(E466='club records'!$F$14, F466&gt;='club records'!$G$14), AND(E466='club records'!$F$15, F466&gt;='club records'!$G$15))), "CR", " ")</f>
        <v xml:space="preserve"> </v>
      </c>
      <c r="Y466" s="6" t="str">
        <f>IF(AND(B466="pole vault", OR(AND(E466='club records'!$F$16, F466&gt;='club records'!$G$16), AND(E466='club records'!$F$17, F466&gt;='club records'!$G$17), AND(E466='club records'!$F$18, F466&gt;='club records'!$G$18), AND(E466='club records'!$F$19, F466&gt;='club records'!$G$19), AND(E466='club records'!$F$20, F466&gt;='club records'!$G$20))), "CR", " ")</f>
        <v xml:space="preserve"> </v>
      </c>
      <c r="Z466" s="6" t="str">
        <f>IF(AND(B466="shot 3", E466='club records'!$F$36, F466&gt;='club records'!$G$36), "CR", " ")</f>
        <v xml:space="preserve"> </v>
      </c>
      <c r="AA466" s="6" t="str">
        <f>IF(AND(B466="shot 4", E466='club records'!$F$37, F466&gt;='club records'!$G$37), "CR", " ")</f>
        <v xml:space="preserve"> </v>
      </c>
      <c r="AB466" s="6" t="str">
        <f>IF(AND(B466="shot 5", E466='club records'!$F$38, F466&gt;='club records'!$G$38), "CR", " ")</f>
        <v xml:space="preserve"> </v>
      </c>
      <c r="AC466" s="6" t="str">
        <f>IF(AND(B466="shot 6", E466='club records'!$F$39, F466&gt;='club records'!$G$39), "CR", " ")</f>
        <v xml:space="preserve"> </v>
      </c>
      <c r="AD466" s="6" t="str">
        <f>IF(AND(B466="shot 7.26", E466='club records'!$F$40, F466&gt;='club records'!$G$40), "CR", " ")</f>
        <v xml:space="preserve"> </v>
      </c>
      <c r="AE466" s="6" t="str">
        <f>IF(AND(B466="60H",OR(AND(E466='club records'!$J$1,F466&lt;='club records'!$K$1),AND(E466='club records'!$J$2,F466&lt;='club records'!$K$2),AND(E466='club records'!$J$3,F466&lt;='club records'!$K$3),AND(E466='club records'!$J$4,F466&lt;='club records'!$K$4),AND(E466='club records'!$J$5,F466&lt;='club records'!$K$5))),"CR"," ")</f>
        <v xml:space="preserve"> </v>
      </c>
      <c r="AF466" s="7" t="str">
        <f>IF(AND(B466="4x200", OR(AND(E466='club records'!$N$6, F466&lt;='club records'!$O$6), AND(E466='club records'!$N$7, F466&lt;='club records'!$O$7), AND(E466='club records'!$N$8, F466&lt;='club records'!$O$8), AND(E466='club records'!$N$9, F466&lt;='club records'!$O$9), AND(E466='club records'!$N$10, F466&lt;='club records'!$O$10))), "CR", " ")</f>
        <v xml:space="preserve"> </v>
      </c>
      <c r="AG466" s="7" t="str">
        <f>IF(AND(B466="4x300", AND(E466='club records'!$N$11, F466&lt;='club records'!$O$11)), "CR", " ")</f>
        <v xml:space="preserve"> </v>
      </c>
      <c r="AH466" s="7" t="str">
        <f>IF(AND(B466="4x400", OR(AND(E466='club records'!$N$12, F466&lt;='club records'!$O$12), AND(E466='club records'!$N$13, F466&lt;='club records'!$O$13), AND(E466='club records'!$N$14, F466&lt;='club records'!$O$14), AND(E466='club records'!$N$15, F466&lt;='club records'!$O$15))), "CR", " ")</f>
        <v xml:space="preserve"> </v>
      </c>
      <c r="AI466" s="7" t="str">
        <f>IF(AND(B466="pentathlon", OR(AND(E466='club records'!$N$21, F466&gt;='club records'!$O$21), AND(E466='club records'!$N$22, F466&gt;='club records'!$O$22),AND(E466='club records'!$N$23, F466&gt;='club records'!$O$23),AND(E466='club records'!$N$24, F466&gt;='club records'!$O$24))), "CR", " ")</f>
        <v xml:space="preserve"> </v>
      </c>
      <c r="AJ466" s="7" t="str">
        <f>IF(AND(B466="heptathlon", OR(AND(E466='club records'!$N$26, F466&gt;='club records'!$O$26), AND(E466='club records'!$N$27, F466&gt;='club records'!$O$27))), "CR", " ")</f>
        <v xml:space="preserve"> </v>
      </c>
    </row>
    <row r="467" spans="1:36" ht="14.5" x14ac:dyDescent="0.35">
      <c r="A467" s="1" t="str">
        <f>E467</f>
        <v>U20</v>
      </c>
      <c r="B467" s="10"/>
      <c r="C467" s="4"/>
      <c r="D467" s="4"/>
      <c r="E467" s="14" t="s">
        <v>12</v>
      </c>
      <c r="F467" s="20"/>
      <c r="G467" s="19"/>
      <c r="H467" s="4"/>
      <c r="I467" s="4"/>
      <c r="J467" s="7" t="str">
        <f>IF(OR(K467="CR", L467="CR", M467="CR", N467="CR", O467="CR", P467="CR", Q467="CR", R467="CR", S467="CR", T467="CR",U467="CR", V467="CR", W467="CR", X467="CR", Y467="CR", Z467="CR", AA467="CR", AB467="CR", AC467="CR", AD467="CR", AE467="CR", AF467="CR", AG467="CR", AH467="CR", AI467="CR", AJ467="CR"), "***CLUB RECORD***", "")</f>
        <v/>
      </c>
      <c r="K467" s="7" t="str">
        <f>IF(AND(B467=60, OR(AND(E467='club records'!$B$6, F467&lt;='club records'!$C$6), AND(E467='club records'!$B$7, F467&lt;='club records'!$C$7), AND(E467='club records'!$B$8, F467&lt;='club records'!$C$8), AND(E467='club records'!$B$9, F467&lt;='club records'!$C$9), AND(E467='club records'!$B$10, F467&lt;='club records'!$C$10))), "CR", " ")</f>
        <v xml:space="preserve"> </v>
      </c>
      <c r="L467" s="7" t="str">
        <f>IF(AND(B467=200, OR(AND(E467='club records'!$B$11, F467&lt;='club records'!$C$11), AND(E467='club records'!$B$12, F467&lt;='club records'!$C$12), AND(E467='club records'!$B$13, F467&lt;='club records'!$C$13), AND(E467='club records'!$B$14, F467&lt;='club records'!$C$14), AND(E467='club records'!$B$15, F467&lt;='club records'!$C$15))), "CR", " ")</f>
        <v xml:space="preserve"> </v>
      </c>
      <c r="M467" s="7" t="str">
        <f>IF(AND(B467=300, OR(AND(E467='club records'!$B$5, F467&lt;='club records'!$C$5), AND(E467='club records'!$B$16, F467&lt;='club records'!$C$16), AND(E467='club records'!$B$17, F467&lt;='club records'!$C$17))), "CR", " ")</f>
        <v xml:space="preserve"> </v>
      </c>
      <c r="N467" s="7" t="str">
        <f>IF(AND(B467=400, OR(AND(E467='club records'!$B$18, F467&lt;='club records'!$C$18), AND(E467='club records'!$B$19, F467&lt;='club records'!$C$19), AND(E467='club records'!$B$20, F467&lt;='club records'!$C$20), AND(E467='club records'!$B$21, F467&lt;='club records'!$C$21))), "CR", " ")</f>
        <v xml:space="preserve"> </v>
      </c>
      <c r="O467" s="7" t="str">
        <f>IF(AND(B467=800, OR(AND(E467='club records'!$B$22, F467&lt;='club records'!$C$22), AND(E467='club records'!$B$23, F467&lt;='club records'!$C$23), AND(E467='club records'!$B$24, F467&lt;='club records'!$C$24), AND(E467='club records'!$B$25, F467&lt;='club records'!$C$25), AND(E467='club records'!$B$26, F467&lt;='club records'!$C$26))), "CR", " ")</f>
        <v xml:space="preserve"> </v>
      </c>
      <c r="P467" s="7" t="str">
        <f>IF(AND(B467=1000, OR(AND(E467='club records'!$B$27, F467&lt;='club records'!$C$27), AND(E467='club records'!$B$28, F467&lt;='club records'!$C$28))), "CR", " ")</f>
        <v xml:space="preserve"> </v>
      </c>
      <c r="Q467" s="7" t="str">
        <f>IF(AND(B467=1500, OR(AND(E467='club records'!$B$29, F467&lt;='club records'!$C$29), AND(E467='club records'!$B$30, F467&lt;='club records'!$C$30), AND(E467='club records'!$B$31, F467&lt;='club records'!$C$31), AND(E467='club records'!$B$32, F467&lt;='club records'!$C$32), AND(E467='club records'!$B$33, F467&lt;='club records'!$C$33))), "CR", " ")</f>
        <v xml:space="preserve"> </v>
      </c>
      <c r="R467" s="7" t="str">
        <f>IF(AND(B467="1600 (Mile)",OR(AND(E467='club records'!$B$34,F467&lt;='club records'!$C$34),AND(E467='club records'!$B$35,F467&lt;='club records'!$C$35),AND(E467='club records'!$B$36,F467&lt;='club records'!$C$36),AND(E467='club records'!$B$37,F467&lt;='club records'!$C$37))),"CR"," ")</f>
        <v xml:space="preserve"> </v>
      </c>
      <c r="S467" s="7" t="str">
        <f>IF(AND(B467=3000, OR(AND(E467='club records'!$B$38, F467&lt;='club records'!$C$38), AND(E467='club records'!$B$39, F467&lt;='club records'!$C$39), AND(E467='club records'!$B$40, F467&lt;='club records'!$C$40), AND(E467='club records'!$B$41, F467&lt;='club records'!$C$41))), "CR", " ")</f>
        <v xml:space="preserve"> </v>
      </c>
      <c r="T467" s="7" t="str">
        <f>IF(AND(B467=5000, OR(AND(E467='club records'!$B$42, F467&lt;='club records'!$C$42), AND(E467='club records'!$B$43, F467&lt;='club records'!$C$43))), "CR", " ")</f>
        <v xml:space="preserve"> </v>
      </c>
      <c r="U467" s="6" t="str">
        <f>IF(AND(B467=10000, OR(AND(E467='club records'!$B$44, F467&lt;='club records'!$C$44), AND(E467='club records'!$B$45, F467&lt;='club records'!$C$45))), "CR", " ")</f>
        <v xml:space="preserve"> </v>
      </c>
      <c r="V467" s="6" t="str">
        <f>IF(AND(B467="high jump", OR(AND(E467='club records'!$F$1, F467&gt;='club records'!$G$1), AND(E467='club records'!$F$2, F467&gt;='club records'!$G$2), AND(E467='club records'!$F$3, F467&gt;='club records'!$G$3), AND(E467='club records'!$F$4, F467&gt;='club records'!$G$4), AND(E467='club records'!$F$5, F467&gt;='club records'!$G$5))), "CR", " ")</f>
        <v xml:space="preserve"> </v>
      </c>
      <c r="W467" s="6" t="str">
        <f>IF(AND(B467="long jump", OR(AND(E467='club records'!$F$6, F467&gt;='club records'!$G$6), AND(E467='club records'!$F$7, F467&gt;='club records'!$G$7), AND(E467='club records'!$F$8, F467&gt;='club records'!$G$8), AND(E467='club records'!$F$9, F467&gt;='club records'!$G$9), AND(E467='club records'!$F$10, F467&gt;='club records'!$G$10))), "CR", " ")</f>
        <v xml:space="preserve"> </v>
      </c>
      <c r="X467" s="6" t="str">
        <f>IF(AND(B467="triple jump", OR(AND(E467='club records'!$F$11, F467&gt;='club records'!$G$11), AND(E467='club records'!$F$12, F467&gt;='club records'!$G$12), AND(E467='club records'!$F$13, F467&gt;='club records'!$G$13), AND(E467='club records'!$F$14, F467&gt;='club records'!$G$14), AND(E467='club records'!$F$15, F467&gt;='club records'!$G$15))), "CR", " ")</f>
        <v xml:space="preserve"> </v>
      </c>
      <c r="Y467" s="6" t="str">
        <f>IF(AND(B467="pole vault", OR(AND(E467='club records'!$F$16, F467&gt;='club records'!$G$16), AND(E467='club records'!$F$17, F467&gt;='club records'!$G$17), AND(E467='club records'!$F$18, F467&gt;='club records'!$G$18), AND(E467='club records'!$F$19, F467&gt;='club records'!$G$19), AND(E467='club records'!$F$20, F467&gt;='club records'!$G$20))), "CR", " ")</f>
        <v xml:space="preserve"> </v>
      </c>
      <c r="Z467" s="6" t="str">
        <f>IF(AND(B467="shot 3", E467='club records'!$F$36, F467&gt;='club records'!$G$36), "CR", " ")</f>
        <v xml:space="preserve"> </v>
      </c>
      <c r="AA467" s="6" t="str">
        <f>IF(AND(B467="shot 4", E467='club records'!$F$37, F467&gt;='club records'!$G$37), "CR", " ")</f>
        <v xml:space="preserve"> </v>
      </c>
      <c r="AB467" s="6" t="str">
        <f>IF(AND(B467="shot 5", E467='club records'!$F$38, F467&gt;='club records'!$G$38), "CR", " ")</f>
        <v xml:space="preserve"> </v>
      </c>
      <c r="AC467" s="6" t="str">
        <f>IF(AND(B467="shot 6", E467='club records'!$F$39, F467&gt;='club records'!$G$39), "CR", " ")</f>
        <v xml:space="preserve"> </v>
      </c>
      <c r="AD467" s="6" t="str">
        <f>IF(AND(B467="shot 7.26", E467='club records'!$F$40, F467&gt;='club records'!$G$40), "CR", " ")</f>
        <v xml:space="preserve"> </v>
      </c>
      <c r="AE467" s="6" t="str">
        <f>IF(AND(B467="60H",OR(AND(E467='club records'!$J$1,F467&lt;='club records'!$K$1),AND(E467='club records'!$J$2,F467&lt;='club records'!$K$2),AND(E467='club records'!$J$3,F467&lt;='club records'!$K$3),AND(E467='club records'!$J$4,F467&lt;='club records'!$K$4),AND(E467='club records'!$J$5,F467&lt;='club records'!$K$5))),"CR"," ")</f>
        <v xml:space="preserve"> </v>
      </c>
      <c r="AF467" s="7" t="str">
        <f>IF(AND(B467="4x200", OR(AND(E467='club records'!$N$6, F467&lt;='club records'!$O$6), AND(E467='club records'!$N$7, F467&lt;='club records'!$O$7), AND(E467='club records'!$N$8, F467&lt;='club records'!$O$8), AND(E467='club records'!$N$9, F467&lt;='club records'!$O$9), AND(E467='club records'!$N$10, F467&lt;='club records'!$O$10))), "CR", " ")</f>
        <v xml:space="preserve"> </v>
      </c>
      <c r="AG467" s="7" t="str">
        <f>IF(AND(B467="4x300", AND(E467='club records'!$N$11, F467&lt;='club records'!$O$11)), "CR", " ")</f>
        <v xml:space="preserve"> </v>
      </c>
      <c r="AH467" s="7" t="str">
        <f>IF(AND(B467="4x400", OR(AND(E467='club records'!$N$12, F467&lt;='club records'!$O$12), AND(E467='club records'!$N$13, F467&lt;='club records'!$O$13), AND(E467='club records'!$N$14, F467&lt;='club records'!$O$14), AND(E467='club records'!$N$15, F467&lt;='club records'!$O$15))), "CR", " ")</f>
        <v xml:space="preserve"> </v>
      </c>
      <c r="AI467" s="7" t="str">
        <f>IF(AND(B467="pentathlon", OR(AND(E467='club records'!$N$21, F467&gt;='club records'!$O$21), AND(E467='club records'!$N$22, F467&gt;='club records'!$O$22),AND(E467='club records'!$N$23, F467&gt;='club records'!$O$23),AND(E467='club records'!$N$24, F467&gt;='club records'!$O$24))), "CR", " ")</f>
        <v xml:space="preserve"> </v>
      </c>
      <c r="AJ467" s="7" t="str">
        <f>IF(AND(B467="heptathlon", OR(AND(E467='club records'!$N$26, F467&gt;='club records'!$O$26), AND(E467='club records'!$N$27, F467&gt;='club records'!$O$27))), "CR", " ")</f>
        <v xml:space="preserve"> </v>
      </c>
    </row>
    <row r="468" spans="1:36" ht="14.5" x14ac:dyDescent="0.35">
      <c r="A468" s="1" t="str">
        <f>E468</f>
        <v>U20</v>
      </c>
      <c r="E468" s="11" t="s">
        <v>12</v>
      </c>
      <c r="J468" s="7" t="str">
        <f>IF(OR(K468="CR", L468="CR", M468="CR", N468="CR", O468="CR", P468="CR", Q468="CR", R468="CR", S468="CR", T468="CR",U468="CR", V468="CR", W468="CR", X468="CR", Y468="CR", Z468="CR", AA468="CR", AB468="CR", AC468="CR", AD468="CR", AE468="CR", AF468="CR", AG468="CR", AH468="CR", AI468="CR", AJ468="CR"), "***CLUB RECORD***", "")</f>
        <v/>
      </c>
      <c r="K468" s="7" t="str">
        <f>IF(AND(B468=60, OR(AND(E468='club records'!$B$6, F468&lt;='club records'!$C$6), AND(E468='club records'!$B$7, F468&lt;='club records'!$C$7), AND(E468='club records'!$B$8, F468&lt;='club records'!$C$8), AND(E468='club records'!$B$9, F468&lt;='club records'!$C$9), AND(E468='club records'!$B$10, F468&lt;='club records'!$C$10))), "CR", " ")</f>
        <v xml:space="preserve"> </v>
      </c>
      <c r="L468" s="7" t="str">
        <f>IF(AND(B468=200, OR(AND(E468='club records'!$B$11, F468&lt;='club records'!$C$11), AND(E468='club records'!$B$12, F468&lt;='club records'!$C$12), AND(E468='club records'!$B$13, F468&lt;='club records'!$C$13), AND(E468='club records'!$B$14, F468&lt;='club records'!$C$14), AND(E468='club records'!$B$15, F468&lt;='club records'!$C$15))), "CR", " ")</f>
        <v xml:space="preserve"> </v>
      </c>
      <c r="M468" s="7" t="str">
        <f>IF(AND(B468=300, OR(AND(E468='club records'!$B$5, F468&lt;='club records'!$C$5), AND(E468='club records'!$B$16, F468&lt;='club records'!$C$16), AND(E468='club records'!$B$17, F468&lt;='club records'!$C$17))), "CR", " ")</f>
        <v xml:space="preserve"> </v>
      </c>
      <c r="N468" s="7" t="str">
        <f>IF(AND(B468=400, OR(AND(E468='club records'!$B$18, F468&lt;='club records'!$C$18), AND(E468='club records'!$B$19, F468&lt;='club records'!$C$19), AND(E468='club records'!$B$20, F468&lt;='club records'!$C$20), AND(E468='club records'!$B$21, F468&lt;='club records'!$C$21))), "CR", " ")</f>
        <v xml:space="preserve"> </v>
      </c>
      <c r="O468" s="7" t="str">
        <f>IF(AND(B468=800, OR(AND(E468='club records'!$B$22, F468&lt;='club records'!$C$22), AND(E468='club records'!$B$23, F468&lt;='club records'!$C$23), AND(E468='club records'!$B$24, F468&lt;='club records'!$C$24), AND(E468='club records'!$B$25, F468&lt;='club records'!$C$25), AND(E468='club records'!$B$26, F468&lt;='club records'!$C$26))), "CR", " ")</f>
        <v xml:space="preserve"> </v>
      </c>
      <c r="P468" s="7" t="str">
        <f>IF(AND(B468=1000, OR(AND(E468='club records'!$B$27, F468&lt;='club records'!$C$27), AND(E468='club records'!$B$28, F468&lt;='club records'!$C$28))), "CR", " ")</f>
        <v xml:space="preserve"> </v>
      </c>
      <c r="Q468" s="7" t="str">
        <f>IF(AND(B468=1500, OR(AND(E468='club records'!$B$29, F468&lt;='club records'!$C$29), AND(E468='club records'!$B$30, F468&lt;='club records'!$C$30), AND(E468='club records'!$B$31, F468&lt;='club records'!$C$31), AND(E468='club records'!$B$32, F468&lt;='club records'!$C$32), AND(E468='club records'!$B$33, F468&lt;='club records'!$C$33))), "CR", " ")</f>
        <v xml:space="preserve"> </v>
      </c>
      <c r="R468" s="7" t="str">
        <f>IF(AND(B468="1600 (Mile)",OR(AND(E468='club records'!$B$34,F468&lt;='club records'!$C$34),AND(E468='club records'!$B$35,F468&lt;='club records'!$C$35),AND(E468='club records'!$B$36,F468&lt;='club records'!$C$36),AND(E468='club records'!$B$37,F468&lt;='club records'!$C$37))),"CR"," ")</f>
        <v xml:space="preserve"> </v>
      </c>
      <c r="S468" s="7" t="str">
        <f>IF(AND(B468=3000, OR(AND(E468='club records'!$B$38, F468&lt;='club records'!$C$38), AND(E468='club records'!$B$39, F468&lt;='club records'!$C$39), AND(E468='club records'!$B$40, F468&lt;='club records'!$C$40), AND(E468='club records'!$B$41, F468&lt;='club records'!$C$41))), "CR", " ")</f>
        <v xml:space="preserve"> </v>
      </c>
      <c r="T468" s="7" t="str">
        <f>IF(AND(B468=5000, OR(AND(E468='club records'!$B$42, F468&lt;='club records'!$C$42), AND(E468='club records'!$B$43, F468&lt;='club records'!$C$43))), "CR", " ")</f>
        <v xml:space="preserve"> </v>
      </c>
      <c r="U468" s="6" t="str">
        <f>IF(AND(B468=10000, OR(AND(E468='club records'!$B$44, F468&lt;='club records'!$C$44), AND(E468='club records'!$B$45, F468&lt;='club records'!$C$45))), "CR", " ")</f>
        <v xml:space="preserve"> </v>
      </c>
      <c r="V468" s="6" t="str">
        <f>IF(AND(B468="high jump", OR(AND(E468='club records'!$F$1, F468&gt;='club records'!$G$1), AND(E468='club records'!$F$2, F468&gt;='club records'!$G$2), AND(E468='club records'!$F$3, F468&gt;='club records'!$G$3), AND(E468='club records'!$F$4, F468&gt;='club records'!$G$4), AND(E468='club records'!$F$5, F468&gt;='club records'!$G$5))), "CR", " ")</f>
        <v xml:space="preserve"> </v>
      </c>
      <c r="W468" s="6" t="str">
        <f>IF(AND(B468="long jump", OR(AND(E468='club records'!$F$6, F468&gt;='club records'!$G$6), AND(E468='club records'!$F$7, F468&gt;='club records'!$G$7), AND(E468='club records'!$F$8, F468&gt;='club records'!$G$8), AND(E468='club records'!$F$9, F468&gt;='club records'!$G$9), AND(E468='club records'!$F$10, F468&gt;='club records'!$G$10))), "CR", " ")</f>
        <v xml:space="preserve"> </v>
      </c>
      <c r="X468" s="6" t="str">
        <f>IF(AND(B468="triple jump", OR(AND(E468='club records'!$F$11, F468&gt;='club records'!$G$11), AND(E468='club records'!$F$12, F468&gt;='club records'!$G$12), AND(E468='club records'!$F$13, F468&gt;='club records'!$G$13), AND(E468='club records'!$F$14, F468&gt;='club records'!$G$14), AND(E468='club records'!$F$15, F468&gt;='club records'!$G$15))), "CR", " ")</f>
        <v xml:space="preserve"> </v>
      </c>
      <c r="Y468" s="6" t="str">
        <f>IF(AND(B468="pole vault", OR(AND(E468='club records'!$F$16, F468&gt;='club records'!$G$16), AND(E468='club records'!$F$17, F468&gt;='club records'!$G$17), AND(E468='club records'!$F$18, F468&gt;='club records'!$G$18), AND(E468='club records'!$F$19, F468&gt;='club records'!$G$19), AND(E468='club records'!$F$20, F468&gt;='club records'!$G$20))), "CR", " ")</f>
        <v xml:space="preserve"> </v>
      </c>
      <c r="Z468" s="6" t="str">
        <f>IF(AND(B468="shot 3", E468='club records'!$F$36, F468&gt;='club records'!$G$36), "CR", " ")</f>
        <v xml:space="preserve"> </v>
      </c>
      <c r="AA468" s="6" t="str">
        <f>IF(AND(B468="shot 4", E468='club records'!$F$37, F468&gt;='club records'!$G$37), "CR", " ")</f>
        <v xml:space="preserve"> </v>
      </c>
      <c r="AB468" s="6" t="str">
        <f>IF(AND(B468="shot 5", E468='club records'!$F$38, F468&gt;='club records'!$G$38), "CR", " ")</f>
        <v xml:space="preserve"> </v>
      </c>
      <c r="AC468" s="6" t="str">
        <f>IF(AND(B468="shot 6", E468='club records'!$F$39, F468&gt;='club records'!$G$39), "CR", " ")</f>
        <v xml:space="preserve"> </v>
      </c>
      <c r="AD468" s="6" t="str">
        <f>IF(AND(B468="shot 7.26", E468='club records'!$F$40, F468&gt;='club records'!$G$40), "CR", " ")</f>
        <v xml:space="preserve"> </v>
      </c>
      <c r="AE468" s="6" t="str">
        <f>IF(AND(B468="60H",OR(AND(E468='club records'!$J$1,F468&lt;='club records'!$K$1),AND(E468='club records'!$J$2,F468&lt;='club records'!$K$2),AND(E468='club records'!$J$3,F468&lt;='club records'!$K$3),AND(E468='club records'!$J$4,F468&lt;='club records'!$K$4),AND(E468='club records'!$J$5,F468&lt;='club records'!$K$5))),"CR"," ")</f>
        <v xml:space="preserve"> </v>
      </c>
      <c r="AF468" s="7" t="str">
        <f>IF(AND(B468="4x200", OR(AND(E468='club records'!$N$6, F468&lt;='club records'!$O$6), AND(E468='club records'!$N$7, F468&lt;='club records'!$O$7), AND(E468='club records'!$N$8, F468&lt;='club records'!$O$8), AND(E468='club records'!$N$9, F468&lt;='club records'!$O$9), AND(E468='club records'!$N$10, F468&lt;='club records'!$O$10))), "CR", " ")</f>
        <v xml:space="preserve"> </v>
      </c>
      <c r="AG468" s="7" t="str">
        <f>IF(AND(B468="4x300", AND(E468='club records'!$N$11, F468&lt;='club records'!$O$11)), "CR", " ")</f>
        <v xml:space="preserve"> </v>
      </c>
      <c r="AH468" s="7" t="str">
        <f>IF(AND(B468="4x400", OR(AND(E468='club records'!$N$12, F468&lt;='club records'!$O$12), AND(E468='club records'!$N$13, F468&lt;='club records'!$O$13), AND(E468='club records'!$N$14, F468&lt;='club records'!$O$14), AND(E468='club records'!$N$15, F468&lt;='club records'!$O$15))), "CR", " ")</f>
        <v xml:space="preserve"> </v>
      </c>
      <c r="AI468" s="7" t="str">
        <f>IF(AND(B468="pentathlon", OR(AND(E468='club records'!$N$21, F468&gt;='club records'!$O$21), AND(E468='club records'!$N$22, F468&gt;='club records'!$O$22),AND(E468='club records'!$N$23, F468&gt;='club records'!$O$23),AND(E468='club records'!$N$24, F468&gt;='club records'!$O$24))), "CR", " ")</f>
        <v xml:space="preserve"> </v>
      </c>
      <c r="AJ468" s="7" t="str">
        <f>IF(AND(B468="heptathlon", OR(AND(E468='club records'!$N$26, F468&gt;='club records'!$O$26), AND(E468='club records'!$N$27, F468&gt;='club records'!$O$27))), "CR", " ")</f>
        <v xml:space="preserve"> </v>
      </c>
    </row>
    <row r="469" spans="1:36" ht="14.5" x14ac:dyDescent="0.35">
      <c r="A469" s="1" t="str">
        <f>E469</f>
        <v>U20</v>
      </c>
      <c r="E469" s="11" t="s">
        <v>12</v>
      </c>
      <c r="J469" s="7" t="str">
        <f>IF(OR(K469="CR", L469="CR", M469="CR", N469="CR", O469="CR", P469="CR", Q469="CR", R469="CR", S469="CR", T469="CR",U469="CR", V469="CR", W469="CR", X469="CR", Y469="CR", Z469="CR", AA469="CR", AB469="CR", AC469="CR", AD469="CR", AE469="CR", AF469="CR", AG469="CR", AH469="CR", AI469="CR", AJ469="CR"), "***CLUB RECORD***", "")</f>
        <v/>
      </c>
      <c r="K469" s="7" t="str">
        <f>IF(AND(B469=60, OR(AND(E469='club records'!$B$6, F469&lt;='club records'!$C$6), AND(E469='club records'!$B$7, F469&lt;='club records'!$C$7), AND(E469='club records'!$B$8, F469&lt;='club records'!$C$8), AND(E469='club records'!$B$9, F469&lt;='club records'!$C$9), AND(E469='club records'!$B$10, F469&lt;='club records'!$C$10))), "CR", " ")</f>
        <v xml:space="preserve"> </v>
      </c>
      <c r="L469" s="7" t="str">
        <f>IF(AND(B469=200, OR(AND(E469='club records'!$B$11, F469&lt;='club records'!$C$11), AND(E469='club records'!$B$12, F469&lt;='club records'!$C$12), AND(E469='club records'!$B$13, F469&lt;='club records'!$C$13), AND(E469='club records'!$B$14, F469&lt;='club records'!$C$14), AND(E469='club records'!$B$15, F469&lt;='club records'!$C$15))), "CR", " ")</f>
        <v xml:space="preserve"> </v>
      </c>
      <c r="M469" s="7" t="str">
        <f>IF(AND(B469=300, OR(AND(E469='club records'!$B$5, F469&lt;='club records'!$C$5), AND(E469='club records'!$B$16, F469&lt;='club records'!$C$16), AND(E469='club records'!$B$17, F469&lt;='club records'!$C$17))), "CR", " ")</f>
        <v xml:space="preserve"> </v>
      </c>
      <c r="N469" s="7" t="str">
        <f>IF(AND(B469=400, OR(AND(E469='club records'!$B$18, F469&lt;='club records'!$C$18), AND(E469='club records'!$B$19, F469&lt;='club records'!$C$19), AND(E469='club records'!$B$20, F469&lt;='club records'!$C$20), AND(E469='club records'!$B$21, F469&lt;='club records'!$C$21))), "CR", " ")</f>
        <v xml:space="preserve"> </v>
      </c>
      <c r="O469" s="7" t="str">
        <f>IF(AND(B469=800, OR(AND(E469='club records'!$B$22, F469&lt;='club records'!$C$22), AND(E469='club records'!$B$23, F469&lt;='club records'!$C$23), AND(E469='club records'!$B$24, F469&lt;='club records'!$C$24), AND(E469='club records'!$B$25, F469&lt;='club records'!$C$25), AND(E469='club records'!$B$26, F469&lt;='club records'!$C$26))), "CR", " ")</f>
        <v xml:space="preserve"> </v>
      </c>
      <c r="P469" s="7" t="str">
        <f>IF(AND(B469=1000, OR(AND(E469='club records'!$B$27, F469&lt;='club records'!$C$27), AND(E469='club records'!$B$28, F469&lt;='club records'!$C$28))), "CR", " ")</f>
        <v xml:space="preserve"> </v>
      </c>
      <c r="Q469" s="7" t="str">
        <f>IF(AND(B469=1500, OR(AND(E469='club records'!$B$29, F469&lt;='club records'!$C$29), AND(E469='club records'!$B$30, F469&lt;='club records'!$C$30), AND(E469='club records'!$B$31, F469&lt;='club records'!$C$31), AND(E469='club records'!$B$32, F469&lt;='club records'!$C$32), AND(E469='club records'!$B$33, F469&lt;='club records'!$C$33))), "CR", " ")</f>
        <v xml:space="preserve"> </v>
      </c>
      <c r="R469" s="7" t="str">
        <f>IF(AND(B469="1600 (Mile)",OR(AND(E469='club records'!$B$34,F469&lt;='club records'!$C$34),AND(E469='club records'!$B$35,F469&lt;='club records'!$C$35),AND(E469='club records'!$B$36,F469&lt;='club records'!$C$36),AND(E469='club records'!$B$37,F469&lt;='club records'!$C$37))),"CR"," ")</f>
        <v xml:space="preserve"> </v>
      </c>
      <c r="S469" s="7" t="str">
        <f>IF(AND(B469=3000, OR(AND(E469='club records'!$B$38, F469&lt;='club records'!$C$38), AND(E469='club records'!$B$39, F469&lt;='club records'!$C$39), AND(E469='club records'!$B$40, F469&lt;='club records'!$C$40), AND(E469='club records'!$B$41, F469&lt;='club records'!$C$41))), "CR", " ")</f>
        <v xml:space="preserve"> </v>
      </c>
      <c r="T469" s="7" t="str">
        <f>IF(AND(B469=5000, OR(AND(E469='club records'!$B$42, F469&lt;='club records'!$C$42), AND(E469='club records'!$B$43, F469&lt;='club records'!$C$43))), "CR", " ")</f>
        <v xml:space="preserve"> </v>
      </c>
      <c r="U469" s="6" t="str">
        <f>IF(AND(B469=10000, OR(AND(E469='club records'!$B$44, F469&lt;='club records'!$C$44), AND(E469='club records'!$B$45, F469&lt;='club records'!$C$45))), "CR", " ")</f>
        <v xml:space="preserve"> </v>
      </c>
      <c r="V469" s="6" t="str">
        <f>IF(AND(B469="high jump", OR(AND(E469='club records'!$F$1, F469&gt;='club records'!$G$1), AND(E469='club records'!$F$2, F469&gt;='club records'!$G$2), AND(E469='club records'!$F$3, F469&gt;='club records'!$G$3), AND(E469='club records'!$F$4, F469&gt;='club records'!$G$4), AND(E469='club records'!$F$5, F469&gt;='club records'!$G$5))), "CR", " ")</f>
        <v xml:space="preserve"> </v>
      </c>
      <c r="W469" s="6" t="str">
        <f>IF(AND(B469="long jump", OR(AND(E469='club records'!$F$6, F469&gt;='club records'!$G$6), AND(E469='club records'!$F$7, F469&gt;='club records'!$G$7), AND(E469='club records'!$F$8, F469&gt;='club records'!$G$8), AND(E469='club records'!$F$9, F469&gt;='club records'!$G$9), AND(E469='club records'!$F$10, F469&gt;='club records'!$G$10))), "CR", " ")</f>
        <v xml:space="preserve"> </v>
      </c>
      <c r="X469" s="6" t="str">
        <f>IF(AND(B469="triple jump", OR(AND(E469='club records'!$F$11, F469&gt;='club records'!$G$11), AND(E469='club records'!$F$12, F469&gt;='club records'!$G$12), AND(E469='club records'!$F$13, F469&gt;='club records'!$G$13), AND(E469='club records'!$F$14, F469&gt;='club records'!$G$14), AND(E469='club records'!$F$15, F469&gt;='club records'!$G$15))), "CR", " ")</f>
        <v xml:space="preserve"> </v>
      </c>
      <c r="Y469" s="6" t="str">
        <f>IF(AND(B469="pole vault", OR(AND(E469='club records'!$F$16, F469&gt;='club records'!$G$16), AND(E469='club records'!$F$17, F469&gt;='club records'!$G$17), AND(E469='club records'!$F$18, F469&gt;='club records'!$G$18), AND(E469='club records'!$F$19, F469&gt;='club records'!$G$19), AND(E469='club records'!$F$20, F469&gt;='club records'!$G$20))), "CR", " ")</f>
        <v xml:space="preserve"> </v>
      </c>
      <c r="Z469" s="6" t="str">
        <f>IF(AND(B469="shot 3", E469='club records'!$F$36, F469&gt;='club records'!$G$36), "CR", " ")</f>
        <v xml:space="preserve"> </v>
      </c>
      <c r="AA469" s="6" t="str">
        <f>IF(AND(B469="shot 4", E469='club records'!$F$37, F469&gt;='club records'!$G$37), "CR", " ")</f>
        <v xml:space="preserve"> </v>
      </c>
      <c r="AB469" s="6" t="str">
        <f>IF(AND(B469="shot 5", E469='club records'!$F$38, F469&gt;='club records'!$G$38), "CR", " ")</f>
        <v xml:space="preserve"> </v>
      </c>
      <c r="AC469" s="6" t="str">
        <f>IF(AND(B469="shot 6", E469='club records'!$F$39, F469&gt;='club records'!$G$39), "CR", " ")</f>
        <v xml:space="preserve"> </v>
      </c>
      <c r="AD469" s="6" t="str">
        <f>IF(AND(B469="shot 7.26", E469='club records'!$F$40, F469&gt;='club records'!$G$40), "CR", " ")</f>
        <v xml:space="preserve"> </v>
      </c>
      <c r="AE469" s="6" t="str">
        <f>IF(AND(B469="60H",OR(AND(E469='club records'!$J$1,F469&lt;='club records'!$K$1),AND(E469='club records'!$J$2,F469&lt;='club records'!$K$2),AND(E469='club records'!$J$3,F469&lt;='club records'!$K$3),AND(E469='club records'!$J$4,F469&lt;='club records'!$K$4),AND(E469='club records'!$J$5,F469&lt;='club records'!$K$5))),"CR"," ")</f>
        <v xml:space="preserve"> </v>
      </c>
      <c r="AF469" s="7" t="str">
        <f>IF(AND(B469="4x200", OR(AND(E469='club records'!$N$6, F469&lt;='club records'!$O$6), AND(E469='club records'!$N$7, F469&lt;='club records'!$O$7), AND(E469='club records'!$N$8, F469&lt;='club records'!$O$8), AND(E469='club records'!$N$9, F469&lt;='club records'!$O$9), AND(E469='club records'!$N$10, F469&lt;='club records'!$O$10))), "CR", " ")</f>
        <v xml:space="preserve"> </v>
      </c>
      <c r="AG469" s="7" t="str">
        <f>IF(AND(B469="4x300", AND(E469='club records'!$N$11, F469&lt;='club records'!$O$11)), "CR", " ")</f>
        <v xml:space="preserve"> </v>
      </c>
      <c r="AH469" s="7" t="str">
        <f>IF(AND(B469="4x400", OR(AND(E469='club records'!$N$12, F469&lt;='club records'!$O$12), AND(E469='club records'!$N$13, F469&lt;='club records'!$O$13), AND(E469='club records'!$N$14, F469&lt;='club records'!$O$14), AND(E469='club records'!$N$15, F469&lt;='club records'!$O$15))), "CR", " ")</f>
        <v xml:space="preserve"> </v>
      </c>
      <c r="AI469" s="7" t="str">
        <f>IF(AND(B469="pentathlon", OR(AND(E469='club records'!$N$21, F469&gt;='club records'!$O$21), AND(E469='club records'!$N$22, F469&gt;='club records'!$O$22),AND(E469='club records'!$N$23, F469&gt;='club records'!$O$23),AND(E469='club records'!$N$24, F469&gt;='club records'!$O$24))), "CR", " ")</f>
        <v xml:space="preserve"> </v>
      </c>
      <c r="AJ469" s="7" t="str">
        <f>IF(AND(B469="heptathlon", OR(AND(E469='club records'!$N$26, F469&gt;='club records'!$O$26), AND(E469='club records'!$N$27, F469&gt;='club records'!$O$27))), "CR", " ")</f>
        <v xml:space="preserve"> </v>
      </c>
    </row>
    <row r="470" spans="1:36" ht="14.5" x14ac:dyDescent="0.35">
      <c r="A470" s="1" t="str">
        <f>E470</f>
        <v>U20</v>
      </c>
      <c r="E470" s="11" t="s">
        <v>12</v>
      </c>
      <c r="J470" s="7" t="str">
        <f>IF(OR(K470="CR", L470="CR", M470="CR", N470="CR", O470="CR", P470="CR", Q470="CR", R470="CR", S470="CR", T470="CR",U470="CR", V470="CR", W470="CR", X470="CR", Y470="CR", Z470="CR", AA470="CR", AB470="CR", AC470="CR", AD470="CR", AE470="CR", AF470="CR", AG470="CR", AH470="CR", AI470="CR", AJ470="CR"), "***CLUB RECORD***", "")</f>
        <v/>
      </c>
      <c r="K470" s="7" t="str">
        <f>IF(AND(B470=60, OR(AND(E470='club records'!$B$6, F470&lt;='club records'!$C$6), AND(E470='club records'!$B$7, F470&lt;='club records'!$C$7), AND(E470='club records'!$B$8, F470&lt;='club records'!$C$8), AND(E470='club records'!$B$9, F470&lt;='club records'!$C$9), AND(E470='club records'!$B$10, F470&lt;='club records'!$C$10))), "CR", " ")</f>
        <v xml:space="preserve"> </v>
      </c>
      <c r="L470" s="7" t="str">
        <f>IF(AND(B470=200, OR(AND(E470='club records'!$B$11, F470&lt;='club records'!$C$11), AND(E470='club records'!$B$12, F470&lt;='club records'!$C$12), AND(E470='club records'!$B$13, F470&lt;='club records'!$C$13), AND(E470='club records'!$B$14, F470&lt;='club records'!$C$14), AND(E470='club records'!$B$15, F470&lt;='club records'!$C$15))), "CR", " ")</f>
        <v xml:space="preserve"> </v>
      </c>
      <c r="M470" s="7" t="str">
        <f>IF(AND(B470=300, OR(AND(E470='club records'!$B$5, F470&lt;='club records'!$C$5), AND(E470='club records'!$B$16, F470&lt;='club records'!$C$16), AND(E470='club records'!$B$17, F470&lt;='club records'!$C$17))), "CR", " ")</f>
        <v xml:space="preserve"> </v>
      </c>
      <c r="N470" s="7" t="str">
        <f>IF(AND(B470=400, OR(AND(E470='club records'!$B$18, F470&lt;='club records'!$C$18), AND(E470='club records'!$B$19, F470&lt;='club records'!$C$19), AND(E470='club records'!$B$20, F470&lt;='club records'!$C$20), AND(E470='club records'!$B$21, F470&lt;='club records'!$C$21))), "CR", " ")</f>
        <v xml:space="preserve"> </v>
      </c>
      <c r="O470" s="7" t="str">
        <f>IF(AND(B470=800, OR(AND(E470='club records'!$B$22, F470&lt;='club records'!$C$22), AND(E470='club records'!$B$23, F470&lt;='club records'!$C$23), AND(E470='club records'!$B$24, F470&lt;='club records'!$C$24), AND(E470='club records'!$B$25, F470&lt;='club records'!$C$25), AND(E470='club records'!$B$26, F470&lt;='club records'!$C$26))), "CR", " ")</f>
        <v xml:space="preserve"> </v>
      </c>
      <c r="P470" s="7" t="str">
        <f>IF(AND(B470=1000, OR(AND(E470='club records'!$B$27, F470&lt;='club records'!$C$27), AND(E470='club records'!$B$28, F470&lt;='club records'!$C$28))), "CR", " ")</f>
        <v xml:space="preserve"> </v>
      </c>
      <c r="Q470" s="7" t="str">
        <f>IF(AND(B470=1500, OR(AND(E470='club records'!$B$29, F470&lt;='club records'!$C$29), AND(E470='club records'!$B$30, F470&lt;='club records'!$C$30), AND(E470='club records'!$B$31, F470&lt;='club records'!$C$31), AND(E470='club records'!$B$32, F470&lt;='club records'!$C$32), AND(E470='club records'!$B$33, F470&lt;='club records'!$C$33))), "CR", " ")</f>
        <v xml:space="preserve"> </v>
      </c>
      <c r="R470" s="7" t="str">
        <f>IF(AND(B470="1600 (Mile)",OR(AND(E470='club records'!$B$34,F470&lt;='club records'!$C$34),AND(E470='club records'!$B$35,F470&lt;='club records'!$C$35),AND(E470='club records'!$B$36,F470&lt;='club records'!$C$36),AND(E470='club records'!$B$37,F470&lt;='club records'!$C$37))),"CR"," ")</f>
        <v xml:space="preserve"> </v>
      </c>
      <c r="S470" s="7" t="str">
        <f>IF(AND(B470=3000, OR(AND(E470='club records'!$B$38, F470&lt;='club records'!$C$38), AND(E470='club records'!$B$39, F470&lt;='club records'!$C$39), AND(E470='club records'!$B$40, F470&lt;='club records'!$C$40), AND(E470='club records'!$B$41, F470&lt;='club records'!$C$41))), "CR", " ")</f>
        <v xml:space="preserve"> </v>
      </c>
      <c r="T470" s="7" t="str">
        <f>IF(AND(B470=5000, OR(AND(E470='club records'!$B$42, F470&lt;='club records'!$C$42), AND(E470='club records'!$B$43, F470&lt;='club records'!$C$43))), "CR", " ")</f>
        <v xml:space="preserve"> </v>
      </c>
      <c r="U470" s="6" t="str">
        <f>IF(AND(B470=10000, OR(AND(E470='club records'!$B$44, F470&lt;='club records'!$C$44), AND(E470='club records'!$B$45, F470&lt;='club records'!$C$45))), "CR", " ")</f>
        <v xml:space="preserve"> </v>
      </c>
      <c r="V470" s="6" t="str">
        <f>IF(AND(B470="high jump", OR(AND(E470='club records'!$F$1, F470&gt;='club records'!$G$1), AND(E470='club records'!$F$2, F470&gt;='club records'!$G$2), AND(E470='club records'!$F$3, F470&gt;='club records'!$G$3), AND(E470='club records'!$F$4, F470&gt;='club records'!$G$4), AND(E470='club records'!$F$5, F470&gt;='club records'!$G$5))), "CR", " ")</f>
        <v xml:space="preserve"> </v>
      </c>
      <c r="W470" s="6" t="str">
        <f>IF(AND(B470="long jump", OR(AND(E470='club records'!$F$6, F470&gt;='club records'!$G$6), AND(E470='club records'!$F$7, F470&gt;='club records'!$G$7), AND(E470='club records'!$F$8, F470&gt;='club records'!$G$8), AND(E470='club records'!$F$9, F470&gt;='club records'!$G$9), AND(E470='club records'!$F$10, F470&gt;='club records'!$G$10))), "CR", " ")</f>
        <v xml:space="preserve"> </v>
      </c>
      <c r="X470" s="6" t="str">
        <f>IF(AND(B470="triple jump", OR(AND(E470='club records'!$F$11, F470&gt;='club records'!$G$11), AND(E470='club records'!$F$12, F470&gt;='club records'!$G$12), AND(E470='club records'!$F$13, F470&gt;='club records'!$G$13), AND(E470='club records'!$F$14, F470&gt;='club records'!$G$14), AND(E470='club records'!$F$15, F470&gt;='club records'!$G$15))), "CR", " ")</f>
        <v xml:space="preserve"> </v>
      </c>
      <c r="Y470" s="6" t="str">
        <f>IF(AND(B470="pole vault", OR(AND(E470='club records'!$F$16, F470&gt;='club records'!$G$16), AND(E470='club records'!$F$17, F470&gt;='club records'!$G$17), AND(E470='club records'!$F$18, F470&gt;='club records'!$G$18), AND(E470='club records'!$F$19, F470&gt;='club records'!$G$19), AND(E470='club records'!$F$20, F470&gt;='club records'!$G$20))), "CR", " ")</f>
        <v xml:space="preserve"> </v>
      </c>
      <c r="Z470" s="6" t="str">
        <f>IF(AND(B470="shot 3", E470='club records'!$F$36, F470&gt;='club records'!$G$36), "CR", " ")</f>
        <v xml:space="preserve"> </v>
      </c>
      <c r="AA470" s="6" t="str">
        <f>IF(AND(B470="shot 4", E470='club records'!$F$37, F470&gt;='club records'!$G$37), "CR", " ")</f>
        <v xml:space="preserve"> </v>
      </c>
      <c r="AB470" s="6" t="str">
        <f>IF(AND(B470="shot 5", E470='club records'!$F$38, F470&gt;='club records'!$G$38), "CR", " ")</f>
        <v xml:space="preserve"> </v>
      </c>
      <c r="AC470" s="6" t="str">
        <f>IF(AND(B470="shot 6", E470='club records'!$F$39, F470&gt;='club records'!$G$39), "CR", " ")</f>
        <v xml:space="preserve"> </v>
      </c>
      <c r="AD470" s="6" t="str">
        <f>IF(AND(B470="shot 7.26", E470='club records'!$F$40, F470&gt;='club records'!$G$40), "CR", " ")</f>
        <v xml:space="preserve"> </v>
      </c>
      <c r="AE470" s="6" t="str">
        <f>IF(AND(B470="60H",OR(AND(E470='club records'!$J$1,F470&lt;='club records'!$K$1),AND(E470='club records'!$J$2,F470&lt;='club records'!$K$2),AND(E470='club records'!$J$3,F470&lt;='club records'!$K$3),AND(E470='club records'!$J$4,F470&lt;='club records'!$K$4),AND(E470='club records'!$J$5,F470&lt;='club records'!$K$5))),"CR"," ")</f>
        <v xml:space="preserve"> </v>
      </c>
      <c r="AF470" s="7" t="str">
        <f>IF(AND(B470="4x200", OR(AND(E470='club records'!$N$6, F470&lt;='club records'!$O$6), AND(E470='club records'!$N$7, F470&lt;='club records'!$O$7), AND(E470='club records'!$N$8, F470&lt;='club records'!$O$8), AND(E470='club records'!$N$9, F470&lt;='club records'!$O$9), AND(E470='club records'!$N$10, F470&lt;='club records'!$O$10))), "CR", " ")</f>
        <v xml:space="preserve"> </v>
      </c>
      <c r="AG470" s="7" t="str">
        <f>IF(AND(B470="4x300", AND(E470='club records'!$N$11, F470&lt;='club records'!$O$11)), "CR", " ")</f>
        <v xml:space="preserve"> </v>
      </c>
      <c r="AH470" s="7" t="str">
        <f>IF(AND(B470="4x400", OR(AND(E470='club records'!$N$12, F470&lt;='club records'!$O$12), AND(E470='club records'!$N$13, F470&lt;='club records'!$O$13), AND(E470='club records'!$N$14, F470&lt;='club records'!$O$14), AND(E470='club records'!$N$15, F470&lt;='club records'!$O$15))), "CR", " ")</f>
        <v xml:space="preserve"> </v>
      </c>
      <c r="AI470" s="7" t="str">
        <f>IF(AND(B470="pentathlon", OR(AND(E470='club records'!$N$21, F470&gt;='club records'!$O$21), AND(E470='club records'!$N$22, F470&gt;='club records'!$O$22),AND(E470='club records'!$N$23, F470&gt;='club records'!$O$23),AND(E470='club records'!$N$24, F470&gt;='club records'!$O$24))), "CR", " ")</f>
        <v xml:space="preserve"> </v>
      </c>
      <c r="AJ470" s="7" t="str">
        <f>IF(AND(B470="heptathlon", OR(AND(E470='club records'!$N$26, F470&gt;='club records'!$O$26), AND(E470='club records'!$N$27, F470&gt;='club records'!$O$27))), "CR", " ")</f>
        <v xml:space="preserve"> </v>
      </c>
    </row>
    <row r="471" spans="1:36" ht="14.5" x14ac:dyDescent="0.35">
      <c r="A471" s="1" t="str">
        <f>E471</f>
        <v>U20</v>
      </c>
      <c r="B471" s="10"/>
      <c r="C471" s="4"/>
      <c r="D471" s="4"/>
      <c r="E471" s="14" t="s">
        <v>12</v>
      </c>
      <c r="F471" s="20"/>
      <c r="G471" s="19"/>
      <c r="H471" s="4"/>
      <c r="I471" s="4"/>
      <c r="J471" s="7" t="str">
        <f>IF(OR(K471="CR", L471="CR", M471="CR", N471="CR", O471="CR", P471="CR", Q471="CR", R471="CR", S471="CR", T471="CR",U471="CR", V471="CR", W471="CR", X471="CR", Y471="CR", Z471="CR", AA471="CR", AB471="CR", AC471="CR", AD471="CR", AE471="CR", AF471="CR", AG471="CR", AH471="CR", AI471="CR", AJ471="CR"), "***CLUB RECORD***", "")</f>
        <v/>
      </c>
      <c r="K471" s="7" t="str">
        <f>IF(AND(B471=60, OR(AND(E471='club records'!$B$6, F471&lt;='club records'!$C$6), AND(E471='club records'!$B$7, F471&lt;='club records'!$C$7), AND(E471='club records'!$B$8, F471&lt;='club records'!$C$8), AND(E471='club records'!$B$9, F471&lt;='club records'!$C$9), AND(E471='club records'!$B$10, F471&lt;='club records'!$C$10))), "CR", " ")</f>
        <v xml:space="preserve"> </v>
      </c>
      <c r="L471" s="7" t="str">
        <f>IF(AND(B471=200, OR(AND(E471='club records'!$B$11, F471&lt;='club records'!$C$11), AND(E471='club records'!$B$12, F471&lt;='club records'!$C$12), AND(E471='club records'!$B$13, F471&lt;='club records'!$C$13), AND(E471='club records'!$B$14, F471&lt;='club records'!$C$14), AND(E471='club records'!$B$15, F471&lt;='club records'!$C$15))), "CR", " ")</f>
        <v xml:space="preserve"> </v>
      </c>
      <c r="M471" s="7" t="str">
        <f>IF(AND(B471=300, OR(AND(E471='club records'!$B$5, F471&lt;='club records'!$C$5), AND(E471='club records'!$B$16, F471&lt;='club records'!$C$16), AND(E471='club records'!$B$17, F471&lt;='club records'!$C$17))), "CR", " ")</f>
        <v xml:space="preserve"> </v>
      </c>
      <c r="N471" s="7" t="str">
        <f>IF(AND(B471=400, OR(AND(E471='club records'!$B$18, F471&lt;='club records'!$C$18), AND(E471='club records'!$B$19, F471&lt;='club records'!$C$19), AND(E471='club records'!$B$20, F471&lt;='club records'!$C$20), AND(E471='club records'!$B$21, F471&lt;='club records'!$C$21))), "CR", " ")</f>
        <v xml:space="preserve"> </v>
      </c>
      <c r="O471" s="7" t="str">
        <f>IF(AND(B471=800, OR(AND(E471='club records'!$B$22, F471&lt;='club records'!$C$22), AND(E471='club records'!$B$23, F471&lt;='club records'!$C$23), AND(E471='club records'!$B$24, F471&lt;='club records'!$C$24), AND(E471='club records'!$B$25, F471&lt;='club records'!$C$25), AND(E471='club records'!$B$26, F471&lt;='club records'!$C$26))), "CR", " ")</f>
        <v xml:space="preserve"> </v>
      </c>
      <c r="P471" s="7" t="str">
        <f>IF(AND(B471=1000, OR(AND(E471='club records'!$B$27, F471&lt;='club records'!$C$27), AND(E471='club records'!$B$28, F471&lt;='club records'!$C$28))), "CR", " ")</f>
        <v xml:space="preserve"> </v>
      </c>
      <c r="Q471" s="7" t="str">
        <f>IF(AND(B471=1500, OR(AND(E471='club records'!$B$29, F471&lt;='club records'!$C$29), AND(E471='club records'!$B$30, F471&lt;='club records'!$C$30), AND(E471='club records'!$B$31, F471&lt;='club records'!$C$31), AND(E471='club records'!$B$32, F471&lt;='club records'!$C$32), AND(E471='club records'!$B$33, F471&lt;='club records'!$C$33))), "CR", " ")</f>
        <v xml:space="preserve"> </v>
      </c>
      <c r="R471" s="7" t="str">
        <f>IF(AND(B471="1600 (Mile)",OR(AND(E471='club records'!$B$34,F471&lt;='club records'!$C$34),AND(E471='club records'!$B$35,F471&lt;='club records'!$C$35),AND(E471='club records'!$B$36,F471&lt;='club records'!$C$36),AND(E471='club records'!$B$37,F471&lt;='club records'!$C$37))),"CR"," ")</f>
        <v xml:space="preserve"> </v>
      </c>
      <c r="S471" s="7" t="str">
        <f>IF(AND(B471=3000, OR(AND(E471='club records'!$B$38, F471&lt;='club records'!$C$38), AND(E471='club records'!$B$39, F471&lt;='club records'!$C$39), AND(E471='club records'!$B$40, F471&lt;='club records'!$C$40), AND(E471='club records'!$B$41, F471&lt;='club records'!$C$41))), "CR", " ")</f>
        <v xml:space="preserve"> </v>
      </c>
      <c r="T471" s="7" t="str">
        <f>IF(AND(B471=5000, OR(AND(E471='club records'!$B$42, F471&lt;='club records'!$C$42), AND(E471='club records'!$B$43, F471&lt;='club records'!$C$43))), "CR", " ")</f>
        <v xml:space="preserve"> </v>
      </c>
      <c r="U471" s="6" t="str">
        <f>IF(AND(B471=10000, OR(AND(E471='club records'!$B$44, F471&lt;='club records'!$C$44), AND(E471='club records'!$B$45, F471&lt;='club records'!$C$45))), "CR", " ")</f>
        <v xml:space="preserve"> </v>
      </c>
      <c r="V471" s="6" t="str">
        <f>IF(AND(B471="high jump", OR(AND(E471='club records'!$F$1, F471&gt;='club records'!$G$1), AND(E471='club records'!$F$2, F471&gt;='club records'!$G$2), AND(E471='club records'!$F$3, F471&gt;='club records'!$G$3), AND(E471='club records'!$F$4, F471&gt;='club records'!$G$4), AND(E471='club records'!$F$5, F471&gt;='club records'!$G$5))), "CR", " ")</f>
        <v xml:space="preserve"> </v>
      </c>
      <c r="W471" s="6" t="str">
        <f>IF(AND(B471="long jump", OR(AND(E471='club records'!$F$6, F471&gt;='club records'!$G$6), AND(E471='club records'!$F$7, F471&gt;='club records'!$G$7), AND(E471='club records'!$F$8, F471&gt;='club records'!$G$8), AND(E471='club records'!$F$9, F471&gt;='club records'!$G$9), AND(E471='club records'!$F$10, F471&gt;='club records'!$G$10))), "CR", " ")</f>
        <v xml:space="preserve"> </v>
      </c>
      <c r="X471" s="6" t="str">
        <f>IF(AND(B471="triple jump", OR(AND(E471='club records'!$F$11, F471&gt;='club records'!$G$11), AND(E471='club records'!$F$12, F471&gt;='club records'!$G$12), AND(E471='club records'!$F$13, F471&gt;='club records'!$G$13), AND(E471='club records'!$F$14, F471&gt;='club records'!$G$14), AND(E471='club records'!$F$15, F471&gt;='club records'!$G$15))), "CR", " ")</f>
        <v xml:space="preserve"> </v>
      </c>
      <c r="Y471" s="6" t="str">
        <f>IF(AND(B471="pole vault", OR(AND(E471='club records'!$F$16, F471&gt;='club records'!$G$16), AND(E471='club records'!$F$17, F471&gt;='club records'!$G$17), AND(E471='club records'!$F$18, F471&gt;='club records'!$G$18), AND(E471='club records'!$F$19, F471&gt;='club records'!$G$19), AND(E471='club records'!$F$20, F471&gt;='club records'!$G$20))), "CR", " ")</f>
        <v xml:space="preserve"> </v>
      </c>
      <c r="Z471" s="6" t="str">
        <f>IF(AND(B471="shot 3", E471='club records'!$F$36, F471&gt;='club records'!$G$36), "CR", " ")</f>
        <v xml:space="preserve"> </v>
      </c>
      <c r="AA471" s="6" t="str">
        <f>IF(AND(B471="shot 4", E471='club records'!$F$37, F471&gt;='club records'!$G$37), "CR", " ")</f>
        <v xml:space="preserve"> </v>
      </c>
      <c r="AB471" s="6" t="str">
        <f>IF(AND(B471="shot 5", E471='club records'!$F$38, F471&gt;='club records'!$G$38), "CR", " ")</f>
        <v xml:space="preserve"> </v>
      </c>
      <c r="AC471" s="6" t="str">
        <f>IF(AND(B471="shot 6", E471='club records'!$F$39, F471&gt;='club records'!$G$39), "CR", " ")</f>
        <v xml:space="preserve"> </v>
      </c>
      <c r="AD471" s="6" t="str">
        <f>IF(AND(B471="shot 7.26", E471='club records'!$F$40, F471&gt;='club records'!$G$40), "CR", " ")</f>
        <v xml:space="preserve"> </v>
      </c>
      <c r="AE471" s="6" t="str">
        <f>IF(AND(B471="60H",OR(AND(E471='club records'!$J$1,F471&lt;='club records'!$K$1),AND(E471='club records'!$J$2,F471&lt;='club records'!$K$2),AND(E471='club records'!$J$3,F471&lt;='club records'!$K$3),AND(E471='club records'!$J$4,F471&lt;='club records'!$K$4),AND(E471='club records'!$J$5,F471&lt;='club records'!$K$5))),"CR"," ")</f>
        <v xml:space="preserve"> </v>
      </c>
      <c r="AF471" s="7" t="str">
        <f>IF(AND(B471="4x200", OR(AND(E471='club records'!$N$6, F471&lt;='club records'!$O$6), AND(E471='club records'!$N$7, F471&lt;='club records'!$O$7), AND(E471='club records'!$N$8, F471&lt;='club records'!$O$8), AND(E471='club records'!$N$9, F471&lt;='club records'!$O$9), AND(E471='club records'!$N$10, F471&lt;='club records'!$O$10))), "CR", " ")</f>
        <v xml:space="preserve"> </v>
      </c>
      <c r="AG471" s="7" t="str">
        <f>IF(AND(B471="4x300", AND(E471='club records'!$N$11, F471&lt;='club records'!$O$11)), "CR", " ")</f>
        <v xml:space="preserve"> </v>
      </c>
      <c r="AH471" s="7" t="str">
        <f>IF(AND(B471="4x400", OR(AND(E471='club records'!$N$12, F471&lt;='club records'!$O$12), AND(E471='club records'!$N$13, F471&lt;='club records'!$O$13), AND(E471='club records'!$N$14, F471&lt;='club records'!$O$14), AND(E471='club records'!$N$15, F471&lt;='club records'!$O$15))), "CR", " ")</f>
        <v xml:space="preserve"> </v>
      </c>
      <c r="AI471" s="7" t="str">
        <f>IF(AND(B471="pentathlon", OR(AND(E471='club records'!$N$21, F471&gt;='club records'!$O$21), AND(E471='club records'!$N$22, F471&gt;='club records'!$O$22),AND(E471='club records'!$N$23, F471&gt;='club records'!$O$23),AND(E471='club records'!$N$24, F471&gt;='club records'!$O$24))), "CR", " ")</f>
        <v xml:space="preserve"> </v>
      </c>
      <c r="AJ471" s="7" t="str">
        <f>IF(AND(B471="heptathlon", OR(AND(E471='club records'!$N$26, F471&gt;='club records'!$O$26), AND(E471='club records'!$N$27, F471&gt;='club records'!$O$27))), "CR", " ")</f>
        <v xml:space="preserve"> </v>
      </c>
    </row>
    <row r="472" spans="1:36" ht="14.5" x14ac:dyDescent="0.35">
      <c r="A472" s="1" t="str">
        <f>E472</f>
        <v>U20</v>
      </c>
      <c r="E472" s="11" t="s">
        <v>12</v>
      </c>
      <c r="J472" s="7" t="str">
        <f>IF(OR(K472="CR", L472="CR", M472="CR", N472="CR", O472="CR", P472="CR", Q472="CR", R472="CR", S472="CR", T472="CR",U472="CR", V472="CR", W472="CR", X472="CR", Y472="CR", Z472="CR", AA472="CR", AB472="CR", AC472="CR", AD472="CR", AE472="CR", AF472="CR", AG472="CR", AH472="CR", AI472="CR", AJ472="CR"), "***CLUB RECORD***", "")</f>
        <v/>
      </c>
      <c r="K472" s="7" t="str">
        <f>IF(AND(B472=60, OR(AND(E472='club records'!$B$6, F472&lt;='club records'!$C$6), AND(E472='club records'!$B$7, F472&lt;='club records'!$C$7), AND(E472='club records'!$B$8, F472&lt;='club records'!$C$8), AND(E472='club records'!$B$9, F472&lt;='club records'!$C$9), AND(E472='club records'!$B$10, F472&lt;='club records'!$C$10))), "CR", " ")</f>
        <v xml:space="preserve"> </v>
      </c>
      <c r="L472" s="7" t="str">
        <f>IF(AND(B472=200, OR(AND(E472='club records'!$B$11, F472&lt;='club records'!$C$11), AND(E472='club records'!$B$12, F472&lt;='club records'!$C$12), AND(E472='club records'!$B$13, F472&lt;='club records'!$C$13), AND(E472='club records'!$B$14, F472&lt;='club records'!$C$14), AND(E472='club records'!$B$15, F472&lt;='club records'!$C$15))), "CR", " ")</f>
        <v xml:space="preserve"> </v>
      </c>
      <c r="M472" s="7" t="str">
        <f>IF(AND(B472=300, OR(AND(E472='club records'!$B$5, F472&lt;='club records'!$C$5), AND(E472='club records'!$B$16, F472&lt;='club records'!$C$16), AND(E472='club records'!$B$17, F472&lt;='club records'!$C$17))), "CR", " ")</f>
        <v xml:space="preserve"> </v>
      </c>
      <c r="N472" s="7" t="str">
        <f>IF(AND(B472=400, OR(AND(E472='club records'!$B$18, F472&lt;='club records'!$C$18), AND(E472='club records'!$B$19, F472&lt;='club records'!$C$19), AND(E472='club records'!$B$20, F472&lt;='club records'!$C$20), AND(E472='club records'!$B$21, F472&lt;='club records'!$C$21))), "CR", " ")</f>
        <v xml:space="preserve"> </v>
      </c>
      <c r="O472" s="7" t="str">
        <f>IF(AND(B472=800, OR(AND(E472='club records'!$B$22, F472&lt;='club records'!$C$22), AND(E472='club records'!$B$23, F472&lt;='club records'!$C$23), AND(E472='club records'!$B$24, F472&lt;='club records'!$C$24), AND(E472='club records'!$B$25, F472&lt;='club records'!$C$25), AND(E472='club records'!$B$26, F472&lt;='club records'!$C$26))), "CR", " ")</f>
        <v xml:space="preserve"> </v>
      </c>
      <c r="P472" s="7" t="str">
        <f>IF(AND(B472=1000, OR(AND(E472='club records'!$B$27, F472&lt;='club records'!$C$27), AND(E472='club records'!$B$28, F472&lt;='club records'!$C$28))), "CR", " ")</f>
        <v xml:space="preserve"> </v>
      </c>
      <c r="Q472" s="7" t="str">
        <f>IF(AND(B472=1500, OR(AND(E472='club records'!$B$29, F472&lt;='club records'!$C$29), AND(E472='club records'!$B$30, F472&lt;='club records'!$C$30), AND(E472='club records'!$B$31, F472&lt;='club records'!$C$31), AND(E472='club records'!$B$32, F472&lt;='club records'!$C$32), AND(E472='club records'!$B$33, F472&lt;='club records'!$C$33))), "CR", " ")</f>
        <v xml:space="preserve"> </v>
      </c>
      <c r="R472" s="7" t="str">
        <f>IF(AND(B472="1600 (Mile)",OR(AND(E472='club records'!$B$34,F472&lt;='club records'!$C$34),AND(E472='club records'!$B$35,F472&lt;='club records'!$C$35),AND(E472='club records'!$B$36,F472&lt;='club records'!$C$36),AND(E472='club records'!$B$37,F472&lt;='club records'!$C$37))),"CR"," ")</f>
        <v xml:space="preserve"> </v>
      </c>
      <c r="S472" s="7" t="str">
        <f>IF(AND(B472=3000, OR(AND(E472='club records'!$B$38, F472&lt;='club records'!$C$38), AND(E472='club records'!$B$39, F472&lt;='club records'!$C$39), AND(E472='club records'!$B$40, F472&lt;='club records'!$C$40), AND(E472='club records'!$B$41, F472&lt;='club records'!$C$41))), "CR", " ")</f>
        <v xml:space="preserve"> </v>
      </c>
      <c r="T472" s="7" t="str">
        <f>IF(AND(B472=5000, OR(AND(E472='club records'!$B$42, F472&lt;='club records'!$C$42), AND(E472='club records'!$B$43, F472&lt;='club records'!$C$43))), "CR", " ")</f>
        <v xml:space="preserve"> </v>
      </c>
      <c r="U472" s="6" t="str">
        <f>IF(AND(B472=10000, OR(AND(E472='club records'!$B$44, F472&lt;='club records'!$C$44), AND(E472='club records'!$B$45, F472&lt;='club records'!$C$45))), "CR", " ")</f>
        <v xml:space="preserve"> </v>
      </c>
      <c r="V472" s="6" t="str">
        <f>IF(AND(B472="high jump", OR(AND(E472='club records'!$F$1, F472&gt;='club records'!$G$1), AND(E472='club records'!$F$2, F472&gt;='club records'!$G$2), AND(E472='club records'!$F$3, F472&gt;='club records'!$G$3), AND(E472='club records'!$F$4, F472&gt;='club records'!$G$4), AND(E472='club records'!$F$5, F472&gt;='club records'!$G$5))), "CR", " ")</f>
        <v xml:space="preserve"> </v>
      </c>
      <c r="W472" s="6" t="str">
        <f>IF(AND(B472="long jump", OR(AND(E472='club records'!$F$6, F472&gt;='club records'!$G$6), AND(E472='club records'!$F$7, F472&gt;='club records'!$G$7), AND(E472='club records'!$F$8, F472&gt;='club records'!$G$8), AND(E472='club records'!$F$9, F472&gt;='club records'!$G$9), AND(E472='club records'!$F$10, F472&gt;='club records'!$G$10))), "CR", " ")</f>
        <v xml:space="preserve"> </v>
      </c>
      <c r="X472" s="6" t="str">
        <f>IF(AND(B472="triple jump", OR(AND(E472='club records'!$F$11, F472&gt;='club records'!$G$11), AND(E472='club records'!$F$12, F472&gt;='club records'!$G$12), AND(E472='club records'!$F$13, F472&gt;='club records'!$G$13), AND(E472='club records'!$F$14, F472&gt;='club records'!$G$14), AND(E472='club records'!$F$15, F472&gt;='club records'!$G$15))), "CR", " ")</f>
        <v xml:space="preserve"> </v>
      </c>
      <c r="Y472" s="6" t="str">
        <f>IF(AND(B472="pole vault", OR(AND(E472='club records'!$F$16, F472&gt;='club records'!$G$16), AND(E472='club records'!$F$17, F472&gt;='club records'!$G$17), AND(E472='club records'!$F$18, F472&gt;='club records'!$G$18), AND(E472='club records'!$F$19, F472&gt;='club records'!$G$19), AND(E472='club records'!$F$20, F472&gt;='club records'!$G$20))), "CR", " ")</f>
        <v xml:space="preserve"> </v>
      </c>
      <c r="Z472" s="6" t="str">
        <f>IF(AND(B472="shot 3", E472='club records'!$F$36, F472&gt;='club records'!$G$36), "CR", " ")</f>
        <v xml:space="preserve"> </v>
      </c>
      <c r="AA472" s="6" t="str">
        <f>IF(AND(B472="shot 4", E472='club records'!$F$37, F472&gt;='club records'!$G$37), "CR", " ")</f>
        <v xml:space="preserve"> </v>
      </c>
      <c r="AB472" s="6" t="str">
        <f>IF(AND(B472="shot 5", E472='club records'!$F$38, F472&gt;='club records'!$G$38), "CR", " ")</f>
        <v xml:space="preserve"> </v>
      </c>
      <c r="AC472" s="6" t="str">
        <f>IF(AND(B472="shot 6", E472='club records'!$F$39, F472&gt;='club records'!$G$39), "CR", " ")</f>
        <v xml:space="preserve"> </v>
      </c>
      <c r="AD472" s="6" t="str">
        <f>IF(AND(B472="shot 7.26", E472='club records'!$F$40, F472&gt;='club records'!$G$40), "CR", " ")</f>
        <v xml:space="preserve"> </v>
      </c>
      <c r="AE472" s="6" t="str">
        <f>IF(AND(B472="60H",OR(AND(E472='club records'!$J$1,F472&lt;='club records'!$K$1),AND(E472='club records'!$J$2,F472&lt;='club records'!$K$2),AND(E472='club records'!$J$3,F472&lt;='club records'!$K$3),AND(E472='club records'!$J$4,F472&lt;='club records'!$K$4),AND(E472='club records'!$J$5,F472&lt;='club records'!$K$5))),"CR"," ")</f>
        <v xml:space="preserve"> </v>
      </c>
      <c r="AF472" s="7" t="str">
        <f>IF(AND(B472="4x200", OR(AND(E472='club records'!$N$6, F472&lt;='club records'!$O$6), AND(E472='club records'!$N$7, F472&lt;='club records'!$O$7), AND(E472='club records'!$N$8, F472&lt;='club records'!$O$8), AND(E472='club records'!$N$9, F472&lt;='club records'!$O$9), AND(E472='club records'!$N$10, F472&lt;='club records'!$O$10))), "CR", " ")</f>
        <v xml:space="preserve"> </v>
      </c>
      <c r="AG472" s="7" t="str">
        <f>IF(AND(B472="4x300", AND(E472='club records'!$N$11, F472&lt;='club records'!$O$11)), "CR", " ")</f>
        <v xml:space="preserve"> </v>
      </c>
      <c r="AH472" s="7" t="str">
        <f>IF(AND(B472="4x400", OR(AND(E472='club records'!$N$12, F472&lt;='club records'!$O$12), AND(E472='club records'!$N$13, F472&lt;='club records'!$O$13), AND(E472='club records'!$N$14, F472&lt;='club records'!$O$14), AND(E472='club records'!$N$15, F472&lt;='club records'!$O$15))), "CR", " ")</f>
        <v xml:space="preserve"> </v>
      </c>
      <c r="AI472" s="7" t="str">
        <f>IF(AND(B472="pentathlon", OR(AND(E472='club records'!$N$21, F472&gt;='club records'!$O$21), AND(E472='club records'!$N$22, F472&gt;='club records'!$O$22),AND(E472='club records'!$N$23, F472&gt;='club records'!$O$23),AND(E472='club records'!$N$24, F472&gt;='club records'!$O$24))), "CR", " ")</f>
        <v xml:space="preserve"> </v>
      </c>
      <c r="AJ472" s="7" t="str">
        <f>IF(AND(B472="heptathlon", OR(AND(E472='club records'!$N$26, F472&gt;='club records'!$O$26), AND(E472='club records'!$N$27, F472&gt;='club records'!$O$27))), "CR", " ")</f>
        <v xml:space="preserve"> </v>
      </c>
    </row>
    <row r="473" spans="1:36" ht="14.5" x14ac:dyDescent="0.35">
      <c r="A473" s="1" t="str">
        <f>E473</f>
        <v>U20</v>
      </c>
      <c r="E473" s="11" t="s">
        <v>12</v>
      </c>
      <c r="J473" s="7" t="str">
        <f>IF(OR(K473="CR", L473="CR", M473="CR", N473="CR", O473="CR", P473="CR", Q473="CR", R473="CR", S473="CR", T473="CR",U473="CR", V473="CR", W473="CR", X473="CR", Y473="CR", Z473="CR", AA473="CR", AB473="CR", AC473="CR", AD473="CR", AE473="CR", AF473="CR", AG473="CR", AH473="CR", AI473="CR", AJ473="CR"), "***CLUB RECORD***", "")</f>
        <v/>
      </c>
      <c r="K473" s="7" t="str">
        <f>IF(AND(B473=60, OR(AND(E473='club records'!$B$6, F473&lt;='club records'!$C$6), AND(E473='club records'!$B$7, F473&lt;='club records'!$C$7), AND(E473='club records'!$B$8, F473&lt;='club records'!$C$8), AND(E473='club records'!$B$9, F473&lt;='club records'!$C$9), AND(E473='club records'!$B$10, F473&lt;='club records'!$C$10))), "CR", " ")</f>
        <v xml:space="preserve"> </v>
      </c>
      <c r="L473" s="7" t="str">
        <f>IF(AND(B473=200, OR(AND(E473='club records'!$B$11, F473&lt;='club records'!$C$11), AND(E473='club records'!$B$12, F473&lt;='club records'!$C$12), AND(E473='club records'!$B$13, F473&lt;='club records'!$C$13), AND(E473='club records'!$B$14, F473&lt;='club records'!$C$14), AND(E473='club records'!$B$15, F473&lt;='club records'!$C$15))), "CR", " ")</f>
        <v xml:space="preserve"> </v>
      </c>
      <c r="M473" s="7" t="str">
        <f>IF(AND(B473=300, OR(AND(E473='club records'!$B$5, F473&lt;='club records'!$C$5), AND(E473='club records'!$B$16, F473&lt;='club records'!$C$16), AND(E473='club records'!$B$17, F473&lt;='club records'!$C$17))), "CR", " ")</f>
        <v xml:space="preserve"> </v>
      </c>
      <c r="N473" s="7" t="str">
        <f>IF(AND(B473=400, OR(AND(E473='club records'!$B$18, F473&lt;='club records'!$C$18), AND(E473='club records'!$B$19, F473&lt;='club records'!$C$19), AND(E473='club records'!$B$20, F473&lt;='club records'!$C$20), AND(E473='club records'!$B$21, F473&lt;='club records'!$C$21))), "CR", " ")</f>
        <v xml:space="preserve"> </v>
      </c>
      <c r="O473" s="7" t="str">
        <f>IF(AND(B473=800, OR(AND(E473='club records'!$B$22, F473&lt;='club records'!$C$22), AND(E473='club records'!$B$23, F473&lt;='club records'!$C$23), AND(E473='club records'!$B$24, F473&lt;='club records'!$C$24), AND(E473='club records'!$B$25, F473&lt;='club records'!$C$25), AND(E473='club records'!$B$26, F473&lt;='club records'!$C$26))), "CR", " ")</f>
        <v xml:space="preserve"> </v>
      </c>
      <c r="P473" s="7" t="str">
        <f>IF(AND(B473=1000, OR(AND(E473='club records'!$B$27, F473&lt;='club records'!$C$27), AND(E473='club records'!$B$28, F473&lt;='club records'!$C$28))), "CR", " ")</f>
        <v xml:space="preserve"> </v>
      </c>
      <c r="Q473" s="7" t="str">
        <f>IF(AND(B473=1500, OR(AND(E473='club records'!$B$29, F473&lt;='club records'!$C$29), AND(E473='club records'!$B$30, F473&lt;='club records'!$C$30), AND(E473='club records'!$B$31, F473&lt;='club records'!$C$31), AND(E473='club records'!$B$32, F473&lt;='club records'!$C$32), AND(E473='club records'!$B$33, F473&lt;='club records'!$C$33))), "CR", " ")</f>
        <v xml:space="preserve"> </v>
      </c>
      <c r="R473" s="7" t="str">
        <f>IF(AND(B473="1600 (Mile)",OR(AND(E473='club records'!$B$34,F473&lt;='club records'!$C$34),AND(E473='club records'!$B$35,F473&lt;='club records'!$C$35),AND(E473='club records'!$B$36,F473&lt;='club records'!$C$36),AND(E473='club records'!$B$37,F473&lt;='club records'!$C$37))),"CR"," ")</f>
        <v xml:space="preserve"> </v>
      </c>
      <c r="S473" s="7" t="str">
        <f>IF(AND(B473=3000, OR(AND(E473='club records'!$B$38, F473&lt;='club records'!$C$38), AND(E473='club records'!$B$39, F473&lt;='club records'!$C$39), AND(E473='club records'!$B$40, F473&lt;='club records'!$C$40), AND(E473='club records'!$B$41, F473&lt;='club records'!$C$41))), "CR", " ")</f>
        <v xml:space="preserve"> </v>
      </c>
      <c r="T473" s="7" t="str">
        <f>IF(AND(B473=5000, OR(AND(E473='club records'!$B$42, F473&lt;='club records'!$C$42), AND(E473='club records'!$B$43, F473&lt;='club records'!$C$43))), "CR", " ")</f>
        <v xml:space="preserve"> </v>
      </c>
      <c r="U473" s="6" t="str">
        <f>IF(AND(B473=10000, OR(AND(E473='club records'!$B$44, F473&lt;='club records'!$C$44), AND(E473='club records'!$B$45, F473&lt;='club records'!$C$45))), "CR", " ")</f>
        <v xml:space="preserve"> </v>
      </c>
      <c r="V473" s="6" t="str">
        <f>IF(AND(B473="high jump", OR(AND(E473='club records'!$F$1, F473&gt;='club records'!$G$1), AND(E473='club records'!$F$2, F473&gt;='club records'!$G$2), AND(E473='club records'!$F$3, F473&gt;='club records'!$G$3), AND(E473='club records'!$F$4, F473&gt;='club records'!$G$4), AND(E473='club records'!$F$5, F473&gt;='club records'!$G$5))), "CR", " ")</f>
        <v xml:space="preserve"> </v>
      </c>
      <c r="W473" s="6" t="str">
        <f>IF(AND(B473="long jump", OR(AND(E473='club records'!$F$6, F473&gt;='club records'!$G$6), AND(E473='club records'!$F$7, F473&gt;='club records'!$G$7), AND(E473='club records'!$F$8, F473&gt;='club records'!$G$8), AND(E473='club records'!$F$9, F473&gt;='club records'!$G$9), AND(E473='club records'!$F$10, F473&gt;='club records'!$G$10))), "CR", " ")</f>
        <v xml:space="preserve"> </v>
      </c>
      <c r="X473" s="6" t="str">
        <f>IF(AND(B473="triple jump", OR(AND(E473='club records'!$F$11, F473&gt;='club records'!$G$11), AND(E473='club records'!$F$12, F473&gt;='club records'!$G$12), AND(E473='club records'!$F$13, F473&gt;='club records'!$G$13), AND(E473='club records'!$F$14, F473&gt;='club records'!$G$14), AND(E473='club records'!$F$15, F473&gt;='club records'!$G$15))), "CR", " ")</f>
        <v xml:space="preserve"> </v>
      </c>
      <c r="Y473" s="6" t="str">
        <f>IF(AND(B473="pole vault", OR(AND(E473='club records'!$F$16, F473&gt;='club records'!$G$16), AND(E473='club records'!$F$17, F473&gt;='club records'!$G$17), AND(E473='club records'!$F$18, F473&gt;='club records'!$G$18), AND(E473='club records'!$F$19, F473&gt;='club records'!$G$19), AND(E473='club records'!$F$20, F473&gt;='club records'!$G$20))), "CR", " ")</f>
        <v xml:space="preserve"> </v>
      </c>
      <c r="Z473" s="6" t="str">
        <f>IF(AND(B473="shot 3", E473='club records'!$F$36, F473&gt;='club records'!$G$36), "CR", " ")</f>
        <v xml:space="preserve"> </v>
      </c>
      <c r="AA473" s="6" t="str">
        <f>IF(AND(B473="shot 4", E473='club records'!$F$37, F473&gt;='club records'!$G$37), "CR", " ")</f>
        <v xml:space="preserve"> </v>
      </c>
      <c r="AB473" s="6" t="str">
        <f>IF(AND(B473="shot 5", E473='club records'!$F$38, F473&gt;='club records'!$G$38), "CR", " ")</f>
        <v xml:space="preserve"> </v>
      </c>
      <c r="AC473" s="6" t="str">
        <f>IF(AND(B473="shot 6", E473='club records'!$F$39, F473&gt;='club records'!$G$39), "CR", " ")</f>
        <v xml:space="preserve"> </v>
      </c>
      <c r="AD473" s="6" t="str">
        <f>IF(AND(B473="shot 7.26", E473='club records'!$F$40, F473&gt;='club records'!$G$40), "CR", " ")</f>
        <v xml:space="preserve"> </v>
      </c>
      <c r="AE473" s="6" t="str">
        <f>IF(AND(B473="60H",OR(AND(E473='club records'!$J$1,F473&lt;='club records'!$K$1),AND(E473='club records'!$J$2,F473&lt;='club records'!$K$2),AND(E473='club records'!$J$3,F473&lt;='club records'!$K$3),AND(E473='club records'!$J$4,F473&lt;='club records'!$K$4),AND(E473='club records'!$J$5,F473&lt;='club records'!$K$5))),"CR"," ")</f>
        <v xml:space="preserve"> </v>
      </c>
      <c r="AF473" s="7" t="str">
        <f>IF(AND(B473="4x200", OR(AND(E473='club records'!$N$6, F473&lt;='club records'!$O$6), AND(E473='club records'!$N$7, F473&lt;='club records'!$O$7), AND(E473='club records'!$N$8, F473&lt;='club records'!$O$8), AND(E473='club records'!$N$9, F473&lt;='club records'!$O$9), AND(E473='club records'!$N$10, F473&lt;='club records'!$O$10))), "CR", " ")</f>
        <v xml:space="preserve"> </v>
      </c>
      <c r="AG473" s="7" t="str">
        <f>IF(AND(B473="4x300", AND(E473='club records'!$N$11, F473&lt;='club records'!$O$11)), "CR", " ")</f>
        <v xml:space="preserve"> </v>
      </c>
      <c r="AH473" s="7" t="str">
        <f>IF(AND(B473="4x400", OR(AND(E473='club records'!$N$12, F473&lt;='club records'!$O$12), AND(E473='club records'!$N$13, F473&lt;='club records'!$O$13), AND(E473='club records'!$N$14, F473&lt;='club records'!$O$14), AND(E473='club records'!$N$15, F473&lt;='club records'!$O$15))), "CR", " ")</f>
        <v xml:space="preserve"> </v>
      </c>
      <c r="AI473" s="7" t="str">
        <f>IF(AND(B473="pentathlon", OR(AND(E473='club records'!$N$21, F473&gt;='club records'!$O$21), AND(E473='club records'!$N$22, F473&gt;='club records'!$O$22),AND(E473='club records'!$N$23, F473&gt;='club records'!$O$23),AND(E473='club records'!$N$24, F473&gt;='club records'!$O$24))), "CR", " ")</f>
        <v xml:space="preserve"> </v>
      </c>
      <c r="AJ473" s="7" t="str">
        <f>IF(AND(B473="heptathlon", OR(AND(E473='club records'!$N$26, F473&gt;='club records'!$O$26), AND(E473='club records'!$N$27, F473&gt;='club records'!$O$27))), "CR", " ")</f>
        <v xml:space="preserve"> </v>
      </c>
    </row>
    <row r="474" spans="1:36" ht="14.5" x14ac:dyDescent="0.35">
      <c r="A474" s="1" t="str">
        <f>E474</f>
        <v>U20</v>
      </c>
      <c r="E474" s="11" t="s">
        <v>12</v>
      </c>
      <c r="G474" s="16"/>
      <c r="J474" s="7" t="str">
        <f>IF(OR(K474="CR", L474="CR", M474="CR", N474="CR", O474="CR", P474="CR", Q474="CR", R474="CR", S474="CR", T474="CR",U474="CR", V474="CR", W474="CR", X474="CR", Y474="CR", Z474="CR", AA474="CR", AB474="CR", AC474="CR", AD474="CR", AE474="CR", AF474="CR", AG474="CR", AH474="CR", AI474="CR", AJ474="CR"), "***CLUB RECORD***", "")</f>
        <v/>
      </c>
      <c r="K474" s="7" t="str">
        <f>IF(AND(B474=60, OR(AND(E474='club records'!$B$6, F474&lt;='club records'!$C$6), AND(E474='club records'!$B$7, F474&lt;='club records'!$C$7), AND(E474='club records'!$B$8, F474&lt;='club records'!$C$8), AND(E474='club records'!$B$9, F474&lt;='club records'!$C$9), AND(E474='club records'!$B$10, F474&lt;='club records'!$C$10))), "CR", " ")</f>
        <v xml:space="preserve"> </v>
      </c>
      <c r="L474" s="7" t="str">
        <f>IF(AND(B474=200, OR(AND(E474='club records'!$B$11, F474&lt;='club records'!$C$11), AND(E474='club records'!$B$12, F474&lt;='club records'!$C$12), AND(E474='club records'!$B$13, F474&lt;='club records'!$C$13), AND(E474='club records'!$B$14, F474&lt;='club records'!$C$14), AND(E474='club records'!$B$15, F474&lt;='club records'!$C$15))), "CR", " ")</f>
        <v xml:space="preserve"> </v>
      </c>
      <c r="M474" s="7" t="str">
        <f>IF(AND(B474=300, OR(AND(E474='club records'!$B$5, F474&lt;='club records'!$C$5), AND(E474='club records'!$B$16, F474&lt;='club records'!$C$16), AND(E474='club records'!$B$17, F474&lt;='club records'!$C$17))), "CR", " ")</f>
        <v xml:space="preserve"> </v>
      </c>
      <c r="N474" s="7" t="str">
        <f>IF(AND(B474=400, OR(AND(E474='club records'!$B$18, F474&lt;='club records'!$C$18), AND(E474='club records'!$B$19, F474&lt;='club records'!$C$19), AND(E474='club records'!$B$20, F474&lt;='club records'!$C$20), AND(E474='club records'!$B$21, F474&lt;='club records'!$C$21))), "CR", " ")</f>
        <v xml:space="preserve"> </v>
      </c>
      <c r="O474" s="7" t="str">
        <f>IF(AND(B474=800, OR(AND(E474='club records'!$B$22, F474&lt;='club records'!$C$22), AND(E474='club records'!$B$23, F474&lt;='club records'!$C$23), AND(E474='club records'!$B$24, F474&lt;='club records'!$C$24), AND(E474='club records'!$B$25, F474&lt;='club records'!$C$25), AND(E474='club records'!$B$26, F474&lt;='club records'!$C$26))), "CR", " ")</f>
        <v xml:space="preserve"> </v>
      </c>
      <c r="P474" s="7" t="str">
        <f>IF(AND(B474=1000, OR(AND(E474='club records'!$B$27, F474&lt;='club records'!$C$27), AND(E474='club records'!$B$28, F474&lt;='club records'!$C$28))), "CR", " ")</f>
        <v xml:space="preserve"> </v>
      </c>
      <c r="Q474" s="7" t="str">
        <f>IF(AND(B474=1500, OR(AND(E474='club records'!$B$29, F474&lt;='club records'!$C$29), AND(E474='club records'!$B$30, F474&lt;='club records'!$C$30), AND(E474='club records'!$B$31, F474&lt;='club records'!$C$31), AND(E474='club records'!$B$32, F474&lt;='club records'!$C$32), AND(E474='club records'!$B$33, F474&lt;='club records'!$C$33))), "CR", " ")</f>
        <v xml:space="preserve"> </v>
      </c>
      <c r="R474" s="7" t="str">
        <f>IF(AND(B474="1600 (Mile)",OR(AND(E474='club records'!$B$34,F474&lt;='club records'!$C$34),AND(E474='club records'!$B$35,F474&lt;='club records'!$C$35),AND(E474='club records'!$B$36,F474&lt;='club records'!$C$36),AND(E474='club records'!$B$37,F474&lt;='club records'!$C$37))),"CR"," ")</f>
        <v xml:space="preserve"> </v>
      </c>
      <c r="S474" s="7" t="str">
        <f>IF(AND(B474=3000, OR(AND(E474='club records'!$B$38, F474&lt;='club records'!$C$38), AND(E474='club records'!$B$39, F474&lt;='club records'!$C$39), AND(E474='club records'!$B$40, F474&lt;='club records'!$C$40), AND(E474='club records'!$B$41, F474&lt;='club records'!$C$41))), "CR", " ")</f>
        <v xml:space="preserve"> </v>
      </c>
      <c r="T474" s="7" t="str">
        <f>IF(AND(B474=5000, OR(AND(E474='club records'!$B$42, F474&lt;='club records'!$C$42), AND(E474='club records'!$B$43, F474&lt;='club records'!$C$43))), "CR", " ")</f>
        <v xml:space="preserve"> </v>
      </c>
      <c r="U474" s="6" t="str">
        <f>IF(AND(B474=10000, OR(AND(E474='club records'!$B$44, F474&lt;='club records'!$C$44), AND(E474='club records'!$B$45, F474&lt;='club records'!$C$45))), "CR", " ")</f>
        <v xml:space="preserve"> </v>
      </c>
      <c r="V474" s="6" t="str">
        <f>IF(AND(B474="high jump", OR(AND(E474='club records'!$F$1, F474&gt;='club records'!$G$1), AND(E474='club records'!$F$2, F474&gt;='club records'!$G$2), AND(E474='club records'!$F$3, F474&gt;='club records'!$G$3), AND(E474='club records'!$F$4, F474&gt;='club records'!$G$4), AND(E474='club records'!$F$5, F474&gt;='club records'!$G$5))), "CR", " ")</f>
        <v xml:space="preserve"> </v>
      </c>
      <c r="W474" s="6" t="str">
        <f>IF(AND(B474="long jump", OR(AND(E474='club records'!$F$6, F474&gt;='club records'!$G$6), AND(E474='club records'!$F$7, F474&gt;='club records'!$G$7), AND(E474='club records'!$F$8, F474&gt;='club records'!$G$8), AND(E474='club records'!$F$9, F474&gt;='club records'!$G$9), AND(E474='club records'!$F$10, F474&gt;='club records'!$G$10))), "CR", " ")</f>
        <v xml:space="preserve"> </v>
      </c>
      <c r="X474" s="6" t="str">
        <f>IF(AND(B474="triple jump", OR(AND(E474='club records'!$F$11, F474&gt;='club records'!$G$11), AND(E474='club records'!$F$12, F474&gt;='club records'!$G$12), AND(E474='club records'!$F$13, F474&gt;='club records'!$G$13), AND(E474='club records'!$F$14, F474&gt;='club records'!$G$14), AND(E474='club records'!$F$15, F474&gt;='club records'!$G$15))), "CR", " ")</f>
        <v xml:space="preserve"> </v>
      </c>
      <c r="Y474" s="6" t="str">
        <f>IF(AND(B474="pole vault", OR(AND(E474='club records'!$F$16, F474&gt;='club records'!$G$16), AND(E474='club records'!$F$17, F474&gt;='club records'!$G$17), AND(E474='club records'!$F$18, F474&gt;='club records'!$G$18), AND(E474='club records'!$F$19, F474&gt;='club records'!$G$19), AND(E474='club records'!$F$20, F474&gt;='club records'!$G$20))), "CR", " ")</f>
        <v xml:space="preserve"> </v>
      </c>
      <c r="Z474" s="6" t="str">
        <f>IF(AND(B474="shot 3", E474='club records'!$F$36, F474&gt;='club records'!$G$36), "CR", " ")</f>
        <v xml:space="preserve"> </v>
      </c>
      <c r="AA474" s="6" t="str">
        <f>IF(AND(B474="shot 4", E474='club records'!$F$37, F474&gt;='club records'!$G$37), "CR", " ")</f>
        <v xml:space="preserve"> </v>
      </c>
      <c r="AB474" s="6" t="str">
        <f>IF(AND(B474="shot 5", E474='club records'!$F$38, F474&gt;='club records'!$G$38), "CR", " ")</f>
        <v xml:space="preserve"> </v>
      </c>
      <c r="AC474" s="6" t="str">
        <f>IF(AND(B474="shot 6", E474='club records'!$F$39, F474&gt;='club records'!$G$39), "CR", " ")</f>
        <v xml:space="preserve"> </v>
      </c>
      <c r="AD474" s="6" t="str">
        <f>IF(AND(B474="shot 7.26", E474='club records'!$F$40, F474&gt;='club records'!$G$40), "CR", " ")</f>
        <v xml:space="preserve"> </v>
      </c>
      <c r="AE474" s="6" t="str">
        <f>IF(AND(B474="60H",OR(AND(E474='club records'!$J$1,F474&lt;='club records'!$K$1),AND(E474='club records'!$J$2,F474&lt;='club records'!$K$2),AND(E474='club records'!$J$3,F474&lt;='club records'!$K$3),AND(E474='club records'!$J$4,F474&lt;='club records'!$K$4),AND(E474='club records'!$J$5,F474&lt;='club records'!$K$5))),"CR"," ")</f>
        <v xml:space="preserve"> </v>
      </c>
      <c r="AF474" s="7" t="str">
        <f>IF(AND(B474="4x200", OR(AND(E474='club records'!$N$6, F474&lt;='club records'!$O$6), AND(E474='club records'!$N$7, F474&lt;='club records'!$O$7), AND(E474='club records'!$N$8, F474&lt;='club records'!$O$8), AND(E474='club records'!$N$9, F474&lt;='club records'!$O$9), AND(E474='club records'!$N$10, F474&lt;='club records'!$O$10))), "CR", " ")</f>
        <v xml:space="preserve"> </v>
      </c>
      <c r="AG474" s="7" t="str">
        <f>IF(AND(B474="4x300", AND(E474='club records'!$N$11, F474&lt;='club records'!$O$11)), "CR", " ")</f>
        <v xml:space="preserve"> </v>
      </c>
      <c r="AH474" s="7" t="str">
        <f>IF(AND(B474="4x400", OR(AND(E474='club records'!$N$12, F474&lt;='club records'!$O$12), AND(E474='club records'!$N$13, F474&lt;='club records'!$O$13), AND(E474='club records'!$N$14, F474&lt;='club records'!$O$14), AND(E474='club records'!$N$15, F474&lt;='club records'!$O$15))), "CR", " ")</f>
        <v xml:space="preserve"> </v>
      </c>
      <c r="AI474" s="7" t="str">
        <f>IF(AND(B474="pentathlon", OR(AND(E474='club records'!$N$21, F474&gt;='club records'!$O$21), AND(E474='club records'!$N$22, F474&gt;='club records'!$O$22),AND(E474='club records'!$N$23, F474&gt;='club records'!$O$23),AND(E474='club records'!$N$24, F474&gt;='club records'!$O$24))), "CR", " ")</f>
        <v xml:space="preserve"> </v>
      </c>
      <c r="AJ474" s="7" t="str">
        <f>IF(AND(B474="heptathlon", OR(AND(E474='club records'!$N$26, F474&gt;='club records'!$O$26), AND(E474='club records'!$N$27, F474&gt;='club records'!$O$27))), "CR", " ")</f>
        <v xml:space="preserve"> </v>
      </c>
    </row>
    <row r="475" spans="1:36" ht="14.5" x14ac:dyDescent="0.35">
      <c r="A475" s="1" t="str">
        <f>E475</f>
        <v>U20</v>
      </c>
      <c r="E475" s="11" t="s">
        <v>12</v>
      </c>
      <c r="J475" s="7" t="str">
        <f>IF(OR(K475="CR", L475="CR", M475="CR", N475="CR", O475="CR", P475="CR", Q475="CR", R475="CR", S475="CR", T475="CR",U475="CR", V475="CR", W475="CR", X475="CR", Y475="CR", Z475="CR", AA475="CR", AB475="CR", AC475="CR", AD475="CR", AE475="CR", AF475="CR", AG475="CR", AH475="CR", AI475="CR", AJ475="CR"), "***CLUB RECORD***", "")</f>
        <v/>
      </c>
      <c r="K475" s="7" t="str">
        <f>IF(AND(B475=60, OR(AND(E475='club records'!$B$6, F475&lt;='club records'!$C$6), AND(E475='club records'!$B$7, F475&lt;='club records'!$C$7), AND(E475='club records'!$B$8, F475&lt;='club records'!$C$8), AND(E475='club records'!$B$9, F475&lt;='club records'!$C$9), AND(E475='club records'!$B$10, F475&lt;='club records'!$C$10))), "CR", " ")</f>
        <v xml:space="preserve"> </v>
      </c>
      <c r="L475" s="7" t="str">
        <f>IF(AND(B475=200, OR(AND(E475='club records'!$B$11, F475&lt;='club records'!$C$11), AND(E475='club records'!$B$12, F475&lt;='club records'!$C$12), AND(E475='club records'!$B$13, F475&lt;='club records'!$C$13), AND(E475='club records'!$B$14, F475&lt;='club records'!$C$14), AND(E475='club records'!$B$15, F475&lt;='club records'!$C$15))), "CR", " ")</f>
        <v xml:space="preserve"> </v>
      </c>
      <c r="M475" s="7" t="str">
        <f>IF(AND(B475=300, OR(AND(E475='club records'!$B$5, F475&lt;='club records'!$C$5), AND(E475='club records'!$B$16, F475&lt;='club records'!$C$16), AND(E475='club records'!$B$17, F475&lt;='club records'!$C$17))), "CR", " ")</f>
        <v xml:space="preserve"> </v>
      </c>
      <c r="N475" s="7" t="str">
        <f>IF(AND(B475=400, OR(AND(E475='club records'!$B$18, F475&lt;='club records'!$C$18), AND(E475='club records'!$B$19, F475&lt;='club records'!$C$19), AND(E475='club records'!$B$20, F475&lt;='club records'!$C$20), AND(E475='club records'!$B$21, F475&lt;='club records'!$C$21))), "CR", " ")</f>
        <v xml:space="preserve"> </v>
      </c>
      <c r="O475" s="7" t="str">
        <f>IF(AND(B475=800, OR(AND(E475='club records'!$B$22, F475&lt;='club records'!$C$22), AND(E475='club records'!$B$23, F475&lt;='club records'!$C$23), AND(E475='club records'!$B$24, F475&lt;='club records'!$C$24), AND(E475='club records'!$B$25, F475&lt;='club records'!$C$25), AND(E475='club records'!$B$26, F475&lt;='club records'!$C$26))), "CR", " ")</f>
        <v xml:space="preserve"> </v>
      </c>
      <c r="P475" s="7" t="str">
        <f>IF(AND(B475=1000, OR(AND(E475='club records'!$B$27, F475&lt;='club records'!$C$27), AND(E475='club records'!$B$28, F475&lt;='club records'!$C$28))), "CR", " ")</f>
        <v xml:space="preserve"> </v>
      </c>
      <c r="Q475" s="7" t="str">
        <f>IF(AND(B475=1500, OR(AND(E475='club records'!$B$29, F475&lt;='club records'!$C$29), AND(E475='club records'!$B$30, F475&lt;='club records'!$C$30), AND(E475='club records'!$B$31, F475&lt;='club records'!$C$31), AND(E475='club records'!$B$32, F475&lt;='club records'!$C$32), AND(E475='club records'!$B$33, F475&lt;='club records'!$C$33))), "CR", " ")</f>
        <v xml:space="preserve"> </v>
      </c>
      <c r="R475" s="7" t="str">
        <f>IF(AND(B475="1600 (Mile)",OR(AND(E475='club records'!$B$34,F475&lt;='club records'!$C$34),AND(E475='club records'!$B$35,F475&lt;='club records'!$C$35),AND(E475='club records'!$B$36,F475&lt;='club records'!$C$36),AND(E475='club records'!$B$37,F475&lt;='club records'!$C$37))),"CR"," ")</f>
        <v xml:space="preserve"> </v>
      </c>
      <c r="S475" s="7" t="str">
        <f>IF(AND(B475=3000, OR(AND(E475='club records'!$B$38, F475&lt;='club records'!$C$38), AND(E475='club records'!$B$39, F475&lt;='club records'!$C$39), AND(E475='club records'!$B$40, F475&lt;='club records'!$C$40), AND(E475='club records'!$B$41, F475&lt;='club records'!$C$41))), "CR", " ")</f>
        <v xml:space="preserve"> </v>
      </c>
      <c r="T475" s="7" t="str">
        <f>IF(AND(B475=5000, OR(AND(E475='club records'!$B$42, F475&lt;='club records'!$C$42), AND(E475='club records'!$B$43, F475&lt;='club records'!$C$43))), "CR", " ")</f>
        <v xml:space="preserve"> </v>
      </c>
      <c r="U475" s="6" t="str">
        <f>IF(AND(B475=10000, OR(AND(E475='club records'!$B$44, F475&lt;='club records'!$C$44), AND(E475='club records'!$B$45, F475&lt;='club records'!$C$45))), "CR", " ")</f>
        <v xml:space="preserve"> </v>
      </c>
      <c r="V475" s="6" t="str">
        <f>IF(AND(B475="high jump", OR(AND(E475='club records'!$F$1, F475&gt;='club records'!$G$1), AND(E475='club records'!$F$2, F475&gt;='club records'!$G$2), AND(E475='club records'!$F$3, F475&gt;='club records'!$G$3), AND(E475='club records'!$F$4, F475&gt;='club records'!$G$4), AND(E475='club records'!$F$5, F475&gt;='club records'!$G$5))), "CR", " ")</f>
        <v xml:space="preserve"> </v>
      </c>
      <c r="W475" s="6" t="str">
        <f>IF(AND(B475="long jump", OR(AND(E475='club records'!$F$6, F475&gt;='club records'!$G$6), AND(E475='club records'!$F$7, F475&gt;='club records'!$G$7), AND(E475='club records'!$F$8, F475&gt;='club records'!$G$8), AND(E475='club records'!$F$9, F475&gt;='club records'!$G$9), AND(E475='club records'!$F$10, F475&gt;='club records'!$G$10))), "CR", " ")</f>
        <v xml:space="preserve"> </v>
      </c>
      <c r="X475" s="6" t="str">
        <f>IF(AND(B475="triple jump", OR(AND(E475='club records'!$F$11, F475&gt;='club records'!$G$11), AND(E475='club records'!$F$12, F475&gt;='club records'!$G$12), AND(E475='club records'!$F$13, F475&gt;='club records'!$G$13), AND(E475='club records'!$F$14, F475&gt;='club records'!$G$14), AND(E475='club records'!$F$15, F475&gt;='club records'!$G$15))), "CR", " ")</f>
        <v xml:space="preserve"> </v>
      </c>
      <c r="Y475" s="6" t="str">
        <f>IF(AND(B475="pole vault", OR(AND(E475='club records'!$F$16, F475&gt;='club records'!$G$16), AND(E475='club records'!$F$17, F475&gt;='club records'!$G$17), AND(E475='club records'!$F$18, F475&gt;='club records'!$G$18), AND(E475='club records'!$F$19, F475&gt;='club records'!$G$19), AND(E475='club records'!$F$20, F475&gt;='club records'!$G$20))), "CR", " ")</f>
        <v xml:space="preserve"> </v>
      </c>
      <c r="Z475" s="6" t="str">
        <f>IF(AND(B475="shot 3", E475='club records'!$F$36, F475&gt;='club records'!$G$36), "CR", " ")</f>
        <v xml:space="preserve"> </v>
      </c>
      <c r="AA475" s="6" t="str">
        <f>IF(AND(B475="shot 4", E475='club records'!$F$37, F475&gt;='club records'!$G$37), "CR", " ")</f>
        <v xml:space="preserve"> </v>
      </c>
      <c r="AB475" s="6" t="str">
        <f>IF(AND(B475="shot 5", E475='club records'!$F$38, F475&gt;='club records'!$G$38), "CR", " ")</f>
        <v xml:space="preserve"> </v>
      </c>
      <c r="AC475" s="6" t="str">
        <f>IF(AND(B475="shot 6", E475='club records'!$F$39, F475&gt;='club records'!$G$39), "CR", " ")</f>
        <v xml:space="preserve"> </v>
      </c>
      <c r="AD475" s="6" t="str">
        <f>IF(AND(B475="shot 7.26", E475='club records'!$F$40, F475&gt;='club records'!$G$40), "CR", " ")</f>
        <v xml:space="preserve"> </v>
      </c>
      <c r="AE475" s="6" t="str">
        <f>IF(AND(B475="60H",OR(AND(E475='club records'!$J$1,F475&lt;='club records'!$K$1),AND(E475='club records'!$J$2,F475&lt;='club records'!$K$2),AND(E475='club records'!$J$3,F475&lt;='club records'!$K$3),AND(E475='club records'!$J$4,F475&lt;='club records'!$K$4),AND(E475='club records'!$J$5,F475&lt;='club records'!$K$5))),"CR"," ")</f>
        <v xml:space="preserve"> </v>
      </c>
      <c r="AF475" s="7" t="str">
        <f>IF(AND(B475="4x200", OR(AND(E475='club records'!$N$6, F475&lt;='club records'!$O$6), AND(E475='club records'!$N$7, F475&lt;='club records'!$O$7), AND(E475='club records'!$N$8, F475&lt;='club records'!$O$8), AND(E475='club records'!$N$9, F475&lt;='club records'!$O$9), AND(E475='club records'!$N$10, F475&lt;='club records'!$O$10))), "CR", " ")</f>
        <v xml:space="preserve"> </v>
      </c>
      <c r="AG475" s="7" t="str">
        <f>IF(AND(B475="4x300", AND(E475='club records'!$N$11, F475&lt;='club records'!$O$11)), "CR", " ")</f>
        <v xml:space="preserve"> </v>
      </c>
      <c r="AH475" s="7" t="str">
        <f>IF(AND(B475="4x400", OR(AND(E475='club records'!$N$12, F475&lt;='club records'!$O$12), AND(E475='club records'!$N$13, F475&lt;='club records'!$O$13), AND(E475='club records'!$N$14, F475&lt;='club records'!$O$14), AND(E475='club records'!$N$15, F475&lt;='club records'!$O$15))), "CR", " ")</f>
        <v xml:space="preserve"> </v>
      </c>
      <c r="AI475" s="7" t="str">
        <f>IF(AND(B475="pentathlon", OR(AND(E475='club records'!$N$21, F475&gt;='club records'!$O$21), AND(E475='club records'!$N$22, F475&gt;='club records'!$O$22),AND(E475='club records'!$N$23, F475&gt;='club records'!$O$23),AND(E475='club records'!$N$24, F475&gt;='club records'!$O$24))), "CR", " ")</f>
        <v xml:space="preserve"> </v>
      </c>
      <c r="AJ475" s="7" t="str">
        <f>IF(AND(B475="heptathlon", OR(AND(E475='club records'!$N$26, F475&gt;='club records'!$O$26), AND(E475='club records'!$N$27, F475&gt;='club records'!$O$27))), "CR", " ")</f>
        <v xml:space="preserve"> </v>
      </c>
    </row>
    <row r="476" spans="1:36" ht="14.5" x14ac:dyDescent="0.35">
      <c r="A476" s="1" t="str">
        <f>E476</f>
        <v>U20</v>
      </c>
      <c r="E476" s="11" t="s">
        <v>12</v>
      </c>
      <c r="G476" s="16"/>
      <c r="J476" s="7" t="str">
        <f>IF(OR(K476="CR", L476="CR", M476="CR", N476="CR", O476="CR", P476="CR", Q476="CR", R476="CR", S476="CR", T476="CR",U476="CR", V476="CR", W476="CR", X476="CR", Y476="CR", Z476="CR", AA476="CR", AB476="CR", AC476="CR", AD476="CR", AE476="CR", AF476="CR", AG476="CR", AH476="CR", AI476="CR", AJ476="CR"), "***CLUB RECORD***", "")</f>
        <v/>
      </c>
      <c r="K476" s="7" t="str">
        <f>IF(AND(B476=60, OR(AND(E476='club records'!$B$6, F476&lt;='club records'!$C$6), AND(E476='club records'!$B$7, F476&lt;='club records'!$C$7), AND(E476='club records'!$B$8, F476&lt;='club records'!$C$8), AND(E476='club records'!$B$9, F476&lt;='club records'!$C$9), AND(E476='club records'!$B$10, F476&lt;='club records'!$C$10))), "CR", " ")</f>
        <v xml:space="preserve"> </v>
      </c>
      <c r="L476" s="7" t="str">
        <f>IF(AND(B476=200, OR(AND(E476='club records'!$B$11, F476&lt;='club records'!$C$11), AND(E476='club records'!$B$12, F476&lt;='club records'!$C$12), AND(E476='club records'!$B$13, F476&lt;='club records'!$C$13), AND(E476='club records'!$B$14, F476&lt;='club records'!$C$14), AND(E476='club records'!$B$15, F476&lt;='club records'!$C$15))), "CR", " ")</f>
        <v xml:space="preserve"> </v>
      </c>
      <c r="M476" s="7" t="str">
        <f>IF(AND(B476=300, OR(AND(E476='club records'!$B$5, F476&lt;='club records'!$C$5), AND(E476='club records'!$B$16, F476&lt;='club records'!$C$16), AND(E476='club records'!$B$17, F476&lt;='club records'!$C$17))), "CR", " ")</f>
        <v xml:space="preserve"> </v>
      </c>
      <c r="N476" s="7" t="str">
        <f>IF(AND(B476=400, OR(AND(E476='club records'!$B$18, F476&lt;='club records'!$C$18), AND(E476='club records'!$B$19, F476&lt;='club records'!$C$19), AND(E476='club records'!$B$20, F476&lt;='club records'!$C$20), AND(E476='club records'!$B$21, F476&lt;='club records'!$C$21))), "CR", " ")</f>
        <v xml:space="preserve"> </v>
      </c>
      <c r="O476" s="7" t="str">
        <f>IF(AND(B476=800, OR(AND(E476='club records'!$B$22, F476&lt;='club records'!$C$22), AND(E476='club records'!$B$23, F476&lt;='club records'!$C$23), AND(E476='club records'!$B$24, F476&lt;='club records'!$C$24), AND(E476='club records'!$B$25, F476&lt;='club records'!$C$25), AND(E476='club records'!$B$26, F476&lt;='club records'!$C$26))), "CR", " ")</f>
        <v xml:space="preserve"> </v>
      </c>
      <c r="P476" s="7" t="str">
        <f>IF(AND(B476=1000, OR(AND(E476='club records'!$B$27, F476&lt;='club records'!$C$27), AND(E476='club records'!$B$28, F476&lt;='club records'!$C$28))), "CR", " ")</f>
        <v xml:space="preserve"> </v>
      </c>
      <c r="Q476" s="7" t="str">
        <f>IF(AND(B476=1500, OR(AND(E476='club records'!$B$29, F476&lt;='club records'!$C$29), AND(E476='club records'!$B$30, F476&lt;='club records'!$C$30), AND(E476='club records'!$B$31, F476&lt;='club records'!$C$31), AND(E476='club records'!$B$32, F476&lt;='club records'!$C$32), AND(E476='club records'!$B$33, F476&lt;='club records'!$C$33))), "CR", " ")</f>
        <v xml:space="preserve"> </v>
      </c>
      <c r="R476" s="7" t="str">
        <f>IF(AND(B476="1600 (Mile)",OR(AND(E476='club records'!$B$34,F476&lt;='club records'!$C$34),AND(E476='club records'!$B$35,F476&lt;='club records'!$C$35),AND(E476='club records'!$B$36,F476&lt;='club records'!$C$36),AND(E476='club records'!$B$37,F476&lt;='club records'!$C$37))),"CR"," ")</f>
        <v xml:space="preserve"> </v>
      </c>
      <c r="S476" s="7" t="str">
        <f>IF(AND(B476=3000, OR(AND(E476='club records'!$B$38, F476&lt;='club records'!$C$38), AND(E476='club records'!$B$39, F476&lt;='club records'!$C$39), AND(E476='club records'!$B$40, F476&lt;='club records'!$C$40), AND(E476='club records'!$B$41, F476&lt;='club records'!$C$41))), "CR", " ")</f>
        <v xml:space="preserve"> </v>
      </c>
      <c r="T476" s="7" t="str">
        <f>IF(AND(B476=5000, OR(AND(E476='club records'!$B$42, F476&lt;='club records'!$C$42), AND(E476='club records'!$B$43, F476&lt;='club records'!$C$43))), "CR", " ")</f>
        <v xml:space="preserve"> </v>
      </c>
      <c r="U476" s="6" t="str">
        <f>IF(AND(B476=10000, OR(AND(E476='club records'!$B$44, F476&lt;='club records'!$C$44), AND(E476='club records'!$B$45, F476&lt;='club records'!$C$45))), "CR", " ")</f>
        <v xml:space="preserve"> </v>
      </c>
      <c r="V476" s="6" t="str">
        <f>IF(AND(B476="high jump", OR(AND(E476='club records'!$F$1, F476&gt;='club records'!$G$1), AND(E476='club records'!$F$2, F476&gt;='club records'!$G$2), AND(E476='club records'!$F$3, F476&gt;='club records'!$G$3), AND(E476='club records'!$F$4, F476&gt;='club records'!$G$4), AND(E476='club records'!$F$5, F476&gt;='club records'!$G$5))), "CR", " ")</f>
        <v xml:space="preserve"> </v>
      </c>
      <c r="W476" s="6" t="str">
        <f>IF(AND(B476="long jump", OR(AND(E476='club records'!$F$6, F476&gt;='club records'!$G$6), AND(E476='club records'!$F$7, F476&gt;='club records'!$G$7), AND(E476='club records'!$F$8, F476&gt;='club records'!$G$8), AND(E476='club records'!$F$9, F476&gt;='club records'!$G$9), AND(E476='club records'!$F$10, F476&gt;='club records'!$G$10))), "CR", " ")</f>
        <v xml:space="preserve"> </v>
      </c>
      <c r="X476" s="6" t="str">
        <f>IF(AND(B476="triple jump", OR(AND(E476='club records'!$F$11, F476&gt;='club records'!$G$11), AND(E476='club records'!$F$12, F476&gt;='club records'!$G$12), AND(E476='club records'!$F$13, F476&gt;='club records'!$G$13), AND(E476='club records'!$F$14, F476&gt;='club records'!$G$14), AND(E476='club records'!$F$15, F476&gt;='club records'!$G$15))), "CR", " ")</f>
        <v xml:space="preserve"> </v>
      </c>
      <c r="Y476" s="6" t="str">
        <f>IF(AND(B476="pole vault", OR(AND(E476='club records'!$F$16, F476&gt;='club records'!$G$16), AND(E476='club records'!$F$17, F476&gt;='club records'!$G$17), AND(E476='club records'!$F$18, F476&gt;='club records'!$G$18), AND(E476='club records'!$F$19, F476&gt;='club records'!$G$19), AND(E476='club records'!$F$20, F476&gt;='club records'!$G$20))), "CR", " ")</f>
        <v xml:space="preserve"> </v>
      </c>
      <c r="Z476" s="6" t="str">
        <f>IF(AND(B476="shot 3", E476='club records'!$F$36, F476&gt;='club records'!$G$36), "CR", " ")</f>
        <v xml:space="preserve"> </v>
      </c>
      <c r="AA476" s="6" t="str">
        <f>IF(AND(B476="shot 4", E476='club records'!$F$37, F476&gt;='club records'!$G$37), "CR", " ")</f>
        <v xml:space="preserve"> </v>
      </c>
      <c r="AB476" s="6" t="str">
        <f>IF(AND(B476="shot 5", E476='club records'!$F$38, F476&gt;='club records'!$G$38), "CR", " ")</f>
        <v xml:space="preserve"> </v>
      </c>
      <c r="AC476" s="6" t="str">
        <f>IF(AND(B476="shot 6", E476='club records'!$F$39, F476&gt;='club records'!$G$39), "CR", " ")</f>
        <v xml:space="preserve"> </v>
      </c>
      <c r="AD476" s="6" t="str">
        <f>IF(AND(B476="shot 7.26", E476='club records'!$F$40, F476&gt;='club records'!$G$40), "CR", " ")</f>
        <v xml:space="preserve"> </v>
      </c>
      <c r="AE476" s="6" t="str">
        <f>IF(AND(B476="60H",OR(AND(E476='club records'!$J$1,F476&lt;='club records'!$K$1),AND(E476='club records'!$J$2,F476&lt;='club records'!$K$2),AND(E476='club records'!$J$3,F476&lt;='club records'!$K$3),AND(E476='club records'!$J$4,F476&lt;='club records'!$K$4),AND(E476='club records'!$J$5,F476&lt;='club records'!$K$5))),"CR"," ")</f>
        <v xml:space="preserve"> </v>
      </c>
      <c r="AF476" s="7" t="str">
        <f>IF(AND(B476="4x200", OR(AND(E476='club records'!$N$6, F476&lt;='club records'!$O$6), AND(E476='club records'!$N$7, F476&lt;='club records'!$O$7), AND(E476='club records'!$N$8, F476&lt;='club records'!$O$8), AND(E476='club records'!$N$9, F476&lt;='club records'!$O$9), AND(E476='club records'!$N$10, F476&lt;='club records'!$O$10))), "CR", " ")</f>
        <v xml:space="preserve"> </v>
      </c>
      <c r="AG476" s="7" t="str">
        <f>IF(AND(B476="4x300", AND(E476='club records'!$N$11, F476&lt;='club records'!$O$11)), "CR", " ")</f>
        <v xml:space="preserve"> </v>
      </c>
      <c r="AH476" s="7" t="str">
        <f>IF(AND(B476="4x400", OR(AND(E476='club records'!$N$12, F476&lt;='club records'!$O$12), AND(E476='club records'!$N$13, F476&lt;='club records'!$O$13), AND(E476='club records'!$N$14, F476&lt;='club records'!$O$14), AND(E476='club records'!$N$15, F476&lt;='club records'!$O$15))), "CR", " ")</f>
        <v xml:space="preserve"> </v>
      </c>
      <c r="AI476" s="7" t="str">
        <f>IF(AND(B476="pentathlon", OR(AND(E476='club records'!$N$21, F476&gt;='club records'!$O$21), AND(E476='club records'!$N$22, F476&gt;='club records'!$O$22),AND(E476='club records'!$N$23, F476&gt;='club records'!$O$23),AND(E476='club records'!$N$24, F476&gt;='club records'!$O$24))), "CR", " ")</f>
        <v xml:space="preserve"> </v>
      </c>
      <c r="AJ476" s="7" t="str">
        <f>IF(AND(B476="heptathlon", OR(AND(E476='club records'!$N$26, F476&gt;='club records'!$O$26), AND(E476='club records'!$N$27, F476&gt;='club records'!$O$27))), "CR", " ")</f>
        <v xml:space="preserve"> </v>
      </c>
    </row>
    <row r="477" spans="1:36" ht="14.5" x14ac:dyDescent="0.35">
      <c r="A477" s="1" t="s">
        <v>12</v>
      </c>
      <c r="E477" s="11" t="s">
        <v>12</v>
      </c>
      <c r="G477" s="16"/>
      <c r="J477" s="7" t="str">
        <f>IF(OR(K477="CR", L477="CR", M477="CR", N477="CR", O477="CR", P477="CR", Q477="CR", R477="CR", S477="CR", T477="CR",U477="CR", V477="CR", W477="CR", X477="CR", Y477="CR", Z477="CR", AA477="CR", AB477="CR", AC477="CR", AD477="CR", AE477="CR", AF477="CR", AG477="CR", AH477="CR", AI477="CR", AJ477="CR"), "***CLUB RECORD***", "")</f>
        <v/>
      </c>
      <c r="K477" s="7" t="str">
        <f>IF(AND(B477=60, OR(AND(E477='club records'!$B$6, F477&lt;='club records'!$C$6), AND(E477='club records'!$B$7, F477&lt;='club records'!$C$7), AND(E477='club records'!$B$8, F477&lt;='club records'!$C$8), AND(E477='club records'!$B$9, F477&lt;='club records'!$C$9), AND(E477='club records'!$B$10, F477&lt;='club records'!$C$10))), "CR", " ")</f>
        <v xml:space="preserve"> </v>
      </c>
      <c r="L477" s="7" t="str">
        <f>IF(AND(B477=200, OR(AND(E477='club records'!$B$11, F477&lt;='club records'!$C$11), AND(E477='club records'!$B$12, F477&lt;='club records'!$C$12), AND(E477='club records'!$B$13, F477&lt;='club records'!$C$13), AND(E477='club records'!$B$14, F477&lt;='club records'!$C$14), AND(E477='club records'!$B$15, F477&lt;='club records'!$C$15))), "CR", " ")</f>
        <v xml:space="preserve"> </v>
      </c>
      <c r="M477" s="7" t="str">
        <f>IF(AND(B477=300, OR(AND(E477='club records'!$B$5, F477&lt;='club records'!$C$5), AND(E477='club records'!$B$16, F477&lt;='club records'!$C$16), AND(E477='club records'!$B$17, F477&lt;='club records'!$C$17))), "CR", " ")</f>
        <v xml:space="preserve"> </v>
      </c>
      <c r="N477" s="7" t="str">
        <f>IF(AND(B477=400, OR(AND(E477='club records'!$B$18, F477&lt;='club records'!$C$18), AND(E477='club records'!$B$19, F477&lt;='club records'!$C$19), AND(E477='club records'!$B$20, F477&lt;='club records'!$C$20), AND(E477='club records'!$B$21, F477&lt;='club records'!$C$21))), "CR", " ")</f>
        <v xml:space="preserve"> </v>
      </c>
      <c r="O477" s="7" t="str">
        <f>IF(AND(B477=800, OR(AND(E477='club records'!$B$22, F477&lt;='club records'!$C$22), AND(E477='club records'!$B$23, F477&lt;='club records'!$C$23), AND(E477='club records'!$B$24, F477&lt;='club records'!$C$24), AND(E477='club records'!$B$25, F477&lt;='club records'!$C$25), AND(E477='club records'!$B$26, F477&lt;='club records'!$C$26))), "CR", " ")</f>
        <v xml:space="preserve"> </v>
      </c>
      <c r="P477" s="7" t="str">
        <f>IF(AND(B477=1000, OR(AND(E477='club records'!$B$27, F477&lt;='club records'!$C$27), AND(E477='club records'!$B$28, F477&lt;='club records'!$C$28))), "CR", " ")</f>
        <v xml:space="preserve"> </v>
      </c>
      <c r="Q477" s="7" t="str">
        <f>IF(AND(B477=1500, OR(AND(E477='club records'!$B$29, F477&lt;='club records'!$C$29), AND(E477='club records'!$B$30, F477&lt;='club records'!$C$30), AND(E477='club records'!$B$31, F477&lt;='club records'!$C$31), AND(E477='club records'!$B$32, F477&lt;='club records'!$C$32), AND(E477='club records'!$B$33, F477&lt;='club records'!$C$33))), "CR", " ")</f>
        <v xml:space="preserve"> </v>
      </c>
      <c r="R477" s="7" t="str">
        <f>IF(AND(B477="1600 (Mile)",OR(AND(E477='club records'!$B$34,F477&lt;='club records'!$C$34),AND(E477='club records'!$B$35,F477&lt;='club records'!$C$35),AND(E477='club records'!$B$36,F477&lt;='club records'!$C$36),AND(E477='club records'!$B$37,F477&lt;='club records'!$C$37))),"CR"," ")</f>
        <v xml:space="preserve"> </v>
      </c>
      <c r="S477" s="7" t="str">
        <f>IF(AND(B477=3000, OR(AND(E477='club records'!$B$38, F477&lt;='club records'!$C$38), AND(E477='club records'!$B$39, F477&lt;='club records'!$C$39), AND(E477='club records'!$B$40, F477&lt;='club records'!$C$40), AND(E477='club records'!$B$41, F477&lt;='club records'!$C$41))), "CR", " ")</f>
        <v xml:space="preserve"> </v>
      </c>
      <c r="T477" s="7" t="str">
        <f>IF(AND(B477=5000, OR(AND(E477='club records'!$B$42, F477&lt;='club records'!$C$42), AND(E477='club records'!$B$43, F477&lt;='club records'!$C$43))), "CR", " ")</f>
        <v xml:space="preserve"> </v>
      </c>
      <c r="U477" s="6" t="str">
        <f>IF(AND(B477=10000, OR(AND(E477='club records'!$B$44, F477&lt;='club records'!$C$44), AND(E477='club records'!$B$45, F477&lt;='club records'!$C$45))), "CR", " ")</f>
        <v xml:space="preserve"> </v>
      </c>
      <c r="V477" s="6" t="str">
        <f>IF(AND(B477="high jump", OR(AND(E477='club records'!$F$1, F477&gt;='club records'!$G$1), AND(E477='club records'!$F$2, F477&gt;='club records'!$G$2), AND(E477='club records'!$F$3, F477&gt;='club records'!$G$3), AND(E477='club records'!$F$4, F477&gt;='club records'!$G$4), AND(E477='club records'!$F$5, F477&gt;='club records'!$G$5))), "CR", " ")</f>
        <v xml:space="preserve"> </v>
      </c>
      <c r="W477" s="6" t="str">
        <f>IF(AND(B477="long jump", OR(AND(E477='club records'!$F$6, F477&gt;='club records'!$G$6), AND(E477='club records'!$F$7, F477&gt;='club records'!$G$7), AND(E477='club records'!$F$8, F477&gt;='club records'!$G$8), AND(E477='club records'!$F$9, F477&gt;='club records'!$G$9), AND(E477='club records'!$F$10, F477&gt;='club records'!$G$10))), "CR", " ")</f>
        <v xml:space="preserve"> </v>
      </c>
      <c r="X477" s="6" t="str">
        <f>IF(AND(B477="triple jump", OR(AND(E477='club records'!$F$11, F477&gt;='club records'!$G$11), AND(E477='club records'!$F$12, F477&gt;='club records'!$G$12), AND(E477='club records'!$F$13, F477&gt;='club records'!$G$13), AND(E477='club records'!$F$14, F477&gt;='club records'!$G$14), AND(E477='club records'!$F$15, F477&gt;='club records'!$G$15))), "CR", " ")</f>
        <v xml:space="preserve"> </v>
      </c>
      <c r="Y477" s="6" t="str">
        <f>IF(AND(B477="pole vault", OR(AND(E477='club records'!$F$16, F477&gt;='club records'!$G$16), AND(E477='club records'!$F$17, F477&gt;='club records'!$G$17), AND(E477='club records'!$F$18, F477&gt;='club records'!$G$18), AND(E477='club records'!$F$19, F477&gt;='club records'!$G$19), AND(E477='club records'!$F$20, F477&gt;='club records'!$G$20))), "CR", " ")</f>
        <v xml:space="preserve"> </v>
      </c>
      <c r="Z477" s="6" t="str">
        <f>IF(AND(B477="shot 3", E477='club records'!$F$36, F477&gt;='club records'!$G$36), "CR", " ")</f>
        <v xml:space="preserve"> </v>
      </c>
      <c r="AA477" s="6" t="str">
        <f>IF(AND(B477="shot 4", E477='club records'!$F$37, F477&gt;='club records'!$G$37), "CR", " ")</f>
        <v xml:space="preserve"> </v>
      </c>
      <c r="AB477" s="6" t="str">
        <f>IF(AND(B477="shot 5", E477='club records'!$F$38, F477&gt;='club records'!$G$38), "CR", " ")</f>
        <v xml:space="preserve"> </v>
      </c>
      <c r="AC477" s="6" t="str">
        <f>IF(AND(B477="shot 6", E477='club records'!$F$39, F477&gt;='club records'!$G$39), "CR", " ")</f>
        <v xml:space="preserve"> </v>
      </c>
      <c r="AD477" s="6" t="str">
        <f>IF(AND(B477="shot 7.26", E477='club records'!$F$40, F477&gt;='club records'!$G$40), "CR", " ")</f>
        <v xml:space="preserve"> </v>
      </c>
      <c r="AE477" s="6" t="str">
        <f>IF(AND(B477="60H",OR(AND(E477='club records'!$J$1,F477&lt;='club records'!$K$1),AND(E477='club records'!$J$2,F477&lt;='club records'!$K$2),AND(E477='club records'!$J$3,F477&lt;='club records'!$K$3),AND(E477='club records'!$J$4,F477&lt;='club records'!$K$4),AND(E477='club records'!$J$5,F477&lt;='club records'!$K$5))),"CR"," ")</f>
        <v xml:space="preserve"> </v>
      </c>
      <c r="AF477" s="7" t="str">
        <f>IF(AND(B477="4x200", OR(AND(E477='club records'!$N$6, F477&lt;='club records'!$O$6), AND(E477='club records'!$N$7, F477&lt;='club records'!$O$7), AND(E477='club records'!$N$8, F477&lt;='club records'!$O$8), AND(E477='club records'!$N$9, F477&lt;='club records'!$O$9), AND(E477='club records'!$N$10, F477&lt;='club records'!$O$10))), "CR", " ")</f>
        <v xml:space="preserve"> </v>
      </c>
      <c r="AG477" s="7" t="str">
        <f>IF(AND(B477="4x300", AND(E477='club records'!$N$11, F477&lt;='club records'!$O$11)), "CR", " ")</f>
        <v xml:space="preserve"> </v>
      </c>
      <c r="AH477" s="7" t="str">
        <f>IF(AND(B477="4x400", OR(AND(E477='club records'!$N$12, F477&lt;='club records'!$O$12), AND(E477='club records'!$N$13, F477&lt;='club records'!$O$13), AND(E477='club records'!$N$14, F477&lt;='club records'!$O$14), AND(E477='club records'!$N$15, F477&lt;='club records'!$O$15))), "CR", " ")</f>
        <v xml:space="preserve"> </v>
      </c>
      <c r="AI477" s="7" t="str">
        <f>IF(AND(B477="pentathlon", OR(AND(E477='club records'!$N$21, F477&gt;='club records'!$O$21), AND(E477='club records'!$N$22, F477&gt;='club records'!$O$22),AND(E477='club records'!$N$23, F477&gt;='club records'!$O$23),AND(E477='club records'!$N$24, F477&gt;='club records'!$O$24))), "CR", " ")</f>
        <v xml:space="preserve"> </v>
      </c>
      <c r="AJ477" s="7" t="str">
        <f>IF(AND(B477="heptathlon", OR(AND(E477='club records'!$N$26, F477&gt;='club records'!$O$26), AND(E477='club records'!$N$27, F477&gt;='club records'!$O$27))), "CR", " ")</f>
        <v xml:space="preserve"> </v>
      </c>
    </row>
    <row r="478" spans="1:36" ht="14.5" x14ac:dyDescent="0.35">
      <c r="A478" s="1" t="s">
        <v>12</v>
      </c>
      <c r="E478" s="11" t="s">
        <v>12</v>
      </c>
      <c r="J478" s="7" t="str">
        <f>IF(OR(K478="CR", L478="CR", M478="CR", N478="CR", O478="CR", P478="CR", Q478="CR", R478="CR", S478="CR", T478="CR",U478="CR", V478="CR", W478="CR", X478="CR", Y478="CR", Z478="CR", AA478="CR", AB478="CR", AC478="CR", AD478="CR", AE478="CR", AF478="CR", AG478="CR", AH478="CR", AI478="CR", AJ478="CR"), "***CLUB RECORD***", "")</f>
        <v/>
      </c>
      <c r="K478" s="7" t="str">
        <f>IF(AND(B478=60, OR(AND(E478='club records'!$B$6, F478&lt;='club records'!$C$6), AND(E478='club records'!$B$7, F478&lt;='club records'!$C$7), AND(E478='club records'!$B$8, F478&lt;='club records'!$C$8), AND(E478='club records'!$B$9, F478&lt;='club records'!$C$9), AND(E478='club records'!$B$10, F478&lt;='club records'!$C$10))), "CR", " ")</f>
        <v xml:space="preserve"> </v>
      </c>
      <c r="L478" s="7" t="str">
        <f>IF(AND(B478=200, OR(AND(E478='club records'!$B$11, F478&lt;='club records'!$C$11), AND(E478='club records'!$B$12, F478&lt;='club records'!$C$12), AND(E478='club records'!$B$13, F478&lt;='club records'!$C$13), AND(E478='club records'!$B$14, F478&lt;='club records'!$C$14), AND(E478='club records'!$B$15, F478&lt;='club records'!$C$15))), "CR", " ")</f>
        <v xml:space="preserve"> </v>
      </c>
      <c r="M478" s="7" t="str">
        <f>IF(AND(B478=300, OR(AND(E478='club records'!$B$5, F478&lt;='club records'!$C$5), AND(E478='club records'!$B$16, F478&lt;='club records'!$C$16), AND(E478='club records'!$B$17, F478&lt;='club records'!$C$17))), "CR", " ")</f>
        <v xml:space="preserve"> </v>
      </c>
      <c r="N478" s="7" t="str">
        <f>IF(AND(B478=400, OR(AND(E478='club records'!$B$18, F478&lt;='club records'!$C$18), AND(E478='club records'!$B$19, F478&lt;='club records'!$C$19), AND(E478='club records'!$B$20, F478&lt;='club records'!$C$20), AND(E478='club records'!$B$21, F478&lt;='club records'!$C$21))), "CR", " ")</f>
        <v xml:space="preserve"> </v>
      </c>
      <c r="O478" s="7" t="str">
        <f>IF(AND(B478=800, OR(AND(E478='club records'!$B$22, F478&lt;='club records'!$C$22), AND(E478='club records'!$B$23, F478&lt;='club records'!$C$23), AND(E478='club records'!$B$24, F478&lt;='club records'!$C$24), AND(E478='club records'!$B$25, F478&lt;='club records'!$C$25), AND(E478='club records'!$B$26, F478&lt;='club records'!$C$26))), "CR", " ")</f>
        <v xml:space="preserve"> </v>
      </c>
      <c r="P478" s="7" t="str">
        <f>IF(AND(B478=1000, OR(AND(E478='club records'!$B$27, F478&lt;='club records'!$C$27), AND(E478='club records'!$B$28, F478&lt;='club records'!$C$28))), "CR", " ")</f>
        <v xml:space="preserve"> </v>
      </c>
      <c r="Q478" s="7" t="str">
        <f>IF(AND(B478=1500, OR(AND(E478='club records'!$B$29, F478&lt;='club records'!$C$29), AND(E478='club records'!$B$30, F478&lt;='club records'!$C$30), AND(E478='club records'!$B$31, F478&lt;='club records'!$C$31), AND(E478='club records'!$B$32, F478&lt;='club records'!$C$32), AND(E478='club records'!$B$33, F478&lt;='club records'!$C$33))), "CR", " ")</f>
        <v xml:space="preserve"> </v>
      </c>
      <c r="R478" s="7" t="str">
        <f>IF(AND(B478="1600 (Mile)",OR(AND(E478='club records'!$B$34,F478&lt;='club records'!$C$34),AND(E478='club records'!$B$35,F478&lt;='club records'!$C$35),AND(E478='club records'!$B$36,F478&lt;='club records'!$C$36),AND(E478='club records'!$B$37,F478&lt;='club records'!$C$37))),"CR"," ")</f>
        <v xml:space="preserve"> </v>
      </c>
      <c r="S478" s="7" t="str">
        <f>IF(AND(B478=3000, OR(AND(E478='club records'!$B$38, F478&lt;='club records'!$C$38), AND(E478='club records'!$B$39, F478&lt;='club records'!$C$39), AND(E478='club records'!$B$40, F478&lt;='club records'!$C$40), AND(E478='club records'!$B$41, F478&lt;='club records'!$C$41))), "CR", " ")</f>
        <v xml:space="preserve"> </v>
      </c>
      <c r="T478" s="7" t="str">
        <f>IF(AND(B478=5000, OR(AND(E478='club records'!$B$42, F478&lt;='club records'!$C$42), AND(E478='club records'!$B$43, F478&lt;='club records'!$C$43))), "CR", " ")</f>
        <v xml:space="preserve"> </v>
      </c>
      <c r="U478" s="6" t="str">
        <f>IF(AND(B478=10000, OR(AND(E478='club records'!$B$44, F478&lt;='club records'!$C$44), AND(E478='club records'!$B$45, F478&lt;='club records'!$C$45))), "CR", " ")</f>
        <v xml:space="preserve"> </v>
      </c>
      <c r="V478" s="6" t="str">
        <f>IF(AND(B478="high jump", OR(AND(E478='club records'!$F$1, F478&gt;='club records'!$G$1), AND(E478='club records'!$F$2, F478&gt;='club records'!$G$2), AND(E478='club records'!$F$3, F478&gt;='club records'!$G$3), AND(E478='club records'!$F$4, F478&gt;='club records'!$G$4), AND(E478='club records'!$F$5, F478&gt;='club records'!$G$5))), "CR", " ")</f>
        <v xml:space="preserve"> </v>
      </c>
      <c r="W478" s="6" t="str">
        <f>IF(AND(B478="long jump", OR(AND(E478='club records'!$F$6, F478&gt;='club records'!$G$6), AND(E478='club records'!$F$7, F478&gt;='club records'!$G$7), AND(E478='club records'!$F$8, F478&gt;='club records'!$G$8), AND(E478='club records'!$F$9, F478&gt;='club records'!$G$9), AND(E478='club records'!$F$10, F478&gt;='club records'!$G$10))), "CR", " ")</f>
        <v xml:space="preserve"> </v>
      </c>
      <c r="X478" s="6" t="str">
        <f>IF(AND(B478="triple jump", OR(AND(E478='club records'!$F$11, F478&gt;='club records'!$G$11), AND(E478='club records'!$F$12, F478&gt;='club records'!$G$12), AND(E478='club records'!$F$13, F478&gt;='club records'!$G$13), AND(E478='club records'!$F$14, F478&gt;='club records'!$G$14), AND(E478='club records'!$F$15, F478&gt;='club records'!$G$15))), "CR", " ")</f>
        <v xml:space="preserve"> </v>
      </c>
      <c r="Y478" s="6" t="str">
        <f>IF(AND(B478="pole vault", OR(AND(E478='club records'!$F$16, F478&gt;='club records'!$G$16), AND(E478='club records'!$F$17, F478&gt;='club records'!$G$17), AND(E478='club records'!$F$18, F478&gt;='club records'!$G$18), AND(E478='club records'!$F$19, F478&gt;='club records'!$G$19), AND(E478='club records'!$F$20, F478&gt;='club records'!$G$20))), "CR", " ")</f>
        <v xml:space="preserve"> </v>
      </c>
      <c r="Z478" s="6" t="str">
        <f>IF(AND(B478="shot 3", E478='club records'!$F$36, F478&gt;='club records'!$G$36), "CR", " ")</f>
        <v xml:space="preserve"> </v>
      </c>
      <c r="AA478" s="6" t="str">
        <f>IF(AND(B478="shot 4", E478='club records'!$F$37, F478&gt;='club records'!$G$37), "CR", " ")</f>
        <v xml:space="preserve"> </v>
      </c>
      <c r="AB478" s="6" t="str">
        <f>IF(AND(B478="shot 5", E478='club records'!$F$38, F478&gt;='club records'!$G$38), "CR", " ")</f>
        <v xml:space="preserve"> </v>
      </c>
      <c r="AC478" s="6" t="str">
        <f>IF(AND(B478="shot 6", E478='club records'!$F$39, F478&gt;='club records'!$G$39), "CR", " ")</f>
        <v xml:space="preserve"> </v>
      </c>
      <c r="AD478" s="6" t="str">
        <f>IF(AND(B478="shot 7.26", E478='club records'!$F$40, F478&gt;='club records'!$G$40), "CR", " ")</f>
        <v xml:space="preserve"> </v>
      </c>
      <c r="AE478" s="6" t="str">
        <f>IF(AND(B478="60H",OR(AND(E478='club records'!$J$1,F478&lt;='club records'!$K$1),AND(E478='club records'!$J$2,F478&lt;='club records'!$K$2),AND(E478='club records'!$J$3,F478&lt;='club records'!$K$3),AND(E478='club records'!$J$4,F478&lt;='club records'!$K$4),AND(E478='club records'!$J$5,F478&lt;='club records'!$K$5))),"CR"," ")</f>
        <v xml:space="preserve"> </v>
      </c>
      <c r="AF478" s="7" t="str">
        <f>IF(AND(B478="4x200", OR(AND(E478='club records'!$N$6, F478&lt;='club records'!$O$6), AND(E478='club records'!$N$7, F478&lt;='club records'!$O$7), AND(E478='club records'!$N$8, F478&lt;='club records'!$O$8), AND(E478='club records'!$N$9, F478&lt;='club records'!$O$9), AND(E478='club records'!$N$10, F478&lt;='club records'!$O$10))), "CR", " ")</f>
        <v xml:space="preserve"> </v>
      </c>
      <c r="AG478" s="7" t="str">
        <f>IF(AND(B478="4x300", AND(E478='club records'!$N$11, F478&lt;='club records'!$O$11)), "CR", " ")</f>
        <v xml:space="preserve"> </v>
      </c>
      <c r="AH478" s="7" t="str">
        <f>IF(AND(B478="4x400", OR(AND(E478='club records'!$N$12, F478&lt;='club records'!$O$12), AND(E478='club records'!$N$13, F478&lt;='club records'!$O$13), AND(E478='club records'!$N$14, F478&lt;='club records'!$O$14), AND(E478='club records'!$N$15, F478&lt;='club records'!$O$15))), "CR", " ")</f>
        <v xml:space="preserve"> </v>
      </c>
      <c r="AI478" s="7" t="str">
        <f>IF(AND(B478="pentathlon", OR(AND(E478='club records'!$N$21, F478&gt;='club records'!$O$21), AND(E478='club records'!$N$22, F478&gt;='club records'!$O$22),AND(E478='club records'!$N$23, F478&gt;='club records'!$O$23),AND(E478='club records'!$N$24, F478&gt;='club records'!$O$24))), "CR", " ")</f>
        <v xml:space="preserve"> </v>
      </c>
      <c r="AJ478" s="7" t="str">
        <f>IF(AND(B478="heptathlon", OR(AND(E478='club records'!$N$26, F478&gt;='club records'!$O$26), AND(E478='club records'!$N$27, F478&gt;='club records'!$O$27))), "CR", " ")</f>
        <v xml:space="preserve"> </v>
      </c>
    </row>
    <row r="479" spans="1:36" ht="14.5" x14ac:dyDescent="0.35">
      <c r="A479" s="1" t="str">
        <f>E479</f>
        <v>U20</v>
      </c>
      <c r="E479" s="11" t="s">
        <v>12</v>
      </c>
      <c r="G479" s="16"/>
      <c r="I479" s="9"/>
      <c r="J479" s="7" t="str">
        <f>IF(OR(K479="CR", L479="CR", M479="CR", N479="CR", O479="CR", P479="CR", Q479="CR", R479="CR", S479="CR", T479="CR",U479="CR", V479="CR", W479="CR", X479="CR", Y479="CR", Z479="CR", AA479="CR", AB479="CR", AC479="CR", AD479="CR", AE479="CR", AF479="CR", AG479="CR", AH479="CR", AI479="CR", AJ479="CR"), "***CLUB RECORD***", "")</f>
        <v/>
      </c>
      <c r="K479" s="7" t="str">
        <f>IF(AND(B479=60, OR(AND(E479='club records'!$B$6, F479&lt;='club records'!$C$6), AND(E479='club records'!$B$7, F479&lt;='club records'!$C$7), AND(E479='club records'!$B$8, F479&lt;='club records'!$C$8), AND(E479='club records'!$B$9, F479&lt;='club records'!$C$9), AND(E479='club records'!$B$10, F479&lt;='club records'!$C$10))), "CR", " ")</f>
        <v xml:space="preserve"> </v>
      </c>
      <c r="L479" s="7" t="str">
        <f>IF(AND(B479=200, OR(AND(E479='club records'!$B$11, F479&lt;='club records'!$C$11), AND(E479='club records'!$B$12, F479&lt;='club records'!$C$12), AND(E479='club records'!$B$13, F479&lt;='club records'!$C$13), AND(E479='club records'!$B$14, F479&lt;='club records'!$C$14), AND(E479='club records'!$B$15, F479&lt;='club records'!$C$15))), "CR", " ")</f>
        <v xml:space="preserve"> </v>
      </c>
      <c r="M479" s="7" t="str">
        <f>IF(AND(B479=300, OR(AND(E479='club records'!$B$5, F479&lt;='club records'!$C$5), AND(E479='club records'!$B$16, F479&lt;='club records'!$C$16), AND(E479='club records'!$B$17, F479&lt;='club records'!$C$17))), "CR", " ")</f>
        <v xml:space="preserve"> </v>
      </c>
      <c r="N479" s="7" t="str">
        <f>IF(AND(B479=400, OR(AND(E479='club records'!$B$18, F479&lt;='club records'!$C$18), AND(E479='club records'!$B$19, F479&lt;='club records'!$C$19), AND(E479='club records'!$B$20, F479&lt;='club records'!$C$20), AND(E479='club records'!$B$21, F479&lt;='club records'!$C$21))), "CR", " ")</f>
        <v xml:space="preserve"> </v>
      </c>
      <c r="O479" s="7" t="str">
        <f>IF(AND(B479=800, OR(AND(E479='club records'!$B$22, F479&lt;='club records'!$C$22), AND(E479='club records'!$B$23, F479&lt;='club records'!$C$23), AND(E479='club records'!$B$24, F479&lt;='club records'!$C$24), AND(E479='club records'!$B$25, F479&lt;='club records'!$C$25), AND(E479='club records'!$B$26, F479&lt;='club records'!$C$26))), "CR", " ")</f>
        <v xml:space="preserve"> </v>
      </c>
      <c r="P479" s="7" t="str">
        <f>IF(AND(B479=1000, OR(AND(E479='club records'!$B$27, F479&lt;='club records'!$C$27), AND(E479='club records'!$B$28, F479&lt;='club records'!$C$28))), "CR", " ")</f>
        <v xml:space="preserve"> </v>
      </c>
      <c r="Q479" s="7" t="str">
        <f>IF(AND(B479=1500, OR(AND(E479='club records'!$B$29, F479&lt;='club records'!$C$29), AND(E479='club records'!$B$30, F479&lt;='club records'!$C$30), AND(E479='club records'!$B$31, F479&lt;='club records'!$C$31), AND(E479='club records'!$B$32, F479&lt;='club records'!$C$32), AND(E479='club records'!$B$33, F479&lt;='club records'!$C$33))), "CR", " ")</f>
        <v xml:space="preserve"> </v>
      </c>
      <c r="R479" s="7" t="str">
        <f>IF(AND(B479="1600 (Mile)",OR(AND(E479='club records'!$B$34,F479&lt;='club records'!$C$34),AND(E479='club records'!$B$35,F479&lt;='club records'!$C$35),AND(E479='club records'!$B$36,F479&lt;='club records'!$C$36),AND(E479='club records'!$B$37,F479&lt;='club records'!$C$37))),"CR"," ")</f>
        <v xml:space="preserve"> </v>
      </c>
      <c r="S479" s="7" t="str">
        <f>IF(AND(B479=3000, OR(AND(E479='club records'!$B$38, F479&lt;='club records'!$C$38), AND(E479='club records'!$B$39, F479&lt;='club records'!$C$39), AND(E479='club records'!$B$40, F479&lt;='club records'!$C$40), AND(E479='club records'!$B$41, F479&lt;='club records'!$C$41))), "CR", " ")</f>
        <v xml:space="preserve"> </v>
      </c>
      <c r="T479" s="7" t="str">
        <f>IF(AND(B479=5000, OR(AND(E479='club records'!$B$42, F479&lt;='club records'!$C$42), AND(E479='club records'!$B$43, F479&lt;='club records'!$C$43))), "CR", " ")</f>
        <v xml:space="preserve"> </v>
      </c>
      <c r="U479" s="6" t="str">
        <f>IF(AND(B479=10000, OR(AND(E479='club records'!$B$44, F479&lt;='club records'!$C$44), AND(E479='club records'!$B$45, F479&lt;='club records'!$C$45))), "CR", " ")</f>
        <v xml:space="preserve"> </v>
      </c>
      <c r="V479" s="6" t="str">
        <f>IF(AND(B479="high jump", OR(AND(E479='club records'!$F$1, F479&gt;='club records'!$G$1), AND(E479='club records'!$F$2, F479&gt;='club records'!$G$2), AND(E479='club records'!$F$3, F479&gt;='club records'!$G$3), AND(E479='club records'!$F$4, F479&gt;='club records'!$G$4), AND(E479='club records'!$F$5, F479&gt;='club records'!$G$5))), "CR", " ")</f>
        <v xml:space="preserve"> </v>
      </c>
      <c r="W479" s="6" t="str">
        <f>IF(AND(B479="long jump", OR(AND(E479='club records'!$F$6, F479&gt;='club records'!$G$6), AND(E479='club records'!$F$7, F479&gt;='club records'!$G$7), AND(E479='club records'!$F$8, F479&gt;='club records'!$G$8), AND(E479='club records'!$F$9, F479&gt;='club records'!$G$9), AND(E479='club records'!$F$10, F479&gt;='club records'!$G$10))), "CR", " ")</f>
        <v xml:space="preserve"> </v>
      </c>
      <c r="X479" s="6" t="str">
        <f>IF(AND(B479="triple jump", OR(AND(E479='club records'!$F$11, F479&gt;='club records'!$G$11), AND(E479='club records'!$F$12, F479&gt;='club records'!$G$12), AND(E479='club records'!$F$13, F479&gt;='club records'!$G$13), AND(E479='club records'!$F$14, F479&gt;='club records'!$G$14), AND(E479='club records'!$F$15, F479&gt;='club records'!$G$15))), "CR", " ")</f>
        <v xml:space="preserve"> </v>
      </c>
      <c r="Y479" s="6" t="str">
        <f>IF(AND(B479="pole vault", OR(AND(E479='club records'!$F$16, F479&gt;='club records'!$G$16), AND(E479='club records'!$F$17, F479&gt;='club records'!$G$17), AND(E479='club records'!$F$18, F479&gt;='club records'!$G$18), AND(E479='club records'!$F$19, F479&gt;='club records'!$G$19), AND(E479='club records'!$F$20, F479&gt;='club records'!$G$20))), "CR", " ")</f>
        <v xml:space="preserve"> </v>
      </c>
      <c r="Z479" s="6" t="str">
        <f>IF(AND(B479="shot 3", E479='club records'!$F$36, F479&gt;='club records'!$G$36), "CR", " ")</f>
        <v xml:space="preserve"> </v>
      </c>
      <c r="AA479" s="6" t="str">
        <f>IF(AND(B479="shot 4", E479='club records'!$F$37, F479&gt;='club records'!$G$37), "CR", " ")</f>
        <v xml:space="preserve"> </v>
      </c>
      <c r="AB479" s="6" t="str">
        <f>IF(AND(B479="shot 5", E479='club records'!$F$38, F479&gt;='club records'!$G$38), "CR", " ")</f>
        <v xml:space="preserve"> </v>
      </c>
      <c r="AC479" s="6" t="str">
        <f>IF(AND(B479="shot 6", E479='club records'!$F$39, F479&gt;='club records'!$G$39), "CR", " ")</f>
        <v xml:space="preserve"> </v>
      </c>
      <c r="AD479" s="6" t="str">
        <f>IF(AND(B479="shot 7.26", E479='club records'!$F$40, F479&gt;='club records'!$G$40), "CR", " ")</f>
        <v xml:space="preserve"> </v>
      </c>
      <c r="AE479" s="6" t="str">
        <f>IF(AND(B479="60H",OR(AND(E479='club records'!$J$1,F479&lt;='club records'!$K$1),AND(E479='club records'!$J$2,F479&lt;='club records'!$K$2),AND(E479='club records'!$J$3,F479&lt;='club records'!$K$3),AND(E479='club records'!$J$4,F479&lt;='club records'!$K$4),AND(E479='club records'!$J$5,F479&lt;='club records'!$K$5))),"CR"," ")</f>
        <v xml:space="preserve"> </v>
      </c>
      <c r="AF479" s="7" t="str">
        <f>IF(AND(B479="4x200", OR(AND(E479='club records'!$N$6, F479&lt;='club records'!$O$6), AND(E479='club records'!$N$7, F479&lt;='club records'!$O$7), AND(E479='club records'!$N$8, F479&lt;='club records'!$O$8), AND(E479='club records'!$N$9, F479&lt;='club records'!$O$9), AND(E479='club records'!$N$10, F479&lt;='club records'!$O$10))), "CR", " ")</f>
        <v xml:space="preserve"> </v>
      </c>
      <c r="AG479" s="7" t="str">
        <f>IF(AND(B479="4x300", AND(E479='club records'!$N$11, F479&lt;='club records'!$O$11)), "CR", " ")</f>
        <v xml:space="preserve"> </v>
      </c>
      <c r="AH479" s="7" t="str">
        <f>IF(AND(B479="4x400", OR(AND(E479='club records'!$N$12, F479&lt;='club records'!$O$12), AND(E479='club records'!$N$13, F479&lt;='club records'!$O$13), AND(E479='club records'!$N$14, F479&lt;='club records'!$O$14), AND(E479='club records'!$N$15, F479&lt;='club records'!$O$15))), "CR", " ")</f>
        <v xml:space="preserve"> </v>
      </c>
      <c r="AI479" s="7" t="str">
        <f>IF(AND(B479="pentathlon", OR(AND(E479='club records'!$N$21, F479&gt;='club records'!$O$21), AND(E479='club records'!$N$22, F479&gt;='club records'!$O$22),AND(E479='club records'!$N$23, F479&gt;='club records'!$O$23),AND(E479='club records'!$N$24, F479&gt;='club records'!$O$24))), "CR", " ")</f>
        <v xml:space="preserve"> </v>
      </c>
      <c r="AJ479" s="7" t="str">
        <f>IF(AND(B479="heptathlon", OR(AND(E479='club records'!$N$26, F479&gt;='club records'!$O$26), AND(E479='club records'!$N$27, F479&gt;='club records'!$O$27))), "CR", " ")</f>
        <v xml:space="preserve"> </v>
      </c>
    </row>
    <row r="480" spans="1:36" ht="14.5" x14ac:dyDescent="0.35">
      <c r="A480" s="1" t="str">
        <f>E480</f>
        <v>U20</v>
      </c>
      <c r="E480" s="11" t="s">
        <v>12</v>
      </c>
      <c r="G480" s="16"/>
      <c r="J480" s="7" t="str">
        <f>IF(OR(K480="CR", L480="CR", M480="CR", N480="CR", O480="CR", P480="CR", Q480="CR", R480="CR", S480="CR", T480="CR",U480="CR", V480="CR", W480="CR", X480="CR", Y480="CR", Z480="CR", AA480="CR", AB480="CR", AC480="CR", AD480="CR", AE480="CR", AF480="CR", AG480="CR", AH480="CR", AI480="CR", AJ480="CR"), "***CLUB RECORD***", "")</f>
        <v/>
      </c>
      <c r="K480" s="7" t="str">
        <f>IF(AND(B480=60, OR(AND(E480='club records'!$B$6, F480&lt;='club records'!$C$6), AND(E480='club records'!$B$7, F480&lt;='club records'!$C$7), AND(E480='club records'!$B$8, F480&lt;='club records'!$C$8), AND(E480='club records'!$B$9, F480&lt;='club records'!$C$9), AND(E480='club records'!$B$10, F480&lt;='club records'!$C$10))), "CR", " ")</f>
        <v xml:space="preserve"> </v>
      </c>
      <c r="L480" s="7" t="str">
        <f>IF(AND(B480=200, OR(AND(E480='club records'!$B$11, F480&lt;='club records'!$C$11), AND(E480='club records'!$B$12, F480&lt;='club records'!$C$12), AND(E480='club records'!$B$13, F480&lt;='club records'!$C$13), AND(E480='club records'!$B$14, F480&lt;='club records'!$C$14), AND(E480='club records'!$B$15, F480&lt;='club records'!$C$15))), "CR", " ")</f>
        <v xml:space="preserve"> </v>
      </c>
      <c r="M480" s="7" t="str">
        <f>IF(AND(B480=300, OR(AND(E480='club records'!$B$5, F480&lt;='club records'!$C$5), AND(E480='club records'!$B$16, F480&lt;='club records'!$C$16), AND(E480='club records'!$B$17, F480&lt;='club records'!$C$17))), "CR", " ")</f>
        <v xml:space="preserve"> </v>
      </c>
      <c r="N480" s="7" t="str">
        <f>IF(AND(B480=400, OR(AND(E480='club records'!$B$18, F480&lt;='club records'!$C$18), AND(E480='club records'!$B$19, F480&lt;='club records'!$C$19), AND(E480='club records'!$B$20, F480&lt;='club records'!$C$20), AND(E480='club records'!$B$21, F480&lt;='club records'!$C$21))), "CR", " ")</f>
        <v xml:space="preserve"> </v>
      </c>
      <c r="O480" s="7" t="str">
        <f>IF(AND(B480=800, OR(AND(E480='club records'!$B$22, F480&lt;='club records'!$C$22), AND(E480='club records'!$B$23, F480&lt;='club records'!$C$23), AND(E480='club records'!$B$24, F480&lt;='club records'!$C$24), AND(E480='club records'!$B$25, F480&lt;='club records'!$C$25), AND(E480='club records'!$B$26, F480&lt;='club records'!$C$26))), "CR", " ")</f>
        <v xml:space="preserve"> </v>
      </c>
      <c r="P480" s="7" t="str">
        <f>IF(AND(B480=1000, OR(AND(E480='club records'!$B$27, F480&lt;='club records'!$C$27), AND(E480='club records'!$B$28, F480&lt;='club records'!$C$28))), "CR", " ")</f>
        <v xml:space="preserve"> </v>
      </c>
      <c r="Q480" s="7" t="str">
        <f>IF(AND(B480=1500, OR(AND(E480='club records'!$B$29, F480&lt;='club records'!$C$29), AND(E480='club records'!$B$30, F480&lt;='club records'!$C$30), AND(E480='club records'!$B$31, F480&lt;='club records'!$C$31), AND(E480='club records'!$B$32, F480&lt;='club records'!$C$32), AND(E480='club records'!$B$33, F480&lt;='club records'!$C$33))), "CR", " ")</f>
        <v xml:space="preserve"> </v>
      </c>
      <c r="R480" s="7" t="str">
        <f>IF(AND(B480="1600 (Mile)",OR(AND(E480='club records'!$B$34,F480&lt;='club records'!$C$34),AND(E480='club records'!$B$35,F480&lt;='club records'!$C$35),AND(E480='club records'!$B$36,F480&lt;='club records'!$C$36),AND(E480='club records'!$B$37,F480&lt;='club records'!$C$37))),"CR"," ")</f>
        <v xml:space="preserve"> </v>
      </c>
      <c r="S480" s="7" t="str">
        <f>IF(AND(B480=3000, OR(AND(E480='club records'!$B$38, F480&lt;='club records'!$C$38), AND(E480='club records'!$B$39, F480&lt;='club records'!$C$39), AND(E480='club records'!$B$40, F480&lt;='club records'!$C$40), AND(E480='club records'!$B$41, F480&lt;='club records'!$C$41))), "CR", " ")</f>
        <v xml:space="preserve"> </v>
      </c>
      <c r="T480" s="7" t="str">
        <f>IF(AND(B480=5000, OR(AND(E480='club records'!$B$42, F480&lt;='club records'!$C$42), AND(E480='club records'!$B$43, F480&lt;='club records'!$C$43))), "CR", " ")</f>
        <v xml:space="preserve"> </v>
      </c>
      <c r="U480" s="6" t="str">
        <f>IF(AND(B480=10000, OR(AND(E480='club records'!$B$44, F480&lt;='club records'!$C$44), AND(E480='club records'!$B$45, F480&lt;='club records'!$C$45))), "CR", " ")</f>
        <v xml:space="preserve"> </v>
      </c>
      <c r="V480" s="6" t="str">
        <f>IF(AND(B480="high jump", OR(AND(E480='club records'!$F$1, F480&gt;='club records'!$G$1), AND(E480='club records'!$F$2, F480&gt;='club records'!$G$2), AND(E480='club records'!$F$3, F480&gt;='club records'!$G$3), AND(E480='club records'!$F$4, F480&gt;='club records'!$G$4), AND(E480='club records'!$F$5, F480&gt;='club records'!$G$5))), "CR", " ")</f>
        <v xml:space="preserve"> </v>
      </c>
      <c r="W480" s="6" t="str">
        <f>IF(AND(B480="long jump", OR(AND(E480='club records'!$F$6, F480&gt;='club records'!$G$6), AND(E480='club records'!$F$7, F480&gt;='club records'!$G$7), AND(E480='club records'!$F$8, F480&gt;='club records'!$G$8), AND(E480='club records'!$F$9, F480&gt;='club records'!$G$9), AND(E480='club records'!$F$10, F480&gt;='club records'!$G$10))), "CR", " ")</f>
        <v xml:space="preserve"> </v>
      </c>
      <c r="X480" s="6" t="str">
        <f>IF(AND(B480="triple jump", OR(AND(E480='club records'!$F$11, F480&gt;='club records'!$G$11), AND(E480='club records'!$F$12, F480&gt;='club records'!$G$12), AND(E480='club records'!$F$13, F480&gt;='club records'!$G$13), AND(E480='club records'!$F$14, F480&gt;='club records'!$G$14), AND(E480='club records'!$F$15, F480&gt;='club records'!$G$15))), "CR", " ")</f>
        <v xml:space="preserve"> </v>
      </c>
      <c r="Y480" s="6" t="str">
        <f>IF(AND(B480="pole vault", OR(AND(E480='club records'!$F$16, F480&gt;='club records'!$G$16), AND(E480='club records'!$F$17, F480&gt;='club records'!$G$17), AND(E480='club records'!$F$18, F480&gt;='club records'!$G$18), AND(E480='club records'!$F$19, F480&gt;='club records'!$G$19), AND(E480='club records'!$F$20, F480&gt;='club records'!$G$20))), "CR", " ")</f>
        <v xml:space="preserve"> </v>
      </c>
      <c r="Z480" s="6" t="str">
        <f>IF(AND(B480="shot 3", E480='club records'!$F$36, F480&gt;='club records'!$G$36), "CR", " ")</f>
        <v xml:space="preserve"> </v>
      </c>
      <c r="AA480" s="6" t="str">
        <f>IF(AND(B480="shot 4", E480='club records'!$F$37, F480&gt;='club records'!$G$37), "CR", " ")</f>
        <v xml:space="preserve"> </v>
      </c>
      <c r="AB480" s="6" t="str">
        <f>IF(AND(B480="shot 5", E480='club records'!$F$38, F480&gt;='club records'!$G$38), "CR", " ")</f>
        <v xml:space="preserve"> </v>
      </c>
      <c r="AC480" s="6" t="str">
        <f>IF(AND(B480="shot 6", E480='club records'!$F$39, F480&gt;='club records'!$G$39), "CR", " ")</f>
        <v xml:space="preserve"> </v>
      </c>
      <c r="AD480" s="6" t="str">
        <f>IF(AND(B480="shot 7.26", E480='club records'!$F$40, F480&gt;='club records'!$G$40), "CR", " ")</f>
        <v xml:space="preserve"> </v>
      </c>
      <c r="AE480" s="6" t="str">
        <f>IF(AND(B480="60H",OR(AND(E480='club records'!$J$1,F480&lt;='club records'!$K$1),AND(E480='club records'!$J$2,F480&lt;='club records'!$K$2),AND(E480='club records'!$J$3,F480&lt;='club records'!$K$3),AND(E480='club records'!$J$4,F480&lt;='club records'!$K$4),AND(E480='club records'!$J$5,F480&lt;='club records'!$K$5))),"CR"," ")</f>
        <v xml:space="preserve"> </v>
      </c>
      <c r="AF480" s="7" t="str">
        <f>IF(AND(B480="4x200", OR(AND(E480='club records'!$N$6, F480&lt;='club records'!$O$6), AND(E480='club records'!$N$7, F480&lt;='club records'!$O$7), AND(E480='club records'!$N$8, F480&lt;='club records'!$O$8), AND(E480='club records'!$N$9, F480&lt;='club records'!$O$9), AND(E480='club records'!$N$10, F480&lt;='club records'!$O$10))), "CR", " ")</f>
        <v xml:space="preserve"> </v>
      </c>
      <c r="AG480" s="7" t="str">
        <f>IF(AND(B480="4x300", AND(E480='club records'!$N$11, F480&lt;='club records'!$O$11)), "CR", " ")</f>
        <v xml:space="preserve"> </v>
      </c>
      <c r="AH480" s="7" t="str">
        <f>IF(AND(B480="4x400", OR(AND(E480='club records'!$N$12, F480&lt;='club records'!$O$12), AND(E480='club records'!$N$13, F480&lt;='club records'!$O$13), AND(E480='club records'!$N$14, F480&lt;='club records'!$O$14), AND(E480='club records'!$N$15, F480&lt;='club records'!$O$15))), "CR", " ")</f>
        <v xml:space="preserve"> </v>
      </c>
      <c r="AI480" s="7" t="str">
        <f>IF(AND(B480="pentathlon", OR(AND(E480='club records'!$N$21, F480&gt;='club records'!$O$21), AND(E480='club records'!$N$22, F480&gt;='club records'!$O$22),AND(E480='club records'!$N$23, F480&gt;='club records'!$O$23),AND(E480='club records'!$N$24, F480&gt;='club records'!$O$24))), "CR", " ")</f>
        <v xml:space="preserve"> </v>
      </c>
      <c r="AJ480" s="7" t="str">
        <f>IF(AND(B480="heptathlon", OR(AND(E480='club records'!$N$26, F480&gt;='club records'!$O$26), AND(E480='club records'!$N$27, F480&gt;='club records'!$O$27))), "CR", " ")</f>
        <v xml:space="preserve"> </v>
      </c>
    </row>
    <row r="481" spans="1:36" ht="14.5" x14ac:dyDescent="0.35">
      <c r="A481" s="1" t="str">
        <f>E481</f>
        <v>U20</v>
      </c>
      <c r="E481" s="11" t="s">
        <v>12</v>
      </c>
      <c r="G481" s="16"/>
      <c r="J481" s="7" t="str">
        <f>IF(OR(K481="CR", L481="CR", M481="CR", N481="CR", O481="CR", P481="CR", Q481="CR", R481="CR", S481="CR", T481="CR",U481="CR", V481="CR", W481="CR", X481="CR", Y481="CR", Z481="CR", AA481="CR", AB481="CR", AC481="CR", AD481="CR", AE481="CR", AF481="CR", AG481="CR", AH481="CR", AI481="CR", AJ481="CR"), "***CLUB RECORD***", "")</f>
        <v/>
      </c>
      <c r="K481" s="7" t="str">
        <f>IF(AND(B481=60, OR(AND(E481='club records'!$B$6, F481&lt;='club records'!$C$6), AND(E481='club records'!$B$7, F481&lt;='club records'!$C$7), AND(E481='club records'!$B$8, F481&lt;='club records'!$C$8), AND(E481='club records'!$B$9, F481&lt;='club records'!$C$9), AND(E481='club records'!$B$10, F481&lt;='club records'!$C$10))), "CR", " ")</f>
        <v xml:space="preserve"> </v>
      </c>
      <c r="L481" s="7" t="str">
        <f>IF(AND(B481=200, OR(AND(E481='club records'!$B$11, F481&lt;='club records'!$C$11), AND(E481='club records'!$B$12, F481&lt;='club records'!$C$12), AND(E481='club records'!$B$13, F481&lt;='club records'!$C$13), AND(E481='club records'!$B$14, F481&lt;='club records'!$C$14), AND(E481='club records'!$B$15, F481&lt;='club records'!$C$15))), "CR", " ")</f>
        <v xml:space="preserve"> </v>
      </c>
      <c r="M481" s="7" t="str">
        <f>IF(AND(B481=300, OR(AND(E481='club records'!$B$5, F481&lt;='club records'!$C$5), AND(E481='club records'!$B$16, F481&lt;='club records'!$C$16), AND(E481='club records'!$B$17, F481&lt;='club records'!$C$17))), "CR", " ")</f>
        <v xml:space="preserve"> </v>
      </c>
      <c r="N481" s="7" t="str">
        <f>IF(AND(B481=400, OR(AND(E481='club records'!$B$18, F481&lt;='club records'!$C$18), AND(E481='club records'!$B$19, F481&lt;='club records'!$C$19), AND(E481='club records'!$B$20, F481&lt;='club records'!$C$20), AND(E481='club records'!$B$21, F481&lt;='club records'!$C$21))), "CR", " ")</f>
        <v xml:space="preserve"> </v>
      </c>
      <c r="O481" s="7" t="str">
        <f>IF(AND(B481=800, OR(AND(E481='club records'!$B$22, F481&lt;='club records'!$C$22), AND(E481='club records'!$B$23, F481&lt;='club records'!$C$23), AND(E481='club records'!$B$24, F481&lt;='club records'!$C$24), AND(E481='club records'!$B$25, F481&lt;='club records'!$C$25), AND(E481='club records'!$B$26, F481&lt;='club records'!$C$26))), "CR", " ")</f>
        <v xml:space="preserve"> </v>
      </c>
      <c r="P481" s="7" t="str">
        <f>IF(AND(B481=1000, OR(AND(E481='club records'!$B$27, F481&lt;='club records'!$C$27), AND(E481='club records'!$B$28, F481&lt;='club records'!$C$28))), "CR", " ")</f>
        <v xml:space="preserve"> </v>
      </c>
      <c r="Q481" s="7" t="str">
        <f>IF(AND(B481=1500, OR(AND(E481='club records'!$B$29, F481&lt;='club records'!$C$29), AND(E481='club records'!$B$30, F481&lt;='club records'!$C$30), AND(E481='club records'!$B$31, F481&lt;='club records'!$C$31), AND(E481='club records'!$B$32, F481&lt;='club records'!$C$32), AND(E481='club records'!$B$33, F481&lt;='club records'!$C$33))), "CR", " ")</f>
        <v xml:space="preserve"> </v>
      </c>
      <c r="R481" s="7" t="str">
        <f>IF(AND(B481="1600 (Mile)",OR(AND(E481='club records'!$B$34,F481&lt;='club records'!$C$34),AND(E481='club records'!$B$35,F481&lt;='club records'!$C$35),AND(E481='club records'!$B$36,F481&lt;='club records'!$C$36),AND(E481='club records'!$B$37,F481&lt;='club records'!$C$37))),"CR"," ")</f>
        <v xml:space="preserve"> </v>
      </c>
      <c r="S481" s="7" t="str">
        <f>IF(AND(B481=3000, OR(AND(E481='club records'!$B$38, F481&lt;='club records'!$C$38), AND(E481='club records'!$B$39, F481&lt;='club records'!$C$39), AND(E481='club records'!$B$40, F481&lt;='club records'!$C$40), AND(E481='club records'!$B$41, F481&lt;='club records'!$C$41))), "CR", " ")</f>
        <v xml:space="preserve"> </v>
      </c>
      <c r="T481" s="7" t="str">
        <f>IF(AND(B481=5000, OR(AND(E481='club records'!$B$42, F481&lt;='club records'!$C$42), AND(E481='club records'!$B$43, F481&lt;='club records'!$C$43))), "CR", " ")</f>
        <v xml:space="preserve"> </v>
      </c>
      <c r="U481" s="6" t="str">
        <f>IF(AND(B481=10000, OR(AND(E481='club records'!$B$44, F481&lt;='club records'!$C$44), AND(E481='club records'!$B$45, F481&lt;='club records'!$C$45))), "CR", " ")</f>
        <v xml:space="preserve"> </v>
      </c>
      <c r="V481" s="6" t="str">
        <f>IF(AND(B481="high jump", OR(AND(E481='club records'!$F$1, F481&gt;='club records'!$G$1), AND(E481='club records'!$F$2, F481&gt;='club records'!$G$2), AND(E481='club records'!$F$3, F481&gt;='club records'!$G$3), AND(E481='club records'!$F$4, F481&gt;='club records'!$G$4), AND(E481='club records'!$F$5, F481&gt;='club records'!$G$5))), "CR", " ")</f>
        <v xml:space="preserve"> </v>
      </c>
      <c r="W481" s="6" t="str">
        <f>IF(AND(B481="long jump", OR(AND(E481='club records'!$F$6, F481&gt;='club records'!$G$6), AND(E481='club records'!$F$7, F481&gt;='club records'!$G$7), AND(E481='club records'!$F$8, F481&gt;='club records'!$G$8), AND(E481='club records'!$F$9, F481&gt;='club records'!$G$9), AND(E481='club records'!$F$10, F481&gt;='club records'!$G$10))), "CR", " ")</f>
        <v xml:space="preserve"> </v>
      </c>
      <c r="X481" s="6" t="str">
        <f>IF(AND(B481="triple jump", OR(AND(E481='club records'!$F$11, F481&gt;='club records'!$G$11), AND(E481='club records'!$F$12, F481&gt;='club records'!$G$12), AND(E481='club records'!$F$13, F481&gt;='club records'!$G$13), AND(E481='club records'!$F$14, F481&gt;='club records'!$G$14), AND(E481='club records'!$F$15, F481&gt;='club records'!$G$15))), "CR", " ")</f>
        <v xml:space="preserve"> </v>
      </c>
      <c r="Y481" s="6" t="str">
        <f>IF(AND(B481="pole vault", OR(AND(E481='club records'!$F$16, F481&gt;='club records'!$G$16), AND(E481='club records'!$F$17, F481&gt;='club records'!$G$17), AND(E481='club records'!$F$18, F481&gt;='club records'!$G$18), AND(E481='club records'!$F$19, F481&gt;='club records'!$G$19), AND(E481='club records'!$F$20, F481&gt;='club records'!$G$20))), "CR", " ")</f>
        <v xml:space="preserve"> </v>
      </c>
      <c r="Z481" s="6" t="str">
        <f>IF(AND(B481="shot 3", E481='club records'!$F$36, F481&gt;='club records'!$G$36), "CR", " ")</f>
        <v xml:space="preserve"> </v>
      </c>
      <c r="AA481" s="6" t="str">
        <f>IF(AND(B481="shot 4", E481='club records'!$F$37, F481&gt;='club records'!$G$37), "CR", " ")</f>
        <v xml:space="preserve"> </v>
      </c>
      <c r="AB481" s="6" t="str">
        <f>IF(AND(B481="shot 5", E481='club records'!$F$38, F481&gt;='club records'!$G$38), "CR", " ")</f>
        <v xml:space="preserve"> </v>
      </c>
      <c r="AC481" s="6" t="str">
        <f>IF(AND(B481="shot 6", E481='club records'!$F$39, F481&gt;='club records'!$G$39), "CR", " ")</f>
        <v xml:space="preserve"> </v>
      </c>
      <c r="AD481" s="6" t="str">
        <f>IF(AND(B481="shot 7.26", E481='club records'!$F$40, F481&gt;='club records'!$G$40), "CR", " ")</f>
        <v xml:space="preserve"> </v>
      </c>
      <c r="AE481" s="6" t="str">
        <f>IF(AND(B481="60H",OR(AND(E481='club records'!$J$1,F481&lt;='club records'!$K$1),AND(E481='club records'!$J$2,F481&lt;='club records'!$K$2),AND(E481='club records'!$J$3,F481&lt;='club records'!$K$3),AND(E481='club records'!$J$4,F481&lt;='club records'!$K$4),AND(E481='club records'!$J$5,F481&lt;='club records'!$K$5))),"CR"," ")</f>
        <v xml:space="preserve"> </v>
      </c>
      <c r="AF481" s="7" t="str">
        <f>IF(AND(B481="4x200", OR(AND(E481='club records'!$N$6, F481&lt;='club records'!$O$6), AND(E481='club records'!$N$7, F481&lt;='club records'!$O$7), AND(E481='club records'!$N$8, F481&lt;='club records'!$O$8), AND(E481='club records'!$N$9, F481&lt;='club records'!$O$9), AND(E481='club records'!$N$10, F481&lt;='club records'!$O$10))), "CR", " ")</f>
        <v xml:space="preserve"> </v>
      </c>
      <c r="AG481" s="7" t="str">
        <f>IF(AND(B481="4x300", AND(E481='club records'!$N$11, F481&lt;='club records'!$O$11)), "CR", " ")</f>
        <v xml:space="preserve"> </v>
      </c>
      <c r="AH481" s="7" t="str">
        <f>IF(AND(B481="4x400", OR(AND(E481='club records'!$N$12, F481&lt;='club records'!$O$12), AND(E481='club records'!$N$13, F481&lt;='club records'!$O$13), AND(E481='club records'!$N$14, F481&lt;='club records'!$O$14), AND(E481='club records'!$N$15, F481&lt;='club records'!$O$15))), "CR", " ")</f>
        <v xml:space="preserve"> </v>
      </c>
      <c r="AI481" s="7" t="str">
        <f>IF(AND(B481="pentathlon", OR(AND(E481='club records'!$N$21, F481&gt;='club records'!$O$21), AND(E481='club records'!$N$22, F481&gt;='club records'!$O$22),AND(E481='club records'!$N$23, F481&gt;='club records'!$O$23),AND(E481='club records'!$N$24, F481&gt;='club records'!$O$24))), "CR", " ")</f>
        <v xml:space="preserve"> </v>
      </c>
      <c r="AJ481" s="7" t="str">
        <f>IF(AND(B481="heptathlon", OR(AND(E481='club records'!$N$26, F481&gt;='club records'!$O$26), AND(E481='club records'!$N$27, F481&gt;='club records'!$O$27))), "CR", " ")</f>
        <v xml:space="preserve"> </v>
      </c>
    </row>
    <row r="482" spans="1:36" ht="14.5" x14ac:dyDescent="0.35">
      <c r="A482" s="1" t="str">
        <f>E482</f>
        <v>U20</v>
      </c>
      <c r="E482" s="11" t="s">
        <v>12</v>
      </c>
      <c r="G482" s="16"/>
      <c r="J482" s="7" t="str">
        <f>IF(OR(K482="CR", L482="CR", M482="CR", N482="CR", O482="CR", P482="CR", Q482="CR", R482="CR", S482="CR", T482="CR",U482="CR", V482="CR", W482="CR", X482="CR", Y482="CR", Z482="CR", AA482="CR", AB482="CR", AC482="CR", AD482="CR", AE482="CR", AF482="CR", AG482="CR", AH482="CR", AI482="CR", AJ482="CR"), "***CLUB RECORD***", "")</f>
        <v/>
      </c>
      <c r="K482" s="7" t="str">
        <f>IF(AND(B482=60, OR(AND(E482='club records'!$B$6, F482&lt;='club records'!$C$6), AND(E482='club records'!$B$7, F482&lt;='club records'!$C$7), AND(E482='club records'!$B$8, F482&lt;='club records'!$C$8), AND(E482='club records'!$B$9, F482&lt;='club records'!$C$9), AND(E482='club records'!$B$10, F482&lt;='club records'!$C$10))), "CR", " ")</f>
        <v xml:space="preserve"> </v>
      </c>
      <c r="L482" s="7" t="str">
        <f>IF(AND(B482=200, OR(AND(E482='club records'!$B$11, F482&lt;='club records'!$C$11), AND(E482='club records'!$B$12, F482&lt;='club records'!$C$12), AND(E482='club records'!$B$13, F482&lt;='club records'!$C$13), AND(E482='club records'!$B$14, F482&lt;='club records'!$C$14), AND(E482='club records'!$B$15, F482&lt;='club records'!$C$15))), "CR", " ")</f>
        <v xml:space="preserve"> </v>
      </c>
      <c r="M482" s="7" t="str">
        <f>IF(AND(B482=300, OR(AND(E482='club records'!$B$5, F482&lt;='club records'!$C$5), AND(E482='club records'!$B$16, F482&lt;='club records'!$C$16), AND(E482='club records'!$B$17, F482&lt;='club records'!$C$17))), "CR", " ")</f>
        <v xml:space="preserve"> </v>
      </c>
      <c r="N482" s="7" t="str">
        <f>IF(AND(B482=400, OR(AND(E482='club records'!$B$18, F482&lt;='club records'!$C$18), AND(E482='club records'!$B$19, F482&lt;='club records'!$C$19), AND(E482='club records'!$B$20, F482&lt;='club records'!$C$20), AND(E482='club records'!$B$21, F482&lt;='club records'!$C$21))), "CR", " ")</f>
        <v xml:space="preserve"> </v>
      </c>
      <c r="O482" s="7" t="str">
        <f>IF(AND(B482=800, OR(AND(E482='club records'!$B$22, F482&lt;='club records'!$C$22), AND(E482='club records'!$B$23, F482&lt;='club records'!$C$23), AND(E482='club records'!$B$24, F482&lt;='club records'!$C$24), AND(E482='club records'!$B$25, F482&lt;='club records'!$C$25), AND(E482='club records'!$B$26, F482&lt;='club records'!$C$26))), "CR", " ")</f>
        <v xml:space="preserve"> </v>
      </c>
      <c r="P482" s="7" t="str">
        <f>IF(AND(B482=1000, OR(AND(E482='club records'!$B$27, F482&lt;='club records'!$C$27), AND(E482='club records'!$B$28, F482&lt;='club records'!$C$28))), "CR", " ")</f>
        <v xml:space="preserve"> </v>
      </c>
      <c r="Q482" s="7" t="str">
        <f>IF(AND(B482=1500, OR(AND(E482='club records'!$B$29, F482&lt;='club records'!$C$29), AND(E482='club records'!$B$30, F482&lt;='club records'!$C$30), AND(E482='club records'!$B$31, F482&lt;='club records'!$C$31), AND(E482='club records'!$B$32, F482&lt;='club records'!$C$32), AND(E482='club records'!$B$33, F482&lt;='club records'!$C$33))), "CR", " ")</f>
        <v xml:space="preserve"> </v>
      </c>
      <c r="R482" s="7" t="str">
        <f>IF(AND(B482="1600 (Mile)",OR(AND(E482='club records'!$B$34,F482&lt;='club records'!$C$34),AND(E482='club records'!$B$35,F482&lt;='club records'!$C$35),AND(E482='club records'!$B$36,F482&lt;='club records'!$C$36),AND(E482='club records'!$B$37,F482&lt;='club records'!$C$37))),"CR"," ")</f>
        <v xml:space="preserve"> </v>
      </c>
      <c r="S482" s="7" t="str">
        <f>IF(AND(B482=3000, OR(AND(E482='club records'!$B$38, F482&lt;='club records'!$C$38), AND(E482='club records'!$B$39, F482&lt;='club records'!$C$39), AND(E482='club records'!$B$40, F482&lt;='club records'!$C$40), AND(E482='club records'!$B$41, F482&lt;='club records'!$C$41))), "CR", " ")</f>
        <v xml:space="preserve"> </v>
      </c>
      <c r="T482" s="7" t="str">
        <f>IF(AND(B482=5000, OR(AND(E482='club records'!$B$42, F482&lt;='club records'!$C$42), AND(E482='club records'!$B$43, F482&lt;='club records'!$C$43))), "CR", " ")</f>
        <v xml:space="preserve"> </v>
      </c>
      <c r="U482" s="6" t="str">
        <f>IF(AND(B482=10000, OR(AND(E482='club records'!$B$44, F482&lt;='club records'!$C$44), AND(E482='club records'!$B$45, F482&lt;='club records'!$C$45))), "CR", " ")</f>
        <v xml:space="preserve"> </v>
      </c>
      <c r="V482" s="6" t="str">
        <f>IF(AND(B482="high jump", OR(AND(E482='club records'!$F$1, F482&gt;='club records'!$G$1), AND(E482='club records'!$F$2, F482&gt;='club records'!$G$2), AND(E482='club records'!$F$3, F482&gt;='club records'!$G$3), AND(E482='club records'!$F$4, F482&gt;='club records'!$G$4), AND(E482='club records'!$F$5, F482&gt;='club records'!$G$5))), "CR", " ")</f>
        <v xml:space="preserve"> </v>
      </c>
      <c r="W482" s="6" t="str">
        <f>IF(AND(B482="long jump", OR(AND(E482='club records'!$F$6, F482&gt;='club records'!$G$6), AND(E482='club records'!$F$7, F482&gt;='club records'!$G$7), AND(E482='club records'!$F$8, F482&gt;='club records'!$G$8), AND(E482='club records'!$F$9, F482&gt;='club records'!$G$9), AND(E482='club records'!$F$10, F482&gt;='club records'!$G$10))), "CR", " ")</f>
        <v xml:space="preserve"> </v>
      </c>
      <c r="X482" s="6" t="str">
        <f>IF(AND(B482="triple jump", OR(AND(E482='club records'!$F$11, F482&gt;='club records'!$G$11), AND(E482='club records'!$F$12, F482&gt;='club records'!$G$12), AND(E482='club records'!$F$13, F482&gt;='club records'!$G$13), AND(E482='club records'!$F$14, F482&gt;='club records'!$G$14), AND(E482='club records'!$F$15, F482&gt;='club records'!$G$15))), "CR", " ")</f>
        <v xml:space="preserve"> </v>
      </c>
      <c r="Y482" s="6" t="str">
        <f>IF(AND(B482="pole vault", OR(AND(E482='club records'!$F$16, F482&gt;='club records'!$G$16), AND(E482='club records'!$F$17, F482&gt;='club records'!$G$17), AND(E482='club records'!$F$18, F482&gt;='club records'!$G$18), AND(E482='club records'!$F$19, F482&gt;='club records'!$G$19), AND(E482='club records'!$F$20, F482&gt;='club records'!$G$20))), "CR", " ")</f>
        <v xml:space="preserve"> </v>
      </c>
      <c r="Z482" s="6" t="str">
        <f>IF(AND(B482="shot 3", E482='club records'!$F$36, F482&gt;='club records'!$G$36), "CR", " ")</f>
        <v xml:space="preserve"> </v>
      </c>
      <c r="AA482" s="6" t="str">
        <f>IF(AND(B482="shot 4", E482='club records'!$F$37, F482&gt;='club records'!$G$37), "CR", " ")</f>
        <v xml:space="preserve"> </v>
      </c>
      <c r="AB482" s="6" t="str">
        <f>IF(AND(B482="shot 5", E482='club records'!$F$38, F482&gt;='club records'!$G$38), "CR", " ")</f>
        <v xml:space="preserve"> </v>
      </c>
      <c r="AC482" s="6" t="str">
        <f>IF(AND(B482="shot 6", E482='club records'!$F$39, F482&gt;='club records'!$G$39), "CR", " ")</f>
        <v xml:space="preserve"> </v>
      </c>
      <c r="AD482" s="6" t="str">
        <f>IF(AND(B482="shot 7.26", E482='club records'!$F$40, F482&gt;='club records'!$G$40), "CR", " ")</f>
        <v xml:space="preserve"> </v>
      </c>
      <c r="AE482" s="6" t="str">
        <f>IF(AND(B482="60H",OR(AND(E482='club records'!$J$1,F482&lt;='club records'!$K$1),AND(E482='club records'!$J$2,F482&lt;='club records'!$K$2),AND(E482='club records'!$J$3,F482&lt;='club records'!$K$3),AND(E482='club records'!$J$4,F482&lt;='club records'!$K$4),AND(E482='club records'!$J$5,F482&lt;='club records'!$K$5))),"CR"," ")</f>
        <v xml:space="preserve"> </v>
      </c>
      <c r="AF482" s="7" t="str">
        <f>IF(AND(B482="4x200", OR(AND(E482='club records'!$N$6, F482&lt;='club records'!$O$6), AND(E482='club records'!$N$7, F482&lt;='club records'!$O$7), AND(E482='club records'!$N$8, F482&lt;='club records'!$O$8), AND(E482='club records'!$N$9, F482&lt;='club records'!$O$9), AND(E482='club records'!$N$10, F482&lt;='club records'!$O$10))), "CR", " ")</f>
        <v xml:space="preserve"> </v>
      </c>
      <c r="AG482" s="7" t="str">
        <f>IF(AND(B482="4x300", AND(E482='club records'!$N$11, F482&lt;='club records'!$O$11)), "CR", " ")</f>
        <v xml:space="preserve"> </v>
      </c>
      <c r="AH482" s="7" t="str">
        <f>IF(AND(B482="4x400", OR(AND(E482='club records'!$N$12, F482&lt;='club records'!$O$12), AND(E482='club records'!$N$13, F482&lt;='club records'!$O$13), AND(E482='club records'!$N$14, F482&lt;='club records'!$O$14), AND(E482='club records'!$N$15, F482&lt;='club records'!$O$15))), "CR", " ")</f>
        <v xml:space="preserve"> </v>
      </c>
      <c r="AI482" s="7" t="str">
        <f>IF(AND(B482="pentathlon", OR(AND(E482='club records'!$N$21, F482&gt;='club records'!$O$21), AND(E482='club records'!$N$22, F482&gt;='club records'!$O$22),AND(E482='club records'!$N$23, F482&gt;='club records'!$O$23),AND(E482='club records'!$N$24, F482&gt;='club records'!$O$24))), "CR", " ")</f>
        <v xml:space="preserve"> </v>
      </c>
      <c r="AJ482" s="7" t="str">
        <f>IF(AND(B482="heptathlon", OR(AND(E482='club records'!$N$26, F482&gt;='club records'!$O$26), AND(E482='club records'!$N$27, F482&gt;='club records'!$O$27))), "CR", " ")</f>
        <v xml:space="preserve"> </v>
      </c>
    </row>
    <row r="483" spans="1:36" ht="14.5" x14ac:dyDescent="0.35">
      <c r="A483" s="1" t="str">
        <f>E483</f>
        <v>U20</v>
      </c>
      <c r="E483" s="11" t="s">
        <v>12</v>
      </c>
      <c r="J483" s="7" t="str">
        <f>IF(OR(K483="CR", L483="CR", M483="CR", N483="CR", O483="CR", P483="CR", Q483="CR", R483="CR", S483="CR", T483="CR",U483="CR", V483="CR", W483="CR", X483="CR", Y483="CR", Z483="CR", AA483="CR", AB483="CR", AC483="CR", AD483="CR", AE483="CR", AF483="CR", AG483="CR", AH483="CR", AI483="CR", AJ483="CR"), "***CLUB RECORD***", "")</f>
        <v/>
      </c>
      <c r="K483" s="7" t="str">
        <f>IF(AND(B483=60, OR(AND(E483='club records'!$B$6, F483&lt;='club records'!$C$6), AND(E483='club records'!$B$7, F483&lt;='club records'!$C$7), AND(E483='club records'!$B$8, F483&lt;='club records'!$C$8), AND(E483='club records'!$B$9, F483&lt;='club records'!$C$9), AND(E483='club records'!$B$10, F483&lt;='club records'!$C$10))), "CR", " ")</f>
        <v xml:space="preserve"> </v>
      </c>
      <c r="L483" s="7" t="str">
        <f>IF(AND(B483=200, OR(AND(E483='club records'!$B$11, F483&lt;='club records'!$C$11), AND(E483='club records'!$B$12, F483&lt;='club records'!$C$12), AND(E483='club records'!$B$13, F483&lt;='club records'!$C$13), AND(E483='club records'!$B$14, F483&lt;='club records'!$C$14), AND(E483='club records'!$B$15, F483&lt;='club records'!$C$15))), "CR", " ")</f>
        <v xml:space="preserve"> </v>
      </c>
      <c r="M483" s="7" t="str">
        <f>IF(AND(B483=300, OR(AND(E483='club records'!$B$5, F483&lt;='club records'!$C$5), AND(E483='club records'!$B$16, F483&lt;='club records'!$C$16), AND(E483='club records'!$B$17, F483&lt;='club records'!$C$17))), "CR", " ")</f>
        <v xml:space="preserve"> </v>
      </c>
      <c r="N483" s="7" t="str">
        <f>IF(AND(B483=400, OR(AND(E483='club records'!$B$18, F483&lt;='club records'!$C$18), AND(E483='club records'!$B$19, F483&lt;='club records'!$C$19), AND(E483='club records'!$B$20, F483&lt;='club records'!$C$20), AND(E483='club records'!$B$21, F483&lt;='club records'!$C$21))), "CR", " ")</f>
        <v xml:space="preserve"> </v>
      </c>
      <c r="O483" s="7" t="str">
        <f>IF(AND(B483=800, OR(AND(E483='club records'!$B$22, F483&lt;='club records'!$C$22), AND(E483='club records'!$B$23, F483&lt;='club records'!$C$23), AND(E483='club records'!$B$24, F483&lt;='club records'!$C$24), AND(E483='club records'!$B$25, F483&lt;='club records'!$C$25), AND(E483='club records'!$B$26, F483&lt;='club records'!$C$26))), "CR", " ")</f>
        <v xml:space="preserve"> </v>
      </c>
      <c r="P483" s="7" t="str">
        <f>IF(AND(B483=1000, OR(AND(E483='club records'!$B$27, F483&lt;='club records'!$C$27), AND(E483='club records'!$B$28, F483&lt;='club records'!$C$28))), "CR", " ")</f>
        <v xml:space="preserve"> </v>
      </c>
      <c r="Q483" s="7" t="str">
        <f>IF(AND(B483=1500, OR(AND(E483='club records'!$B$29, F483&lt;='club records'!$C$29), AND(E483='club records'!$B$30, F483&lt;='club records'!$C$30), AND(E483='club records'!$B$31, F483&lt;='club records'!$C$31), AND(E483='club records'!$B$32, F483&lt;='club records'!$C$32), AND(E483='club records'!$B$33, F483&lt;='club records'!$C$33))), "CR", " ")</f>
        <v xml:space="preserve"> </v>
      </c>
      <c r="R483" s="7" t="str">
        <f>IF(AND(B483="1600 (Mile)",OR(AND(E483='club records'!$B$34,F483&lt;='club records'!$C$34),AND(E483='club records'!$B$35,F483&lt;='club records'!$C$35),AND(E483='club records'!$B$36,F483&lt;='club records'!$C$36),AND(E483='club records'!$B$37,F483&lt;='club records'!$C$37))),"CR"," ")</f>
        <v xml:space="preserve"> </v>
      </c>
      <c r="S483" s="7" t="str">
        <f>IF(AND(B483=3000, OR(AND(E483='club records'!$B$38, F483&lt;='club records'!$C$38), AND(E483='club records'!$B$39, F483&lt;='club records'!$C$39), AND(E483='club records'!$B$40, F483&lt;='club records'!$C$40), AND(E483='club records'!$B$41, F483&lt;='club records'!$C$41))), "CR", " ")</f>
        <v xml:space="preserve"> </v>
      </c>
      <c r="T483" s="7" t="str">
        <f>IF(AND(B483=5000, OR(AND(E483='club records'!$B$42, F483&lt;='club records'!$C$42), AND(E483='club records'!$B$43, F483&lt;='club records'!$C$43))), "CR", " ")</f>
        <v xml:space="preserve"> </v>
      </c>
      <c r="U483" s="6" t="str">
        <f>IF(AND(B483=10000, OR(AND(E483='club records'!$B$44, F483&lt;='club records'!$C$44), AND(E483='club records'!$B$45, F483&lt;='club records'!$C$45))), "CR", " ")</f>
        <v xml:space="preserve"> </v>
      </c>
      <c r="V483" s="6" t="str">
        <f>IF(AND(B483="high jump", OR(AND(E483='club records'!$F$1, F483&gt;='club records'!$G$1), AND(E483='club records'!$F$2, F483&gt;='club records'!$G$2), AND(E483='club records'!$F$3, F483&gt;='club records'!$G$3), AND(E483='club records'!$F$4, F483&gt;='club records'!$G$4), AND(E483='club records'!$F$5, F483&gt;='club records'!$G$5))), "CR", " ")</f>
        <v xml:space="preserve"> </v>
      </c>
      <c r="W483" s="6" t="str">
        <f>IF(AND(B483="long jump", OR(AND(E483='club records'!$F$6, F483&gt;='club records'!$G$6), AND(E483='club records'!$F$7, F483&gt;='club records'!$G$7), AND(E483='club records'!$F$8, F483&gt;='club records'!$G$8), AND(E483='club records'!$F$9, F483&gt;='club records'!$G$9), AND(E483='club records'!$F$10, F483&gt;='club records'!$G$10))), "CR", " ")</f>
        <v xml:space="preserve"> </v>
      </c>
      <c r="X483" s="6" t="str">
        <f>IF(AND(B483="triple jump", OR(AND(E483='club records'!$F$11, F483&gt;='club records'!$G$11), AND(E483='club records'!$F$12, F483&gt;='club records'!$G$12), AND(E483='club records'!$F$13, F483&gt;='club records'!$G$13), AND(E483='club records'!$F$14, F483&gt;='club records'!$G$14), AND(E483='club records'!$F$15, F483&gt;='club records'!$G$15))), "CR", " ")</f>
        <v xml:space="preserve"> </v>
      </c>
      <c r="Y483" s="6" t="str">
        <f>IF(AND(B483="pole vault", OR(AND(E483='club records'!$F$16, F483&gt;='club records'!$G$16), AND(E483='club records'!$F$17, F483&gt;='club records'!$G$17), AND(E483='club records'!$F$18, F483&gt;='club records'!$G$18), AND(E483='club records'!$F$19, F483&gt;='club records'!$G$19), AND(E483='club records'!$F$20, F483&gt;='club records'!$G$20))), "CR", " ")</f>
        <v xml:space="preserve"> </v>
      </c>
      <c r="Z483" s="6" t="str">
        <f>IF(AND(B483="shot 3", E483='club records'!$F$36, F483&gt;='club records'!$G$36), "CR", " ")</f>
        <v xml:space="preserve"> </v>
      </c>
      <c r="AA483" s="6" t="str">
        <f>IF(AND(B483="shot 4", E483='club records'!$F$37, F483&gt;='club records'!$G$37), "CR", " ")</f>
        <v xml:space="preserve"> </v>
      </c>
      <c r="AB483" s="6" t="str">
        <f>IF(AND(B483="shot 5", E483='club records'!$F$38, F483&gt;='club records'!$G$38), "CR", " ")</f>
        <v xml:space="preserve"> </v>
      </c>
      <c r="AC483" s="6" t="str">
        <f>IF(AND(B483="shot 6", E483='club records'!$F$39, F483&gt;='club records'!$G$39), "CR", " ")</f>
        <v xml:space="preserve"> </v>
      </c>
      <c r="AD483" s="6" t="str">
        <f>IF(AND(B483="shot 7.26", E483='club records'!$F$40, F483&gt;='club records'!$G$40), "CR", " ")</f>
        <v xml:space="preserve"> </v>
      </c>
      <c r="AE483" s="6" t="str">
        <f>IF(AND(B483="60H",OR(AND(E483='club records'!$J$1,F483&lt;='club records'!$K$1),AND(E483='club records'!$J$2,F483&lt;='club records'!$K$2),AND(E483='club records'!$J$3,F483&lt;='club records'!$K$3),AND(E483='club records'!$J$4,F483&lt;='club records'!$K$4),AND(E483='club records'!$J$5,F483&lt;='club records'!$K$5))),"CR"," ")</f>
        <v xml:space="preserve"> </v>
      </c>
      <c r="AF483" s="7" t="str">
        <f>IF(AND(B483="4x200", OR(AND(E483='club records'!$N$6, F483&lt;='club records'!$O$6), AND(E483='club records'!$N$7, F483&lt;='club records'!$O$7), AND(E483='club records'!$N$8, F483&lt;='club records'!$O$8), AND(E483='club records'!$N$9, F483&lt;='club records'!$O$9), AND(E483='club records'!$N$10, F483&lt;='club records'!$O$10))), "CR", " ")</f>
        <v xml:space="preserve"> </v>
      </c>
      <c r="AG483" s="7" t="str">
        <f>IF(AND(B483="4x300", AND(E483='club records'!$N$11, F483&lt;='club records'!$O$11)), "CR", " ")</f>
        <v xml:space="preserve"> </v>
      </c>
      <c r="AH483" s="7" t="str">
        <f>IF(AND(B483="4x400", OR(AND(E483='club records'!$N$12, F483&lt;='club records'!$O$12), AND(E483='club records'!$N$13, F483&lt;='club records'!$O$13), AND(E483='club records'!$N$14, F483&lt;='club records'!$O$14), AND(E483='club records'!$N$15, F483&lt;='club records'!$O$15))), "CR", " ")</f>
        <v xml:space="preserve"> </v>
      </c>
      <c r="AI483" s="7" t="str">
        <f>IF(AND(B483="pentathlon", OR(AND(E483='club records'!$N$21, F483&gt;='club records'!$O$21), AND(E483='club records'!$N$22, F483&gt;='club records'!$O$22),AND(E483='club records'!$N$23, F483&gt;='club records'!$O$23),AND(E483='club records'!$N$24, F483&gt;='club records'!$O$24))), "CR", " ")</f>
        <v xml:space="preserve"> </v>
      </c>
      <c r="AJ483" s="7" t="str">
        <f>IF(AND(B483="heptathlon", OR(AND(E483='club records'!$N$26, F483&gt;='club records'!$O$26), AND(E483='club records'!$N$27, F483&gt;='club records'!$O$27))), "CR", " ")</f>
        <v xml:space="preserve"> </v>
      </c>
    </row>
    <row r="484" spans="1:36" ht="14.5" x14ac:dyDescent="0.35">
      <c r="A484" s="1" t="str">
        <f>E484</f>
        <v>U20</v>
      </c>
      <c r="E484" s="11" t="s">
        <v>12</v>
      </c>
      <c r="G484" s="16"/>
      <c r="J484" s="7" t="str">
        <f>IF(OR(K484="CR", L484="CR", M484="CR", N484="CR", O484="CR", P484="CR", Q484="CR", R484="CR", S484="CR", T484="CR",U484="CR", V484="CR", W484="CR", X484="CR", Y484="CR", Z484="CR", AA484="CR", AB484="CR", AC484="CR", AD484="CR", AE484="CR", AF484="CR", AG484="CR", AH484="CR", AI484="CR", AJ484="CR"), "***CLUB RECORD***", "")</f>
        <v/>
      </c>
      <c r="K484" s="7" t="str">
        <f>IF(AND(B484=60, OR(AND(E484='club records'!$B$6, F484&lt;='club records'!$C$6), AND(E484='club records'!$B$7, F484&lt;='club records'!$C$7), AND(E484='club records'!$B$8, F484&lt;='club records'!$C$8), AND(E484='club records'!$B$9, F484&lt;='club records'!$C$9), AND(E484='club records'!$B$10, F484&lt;='club records'!$C$10))), "CR", " ")</f>
        <v xml:space="preserve"> </v>
      </c>
      <c r="L484" s="7" t="str">
        <f>IF(AND(B484=200, OR(AND(E484='club records'!$B$11, F484&lt;='club records'!$C$11), AND(E484='club records'!$B$12, F484&lt;='club records'!$C$12), AND(E484='club records'!$B$13, F484&lt;='club records'!$C$13), AND(E484='club records'!$B$14, F484&lt;='club records'!$C$14), AND(E484='club records'!$B$15, F484&lt;='club records'!$C$15))), "CR", " ")</f>
        <v xml:space="preserve"> </v>
      </c>
      <c r="M484" s="7" t="str">
        <f>IF(AND(B484=300, OR(AND(E484='club records'!$B$5, F484&lt;='club records'!$C$5), AND(E484='club records'!$B$16, F484&lt;='club records'!$C$16), AND(E484='club records'!$B$17, F484&lt;='club records'!$C$17))), "CR", " ")</f>
        <v xml:space="preserve"> </v>
      </c>
      <c r="N484" s="7" t="str">
        <f>IF(AND(B484=400, OR(AND(E484='club records'!$B$18, F484&lt;='club records'!$C$18), AND(E484='club records'!$B$19, F484&lt;='club records'!$C$19), AND(E484='club records'!$B$20, F484&lt;='club records'!$C$20), AND(E484='club records'!$B$21, F484&lt;='club records'!$C$21))), "CR", " ")</f>
        <v xml:space="preserve"> </v>
      </c>
      <c r="O484" s="7" t="str">
        <f>IF(AND(B484=800, OR(AND(E484='club records'!$B$22, F484&lt;='club records'!$C$22), AND(E484='club records'!$B$23, F484&lt;='club records'!$C$23), AND(E484='club records'!$B$24, F484&lt;='club records'!$C$24), AND(E484='club records'!$B$25, F484&lt;='club records'!$C$25), AND(E484='club records'!$B$26, F484&lt;='club records'!$C$26))), "CR", " ")</f>
        <v xml:space="preserve"> </v>
      </c>
      <c r="P484" s="7" t="str">
        <f>IF(AND(B484=1000, OR(AND(E484='club records'!$B$27, F484&lt;='club records'!$C$27), AND(E484='club records'!$B$28, F484&lt;='club records'!$C$28))), "CR", " ")</f>
        <v xml:space="preserve"> </v>
      </c>
      <c r="Q484" s="7" t="str">
        <f>IF(AND(B484=1500, OR(AND(E484='club records'!$B$29, F484&lt;='club records'!$C$29), AND(E484='club records'!$B$30, F484&lt;='club records'!$C$30), AND(E484='club records'!$B$31, F484&lt;='club records'!$C$31), AND(E484='club records'!$B$32, F484&lt;='club records'!$C$32), AND(E484='club records'!$B$33, F484&lt;='club records'!$C$33))), "CR", " ")</f>
        <v xml:space="preserve"> </v>
      </c>
      <c r="R484" s="7" t="str">
        <f>IF(AND(B484="1600 (Mile)",OR(AND(E484='club records'!$B$34,F484&lt;='club records'!$C$34),AND(E484='club records'!$B$35,F484&lt;='club records'!$C$35),AND(E484='club records'!$B$36,F484&lt;='club records'!$C$36),AND(E484='club records'!$B$37,F484&lt;='club records'!$C$37))),"CR"," ")</f>
        <v xml:space="preserve"> </v>
      </c>
      <c r="S484" s="7" t="str">
        <f>IF(AND(B484=3000, OR(AND(E484='club records'!$B$38, F484&lt;='club records'!$C$38), AND(E484='club records'!$B$39, F484&lt;='club records'!$C$39), AND(E484='club records'!$B$40, F484&lt;='club records'!$C$40), AND(E484='club records'!$B$41, F484&lt;='club records'!$C$41))), "CR", " ")</f>
        <v xml:space="preserve"> </v>
      </c>
      <c r="T484" s="7" t="str">
        <f>IF(AND(B484=5000, OR(AND(E484='club records'!$B$42, F484&lt;='club records'!$C$42), AND(E484='club records'!$B$43, F484&lt;='club records'!$C$43))), "CR", " ")</f>
        <v xml:space="preserve"> </v>
      </c>
      <c r="U484" s="6" t="str">
        <f>IF(AND(B484=10000, OR(AND(E484='club records'!$B$44, F484&lt;='club records'!$C$44), AND(E484='club records'!$B$45, F484&lt;='club records'!$C$45))), "CR", " ")</f>
        <v xml:space="preserve"> </v>
      </c>
      <c r="V484" s="6" t="str">
        <f>IF(AND(B484="high jump", OR(AND(E484='club records'!$F$1, F484&gt;='club records'!$G$1), AND(E484='club records'!$F$2, F484&gt;='club records'!$G$2), AND(E484='club records'!$F$3, F484&gt;='club records'!$G$3), AND(E484='club records'!$F$4, F484&gt;='club records'!$G$4), AND(E484='club records'!$F$5, F484&gt;='club records'!$G$5))), "CR", " ")</f>
        <v xml:space="preserve"> </v>
      </c>
      <c r="W484" s="6" t="str">
        <f>IF(AND(B484="long jump", OR(AND(E484='club records'!$F$6, F484&gt;='club records'!$G$6), AND(E484='club records'!$F$7, F484&gt;='club records'!$G$7), AND(E484='club records'!$F$8, F484&gt;='club records'!$G$8), AND(E484='club records'!$F$9, F484&gt;='club records'!$G$9), AND(E484='club records'!$F$10, F484&gt;='club records'!$G$10))), "CR", " ")</f>
        <v xml:space="preserve"> </v>
      </c>
      <c r="X484" s="6" t="str">
        <f>IF(AND(B484="triple jump", OR(AND(E484='club records'!$F$11, F484&gt;='club records'!$G$11), AND(E484='club records'!$F$12, F484&gt;='club records'!$G$12), AND(E484='club records'!$F$13, F484&gt;='club records'!$G$13), AND(E484='club records'!$F$14, F484&gt;='club records'!$G$14), AND(E484='club records'!$F$15, F484&gt;='club records'!$G$15))), "CR", " ")</f>
        <v xml:space="preserve"> </v>
      </c>
      <c r="Y484" s="6" t="str">
        <f>IF(AND(B484="pole vault", OR(AND(E484='club records'!$F$16, F484&gt;='club records'!$G$16), AND(E484='club records'!$F$17, F484&gt;='club records'!$G$17), AND(E484='club records'!$F$18, F484&gt;='club records'!$G$18), AND(E484='club records'!$F$19, F484&gt;='club records'!$G$19), AND(E484='club records'!$F$20, F484&gt;='club records'!$G$20))), "CR", " ")</f>
        <v xml:space="preserve"> </v>
      </c>
      <c r="Z484" s="6" t="str">
        <f>IF(AND(B484="shot 3", E484='club records'!$F$36, F484&gt;='club records'!$G$36), "CR", " ")</f>
        <v xml:space="preserve"> </v>
      </c>
      <c r="AA484" s="6" t="str">
        <f>IF(AND(B484="shot 4", E484='club records'!$F$37, F484&gt;='club records'!$G$37), "CR", " ")</f>
        <v xml:space="preserve"> </v>
      </c>
      <c r="AB484" s="6" t="str">
        <f>IF(AND(B484="shot 5", E484='club records'!$F$38, F484&gt;='club records'!$G$38), "CR", " ")</f>
        <v xml:space="preserve"> </v>
      </c>
      <c r="AC484" s="6" t="str">
        <f>IF(AND(B484="shot 6", E484='club records'!$F$39, F484&gt;='club records'!$G$39), "CR", " ")</f>
        <v xml:space="preserve"> </v>
      </c>
      <c r="AD484" s="6" t="str">
        <f>IF(AND(B484="shot 7.26", E484='club records'!$F$40, F484&gt;='club records'!$G$40), "CR", " ")</f>
        <v xml:space="preserve"> </v>
      </c>
      <c r="AE484" s="6" t="str">
        <f>IF(AND(B484="60H",OR(AND(E484='club records'!$J$1,F484&lt;='club records'!$K$1),AND(E484='club records'!$J$2,F484&lt;='club records'!$K$2),AND(E484='club records'!$J$3,F484&lt;='club records'!$K$3),AND(E484='club records'!$J$4,F484&lt;='club records'!$K$4),AND(E484='club records'!$J$5,F484&lt;='club records'!$K$5))),"CR"," ")</f>
        <v xml:space="preserve"> </v>
      </c>
      <c r="AF484" s="7" t="str">
        <f>IF(AND(B484="4x200", OR(AND(E484='club records'!$N$6, F484&lt;='club records'!$O$6), AND(E484='club records'!$N$7, F484&lt;='club records'!$O$7), AND(E484='club records'!$N$8, F484&lt;='club records'!$O$8), AND(E484='club records'!$N$9, F484&lt;='club records'!$O$9), AND(E484='club records'!$N$10, F484&lt;='club records'!$O$10))), "CR", " ")</f>
        <v xml:space="preserve"> </v>
      </c>
      <c r="AG484" s="7" t="str">
        <f>IF(AND(B484="4x300", AND(E484='club records'!$N$11, F484&lt;='club records'!$O$11)), "CR", " ")</f>
        <v xml:space="preserve"> </v>
      </c>
      <c r="AH484" s="7" t="str">
        <f>IF(AND(B484="4x400", OR(AND(E484='club records'!$N$12, F484&lt;='club records'!$O$12), AND(E484='club records'!$N$13, F484&lt;='club records'!$O$13), AND(E484='club records'!$N$14, F484&lt;='club records'!$O$14), AND(E484='club records'!$N$15, F484&lt;='club records'!$O$15))), "CR", " ")</f>
        <v xml:space="preserve"> </v>
      </c>
      <c r="AI484" s="7" t="str">
        <f>IF(AND(B484="pentathlon", OR(AND(E484='club records'!$N$21, F484&gt;='club records'!$O$21), AND(E484='club records'!$N$22, F484&gt;='club records'!$O$22),AND(E484='club records'!$N$23, F484&gt;='club records'!$O$23),AND(E484='club records'!$N$24, F484&gt;='club records'!$O$24))), "CR", " ")</f>
        <v xml:space="preserve"> </v>
      </c>
      <c r="AJ484" s="7" t="str">
        <f>IF(AND(B484="heptathlon", OR(AND(E484='club records'!$N$26, F484&gt;='club records'!$O$26), AND(E484='club records'!$N$27, F484&gt;='club records'!$O$27))), "CR", " ")</f>
        <v xml:space="preserve"> </v>
      </c>
    </row>
    <row r="485" spans="1:36" ht="14.5" x14ac:dyDescent="0.35">
      <c r="A485" s="1" t="str">
        <f>E485</f>
        <v>U20</v>
      </c>
      <c r="E485" s="11" t="s">
        <v>12</v>
      </c>
      <c r="G485" s="16"/>
      <c r="J485" s="7" t="str">
        <f>IF(OR(K485="CR", L485="CR", M485="CR", N485="CR", O485="CR", P485="CR", Q485="CR", R485="CR", S485="CR", T485="CR",U485="CR", V485="CR", W485="CR", X485="CR", Y485="CR", Z485="CR", AA485="CR", AB485="CR", AC485="CR", AD485="CR", AE485="CR", AF485="CR", AG485="CR", AH485="CR", AI485="CR", AJ485="CR"), "***CLUB RECORD***", "")</f>
        <v/>
      </c>
      <c r="K485" s="7" t="str">
        <f>IF(AND(B485=60, OR(AND(E485='club records'!$B$6, F485&lt;='club records'!$C$6), AND(E485='club records'!$B$7, F485&lt;='club records'!$C$7), AND(E485='club records'!$B$8, F485&lt;='club records'!$C$8), AND(E485='club records'!$B$9, F485&lt;='club records'!$C$9), AND(E485='club records'!$B$10, F485&lt;='club records'!$C$10))), "CR", " ")</f>
        <v xml:space="preserve"> </v>
      </c>
      <c r="L485" s="7" t="str">
        <f>IF(AND(B485=200, OR(AND(E485='club records'!$B$11, F485&lt;='club records'!$C$11), AND(E485='club records'!$B$12, F485&lt;='club records'!$C$12), AND(E485='club records'!$B$13, F485&lt;='club records'!$C$13), AND(E485='club records'!$B$14, F485&lt;='club records'!$C$14), AND(E485='club records'!$B$15, F485&lt;='club records'!$C$15))), "CR", " ")</f>
        <v xml:space="preserve"> </v>
      </c>
      <c r="M485" s="7" t="str">
        <f>IF(AND(B485=300, OR(AND(E485='club records'!$B$5, F485&lt;='club records'!$C$5), AND(E485='club records'!$B$16, F485&lt;='club records'!$C$16), AND(E485='club records'!$B$17, F485&lt;='club records'!$C$17))), "CR", " ")</f>
        <v xml:space="preserve"> </v>
      </c>
      <c r="N485" s="7" t="str">
        <f>IF(AND(B485=400, OR(AND(E485='club records'!$B$18, F485&lt;='club records'!$C$18), AND(E485='club records'!$B$19, F485&lt;='club records'!$C$19), AND(E485='club records'!$B$20, F485&lt;='club records'!$C$20), AND(E485='club records'!$B$21, F485&lt;='club records'!$C$21))), "CR", " ")</f>
        <v xml:space="preserve"> </v>
      </c>
      <c r="O485" s="7" t="str">
        <f>IF(AND(B485=800, OR(AND(E485='club records'!$B$22, F485&lt;='club records'!$C$22), AND(E485='club records'!$B$23, F485&lt;='club records'!$C$23), AND(E485='club records'!$B$24, F485&lt;='club records'!$C$24), AND(E485='club records'!$B$25, F485&lt;='club records'!$C$25), AND(E485='club records'!$B$26, F485&lt;='club records'!$C$26))), "CR", " ")</f>
        <v xml:space="preserve"> </v>
      </c>
      <c r="P485" s="7" t="str">
        <f>IF(AND(B485=1000, OR(AND(E485='club records'!$B$27, F485&lt;='club records'!$C$27), AND(E485='club records'!$B$28, F485&lt;='club records'!$C$28))), "CR", " ")</f>
        <v xml:space="preserve"> </v>
      </c>
      <c r="Q485" s="7" t="str">
        <f>IF(AND(B485=1500, OR(AND(E485='club records'!$B$29, F485&lt;='club records'!$C$29), AND(E485='club records'!$B$30, F485&lt;='club records'!$C$30), AND(E485='club records'!$B$31, F485&lt;='club records'!$C$31), AND(E485='club records'!$B$32, F485&lt;='club records'!$C$32), AND(E485='club records'!$B$33, F485&lt;='club records'!$C$33))), "CR", " ")</f>
        <v xml:space="preserve"> </v>
      </c>
      <c r="R485" s="7" t="str">
        <f>IF(AND(B485="1600 (Mile)",OR(AND(E485='club records'!$B$34,F485&lt;='club records'!$C$34),AND(E485='club records'!$B$35,F485&lt;='club records'!$C$35),AND(E485='club records'!$B$36,F485&lt;='club records'!$C$36),AND(E485='club records'!$B$37,F485&lt;='club records'!$C$37))),"CR"," ")</f>
        <v xml:space="preserve"> </v>
      </c>
      <c r="S485" s="7" t="str">
        <f>IF(AND(B485=3000, OR(AND(E485='club records'!$B$38, F485&lt;='club records'!$C$38), AND(E485='club records'!$B$39, F485&lt;='club records'!$C$39), AND(E485='club records'!$B$40, F485&lt;='club records'!$C$40), AND(E485='club records'!$B$41, F485&lt;='club records'!$C$41))), "CR", " ")</f>
        <v xml:space="preserve"> </v>
      </c>
      <c r="T485" s="7" t="str">
        <f>IF(AND(B485=5000, OR(AND(E485='club records'!$B$42, F485&lt;='club records'!$C$42), AND(E485='club records'!$B$43, F485&lt;='club records'!$C$43))), "CR", " ")</f>
        <v xml:space="preserve"> </v>
      </c>
      <c r="U485" s="6" t="str">
        <f>IF(AND(B485=10000, OR(AND(E485='club records'!$B$44, F485&lt;='club records'!$C$44), AND(E485='club records'!$B$45, F485&lt;='club records'!$C$45))), "CR", " ")</f>
        <v xml:space="preserve"> </v>
      </c>
      <c r="V485" s="6" t="str">
        <f>IF(AND(B485="high jump", OR(AND(E485='club records'!$F$1, F485&gt;='club records'!$G$1), AND(E485='club records'!$F$2, F485&gt;='club records'!$G$2), AND(E485='club records'!$F$3, F485&gt;='club records'!$G$3), AND(E485='club records'!$F$4, F485&gt;='club records'!$G$4), AND(E485='club records'!$F$5, F485&gt;='club records'!$G$5))), "CR", " ")</f>
        <v xml:space="preserve"> </v>
      </c>
      <c r="W485" s="6" t="str">
        <f>IF(AND(B485="long jump", OR(AND(E485='club records'!$F$6, F485&gt;='club records'!$G$6), AND(E485='club records'!$F$7, F485&gt;='club records'!$G$7), AND(E485='club records'!$F$8, F485&gt;='club records'!$G$8), AND(E485='club records'!$F$9, F485&gt;='club records'!$G$9), AND(E485='club records'!$F$10, F485&gt;='club records'!$G$10))), "CR", " ")</f>
        <v xml:space="preserve"> </v>
      </c>
      <c r="X485" s="6" t="str">
        <f>IF(AND(B485="triple jump", OR(AND(E485='club records'!$F$11, F485&gt;='club records'!$G$11), AND(E485='club records'!$F$12, F485&gt;='club records'!$G$12), AND(E485='club records'!$F$13, F485&gt;='club records'!$G$13), AND(E485='club records'!$F$14, F485&gt;='club records'!$G$14), AND(E485='club records'!$F$15, F485&gt;='club records'!$G$15))), "CR", " ")</f>
        <v xml:space="preserve"> </v>
      </c>
      <c r="Y485" s="6" t="str">
        <f>IF(AND(B485="pole vault", OR(AND(E485='club records'!$F$16, F485&gt;='club records'!$G$16), AND(E485='club records'!$F$17, F485&gt;='club records'!$G$17), AND(E485='club records'!$F$18, F485&gt;='club records'!$G$18), AND(E485='club records'!$F$19, F485&gt;='club records'!$G$19), AND(E485='club records'!$F$20, F485&gt;='club records'!$G$20))), "CR", " ")</f>
        <v xml:space="preserve"> </v>
      </c>
      <c r="Z485" s="6" t="str">
        <f>IF(AND(B485="shot 3", E485='club records'!$F$36, F485&gt;='club records'!$G$36), "CR", " ")</f>
        <v xml:space="preserve"> </v>
      </c>
      <c r="AA485" s="6" t="str">
        <f>IF(AND(B485="shot 4", E485='club records'!$F$37, F485&gt;='club records'!$G$37), "CR", " ")</f>
        <v xml:space="preserve"> </v>
      </c>
      <c r="AB485" s="6" t="str">
        <f>IF(AND(B485="shot 5", E485='club records'!$F$38, F485&gt;='club records'!$G$38), "CR", " ")</f>
        <v xml:space="preserve"> </v>
      </c>
      <c r="AC485" s="6" t="str">
        <f>IF(AND(B485="shot 6", E485='club records'!$F$39, F485&gt;='club records'!$G$39), "CR", " ")</f>
        <v xml:space="preserve"> </v>
      </c>
      <c r="AD485" s="6" t="str">
        <f>IF(AND(B485="shot 7.26", E485='club records'!$F$40, F485&gt;='club records'!$G$40), "CR", " ")</f>
        <v xml:space="preserve"> </v>
      </c>
      <c r="AE485" s="6" t="str">
        <f>IF(AND(B485="60H",OR(AND(E485='club records'!$J$1,F485&lt;='club records'!$K$1),AND(E485='club records'!$J$2,F485&lt;='club records'!$K$2),AND(E485='club records'!$J$3,F485&lt;='club records'!$K$3),AND(E485='club records'!$J$4,F485&lt;='club records'!$K$4),AND(E485='club records'!$J$5,F485&lt;='club records'!$K$5))),"CR"," ")</f>
        <v xml:space="preserve"> </v>
      </c>
      <c r="AF485" s="7" t="str">
        <f>IF(AND(B485="4x200", OR(AND(E485='club records'!$N$6, F485&lt;='club records'!$O$6), AND(E485='club records'!$N$7, F485&lt;='club records'!$O$7), AND(E485='club records'!$N$8, F485&lt;='club records'!$O$8), AND(E485='club records'!$N$9, F485&lt;='club records'!$O$9), AND(E485='club records'!$N$10, F485&lt;='club records'!$O$10))), "CR", " ")</f>
        <v xml:space="preserve"> </v>
      </c>
      <c r="AG485" s="7" t="str">
        <f>IF(AND(B485="4x300", AND(E485='club records'!$N$11, F485&lt;='club records'!$O$11)), "CR", " ")</f>
        <v xml:space="preserve"> </v>
      </c>
      <c r="AH485" s="7" t="str">
        <f>IF(AND(B485="4x400", OR(AND(E485='club records'!$N$12, F485&lt;='club records'!$O$12), AND(E485='club records'!$N$13, F485&lt;='club records'!$O$13), AND(E485='club records'!$N$14, F485&lt;='club records'!$O$14), AND(E485='club records'!$N$15, F485&lt;='club records'!$O$15))), "CR", " ")</f>
        <v xml:space="preserve"> </v>
      </c>
      <c r="AI485" s="7" t="str">
        <f>IF(AND(B485="pentathlon", OR(AND(E485='club records'!$N$21, F485&gt;='club records'!$O$21), AND(E485='club records'!$N$22, F485&gt;='club records'!$O$22),AND(E485='club records'!$N$23, F485&gt;='club records'!$O$23),AND(E485='club records'!$N$24, F485&gt;='club records'!$O$24))), "CR", " ")</f>
        <v xml:space="preserve"> </v>
      </c>
      <c r="AJ485" s="7" t="str">
        <f>IF(AND(B485="heptathlon", OR(AND(E485='club records'!$N$26, F485&gt;='club records'!$O$26), AND(E485='club records'!$N$27, F485&gt;='club records'!$O$27))), "CR", " ")</f>
        <v xml:space="preserve"> </v>
      </c>
    </row>
    <row r="486" spans="1:36" ht="14.5" x14ac:dyDescent="0.35">
      <c r="A486" s="1" t="s">
        <v>14</v>
      </c>
      <c r="E486" s="11" t="s">
        <v>12</v>
      </c>
      <c r="J486" s="7" t="str">
        <f>IF(OR(K486="CR", L486="CR", M486="CR", N486="CR", O486="CR", P486="CR", Q486="CR", R486="CR", S486="CR", T486="CR",U486="CR", V486="CR", W486="CR", X486="CR", Y486="CR", Z486="CR", AA486="CR", AB486="CR", AC486="CR", AD486="CR", AE486="CR", AF486="CR", AG486="CR", AH486="CR", AI486="CR", AJ486="CR"), "***CLUB RECORD***", "")</f>
        <v/>
      </c>
      <c r="K486" s="7" t="str">
        <f>IF(AND(B486=60, OR(AND(E486='club records'!$B$6, F486&lt;='club records'!$C$6), AND(E486='club records'!$B$7, F486&lt;='club records'!$C$7), AND(E486='club records'!$B$8, F486&lt;='club records'!$C$8), AND(E486='club records'!$B$9, F486&lt;='club records'!$C$9), AND(E486='club records'!$B$10, F486&lt;='club records'!$C$10))), "CR", " ")</f>
        <v xml:space="preserve"> </v>
      </c>
      <c r="L486" s="7" t="str">
        <f>IF(AND(B486=200, OR(AND(E486='club records'!$B$11, F486&lt;='club records'!$C$11), AND(E486='club records'!$B$12, F486&lt;='club records'!$C$12), AND(E486='club records'!$B$13, F486&lt;='club records'!$C$13), AND(E486='club records'!$B$14, F486&lt;='club records'!$C$14), AND(E486='club records'!$B$15, F486&lt;='club records'!$C$15))), "CR", " ")</f>
        <v xml:space="preserve"> </v>
      </c>
      <c r="M486" s="7" t="str">
        <f>IF(AND(B486=300, OR(AND(E486='club records'!$B$5, F486&lt;='club records'!$C$5), AND(E486='club records'!$B$16, F486&lt;='club records'!$C$16), AND(E486='club records'!$B$17, F486&lt;='club records'!$C$17))), "CR", " ")</f>
        <v xml:space="preserve"> </v>
      </c>
      <c r="N486" s="7" t="str">
        <f>IF(AND(B486=400, OR(AND(E486='club records'!$B$18, F486&lt;='club records'!$C$18), AND(E486='club records'!$B$19, F486&lt;='club records'!$C$19), AND(E486='club records'!$B$20, F486&lt;='club records'!$C$20), AND(E486='club records'!$B$21, F486&lt;='club records'!$C$21))), "CR", " ")</f>
        <v xml:space="preserve"> </v>
      </c>
      <c r="O486" s="7" t="str">
        <f>IF(AND(B486=800, OR(AND(E486='club records'!$B$22, F486&lt;='club records'!$C$22), AND(E486='club records'!$B$23, F486&lt;='club records'!$C$23), AND(E486='club records'!$B$24, F486&lt;='club records'!$C$24), AND(E486='club records'!$B$25, F486&lt;='club records'!$C$25), AND(E486='club records'!$B$26, F486&lt;='club records'!$C$26))), "CR", " ")</f>
        <v xml:space="preserve"> </v>
      </c>
      <c r="P486" s="7" t="str">
        <f>IF(AND(B486=1000, OR(AND(E486='club records'!$B$27, F486&lt;='club records'!$C$27), AND(E486='club records'!$B$28, F486&lt;='club records'!$C$28))), "CR", " ")</f>
        <v xml:space="preserve"> </v>
      </c>
      <c r="Q486" s="7" t="str">
        <f>IF(AND(B486=1500, OR(AND(E486='club records'!$B$29, F486&lt;='club records'!$C$29), AND(E486='club records'!$B$30, F486&lt;='club records'!$C$30), AND(E486='club records'!$B$31, F486&lt;='club records'!$C$31), AND(E486='club records'!$B$32, F486&lt;='club records'!$C$32), AND(E486='club records'!$B$33, F486&lt;='club records'!$C$33))), "CR", " ")</f>
        <v xml:space="preserve"> </v>
      </c>
      <c r="R486" s="7" t="str">
        <f>IF(AND(B486="1600 (Mile)",OR(AND(E486='club records'!$B$34,F486&lt;='club records'!$C$34),AND(E486='club records'!$B$35,F486&lt;='club records'!$C$35),AND(E486='club records'!$B$36,F486&lt;='club records'!$C$36),AND(E486='club records'!$B$37,F486&lt;='club records'!$C$37))),"CR"," ")</f>
        <v xml:space="preserve"> </v>
      </c>
      <c r="S486" s="7" t="str">
        <f>IF(AND(B486=3000, OR(AND(E486='club records'!$B$38, F486&lt;='club records'!$C$38), AND(E486='club records'!$B$39, F486&lt;='club records'!$C$39), AND(E486='club records'!$B$40, F486&lt;='club records'!$C$40), AND(E486='club records'!$B$41, F486&lt;='club records'!$C$41))), "CR", " ")</f>
        <v xml:space="preserve"> </v>
      </c>
      <c r="T486" s="7" t="str">
        <f>IF(AND(B486=5000, OR(AND(E486='club records'!$B$42, F486&lt;='club records'!$C$42), AND(E486='club records'!$B$43, F486&lt;='club records'!$C$43))), "CR", " ")</f>
        <v xml:space="preserve"> </v>
      </c>
      <c r="U486" s="6" t="str">
        <f>IF(AND(B486=10000, OR(AND(E486='club records'!$B$44, F486&lt;='club records'!$C$44), AND(E486='club records'!$B$45, F486&lt;='club records'!$C$45))), "CR", " ")</f>
        <v xml:space="preserve"> </v>
      </c>
      <c r="V486" s="6" t="str">
        <f>IF(AND(B486="high jump", OR(AND(E486='club records'!$F$1, F486&gt;='club records'!$G$1), AND(E486='club records'!$F$2, F486&gt;='club records'!$G$2), AND(E486='club records'!$F$3, F486&gt;='club records'!$G$3), AND(E486='club records'!$F$4, F486&gt;='club records'!$G$4), AND(E486='club records'!$F$5, F486&gt;='club records'!$G$5))), "CR", " ")</f>
        <v xml:space="preserve"> </v>
      </c>
      <c r="W486" s="6" t="str">
        <f>IF(AND(B486="long jump", OR(AND(E486='club records'!$F$6, F486&gt;='club records'!$G$6), AND(E486='club records'!$F$7, F486&gt;='club records'!$G$7), AND(E486='club records'!$F$8, F486&gt;='club records'!$G$8), AND(E486='club records'!$F$9, F486&gt;='club records'!$G$9), AND(E486='club records'!$F$10, F486&gt;='club records'!$G$10))), "CR", " ")</f>
        <v xml:space="preserve"> </v>
      </c>
      <c r="X486" s="6" t="str">
        <f>IF(AND(B486="triple jump", OR(AND(E486='club records'!$F$11, F486&gt;='club records'!$G$11), AND(E486='club records'!$F$12, F486&gt;='club records'!$G$12), AND(E486='club records'!$F$13, F486&gt;='club records'!$G$13), AND(E486='club records'!$F$14, F486&gt;='club records'!$G$14), AND(E486='club records'!$F$15, F486&gt;='club records'!$G$15))), "CR", " ")</f>
        <v xml:space="preserve"> </v>
      </c>
      <c r="Y486" s="6" t="str">
        <f>IF(AND(B486="pole vault", OR(AND(E486='club records'!$F$16, F486&gt;='club records'!$G$16), AND(E486='club records'!$F$17, F486&gt;='club records'!$G$17), AND(E486='club records'!$F$18, F486&gt;='club records'!$G$18), AND(E486='club records'!$F$19, F486&gt;='club records'!$G$19), AND(E486='club records'!$F$20, F486&gt;='club records'!$G$20))), "CR", " ")</f>
        <v xml:space="preserve"> </v>
      </c>
      <c r="Z486" s="6" t="str">
        <f>IF(AND(B486="shot 3", E486='club records'!$F$36, F486&gt;='club records'!$G$36), "CR", " ")</f>
        <v xml:space="preserve"> </v>
      </c>
      <c r="AA486" s="6" t="str">
        <f>IF(AND(B486="shot 4", E486='club records'!$F$37, F486&gt;='club records'!$G$37), "CR", " ")</f>
        <v xml:space="preserve"> </v>
      </c>
      <c r="AB486" s="6" t="str">
        <f>IF(AND(B486="shot 5", E486='club records'!$F$38, F486&gt;='club records'!$G$38), "CR", " ")</f>
        <v xml:space="preserve"> </v>
      </c>
      <c r="AC486" s="6" t="str">
        <f>IF(AND(B486="shot 6", E486='club records'!$F$39, F486&gt;='club records'!$G$39), "CR", " ")</f>
        <v xml:space="preserve"> </v>
      </c>
      <c r="AD486" s="6" t="str">
        <f>IF(AND(B486="shot 7.26", E486='club records'!$F$40, F486&gt;='club records'!$G$40), "CR", " ")</f>
        <v xml:space="preserve"> </v>
      </c>
      <c r="AE486" s="6" t="str">
        <f>IF(AND(B486="60H",OR(AND(E486='club records'!$J$1,F486&lt;='club records'!$K$1),AND(E486='club records'!$J$2,F486&lt;='club records'!$K$2),AND(E486='club records'!$J$3,F486&lt;='club records'!$K$3),AND(E486='club records'!$J$4,F486&lt;='club records'!$K$4),AND(E486='club records'!$J$5,F486&lt;='club records'!$K$5))),"CR"," ")</f>
        <v xml:space="preserve"> </v>
      </c>
      <c r="AF486" s="7" t="str">
        <f>IF(AND(B486="4x200", OR(AND(E486='club records'!$N$6, F486&lt;='club records'!$O$6), AND(E486='club records'!$N$7, F486&lt;='club records'!$O$7), AND(E486='club records'!$N$8, F486&lt;='club records'!$O$8), AND(E486='club records'!$N$9, F486&lt;='club records'!$O$9), AND(E486='club records'!$N$10, F486&lt;='club records'!$O$10))), "CR", " ")</f>
        <v xml:space="preserve"> </v>
      </c>
      <c r="AG486" s="7" t="str">
        <f>IF(AND(B486="4x300", AND(E486='club records'!$N$11, F486&lt;='club records'!$O$11)), "CR", " ")</f>
        <v xml:space="preserve"> </v>
      </c>
      <c r="AH486" s="7" t="str">
        <f>IF(AND(B486="4x400", OR(AND(E486='club records'!$N$12, F486&lt;='club records'!$O$12), AND(E486='club records'!$N$13, F486&lt;='club records'!$O$13), AND(E486='club records'!$N$14, F486&lt;='club records'!$O$14), AND(E486='club records'!$N$15, F486&lt;='club records'!$O$15))), "CR", " ")</f>
        <v xml:space="preserve"> </v>
      </c>
      <c r="AI486" s="7" t="str">
        <f>IF(AND(B486="pentathlon", OR(AND(E486='club records'!$N$21, F486&gt;='club records'!$O$21), AND(E486='club records'!$N$22, F486&gt;='club records'!$O$22),AND(E486='club records'!$N$23, F486&gt;='club records'!$O$23),AND(E486='club records'!$N$24, F486&gt;='club records'!$O$24))), "CR", " ")</f>
        <v xml:space="preserve"> </v>
      </c>
      <c r="AJ486" s="7" t="str">
        <f>IF(AND(B486="heptathlon", OR(AND(E486='club records'!$N$26, F486&gt;='club records'!$O$26), AND(E486='club records'!$N$27, F486&gt;='club records'!$O$27))), "CR", " ")</f>
        <v xml:space="preserve"> </v>
      </c>
    </row>
    <row r="487" spans="1:36" ht="14.5" x14ac:dyDescent="0.35">
      <c r="A487" s="1" t="str">
        <f>E487</f>
        <v>U20</v>
      </c>
      <c r="E487" s="11" t="s">
        <v>12</v>
      </c>
      <c r="J487" s="7" t="str">
        <f>IF(OR(K487="CR", L487="CR", M487="CR", N487="CR", O487="CR", P487="CR", Q487="CR", R487="CR", S487="CR", T487="CR",U487="CR", V487="CR", W487="CR", X487="CR", Y487="CR", Z487="CR", AA487="CR", AB487="CR", AC487="CR", AD487="CR", AE487="CR", AF487="CR", AG487="CR", AH487="CR", AI487="CR", AJ487="CR"), "***CLUB RECORD***", "")</f>
        <v/>
      </c>
      <c r="K487" s="7" t="str">
        <f>IF(AND(B487=60, OR(AND(E487='club records'!$B$6, F487&lt;='club records'!$C$6), AND(E487='club records'!$B$7, F487&lt;='club records'!$C$7), AND(E487='club records'!$B$8, F487&lt;='club records'!$C$8), AND(E487='club records'!$B$9, F487&lt;='club records'!$C$9), AND(E487='club records'!$B$10, F487&lt;='club records'!$C$10))), "CR", " ")</f>
        <v xml:space="preserve"> </v>
      </c>
      <c r="L487" s="7" t="str">
        <f>IF(AND(B487=200, OR(AND(E487='club records'!$B$11, F487&lt;='club records'!$C$11), AND(E487='club records'!$B$12, F487&lt;='club records'!$C$12), AND(E487='club records'!$B$13, F487&lt;='club records'!$C$13), AND(E487='club records'!$B$14, F487&lt;='club records'!$C$14), AND(E487='club records'!$B$15, F487&lt;='club records'!$C$15))), "CR", " ")</f>
        <v xml:space="preserve"> </v>
      </c>
      <c r="M487" s="7" t="str">
        <f>IF(AND(B487=300, OR(AND(E487='club records'!$B$5, F487&lt;='club records'!$C$5), AND(E487='club records'!$B$16, F487&lt;='club records'!$C$16), AND(E487='club records'!$B$17, F487&lt;='club records'!$C$17))), "CR", " ")</f>
        <v xml:space="preserve"> </v>
      </c>
      <c r="N487" s="7" t="str">
        <f>IF(AND(B487=400, OR(AND(E487='club records'!$B$18, F487&lt;='club records'!$C$18), AND(E487='club records'!$B$19, F487&lt;='club records'!$C$19), AND(E487='club records'!$B$20, F487&lt;='club records'!$C$20), AND(E487='club records'!$B$21, F487&lt;='club records'!$C$21))), "CR", " ")</f>
        <v xml:space="preserve"> </v>
      </c>
      <c r="O487" s="7" t="str">
        <f>IF(AND(B487=800, OR(AND(E487='club records'!$B$22, F487&lt;='club records'!$C$22), AND(E487='club records'!$B$23, F487&lt;='club records'!$C$23), AND(E487='club records'!$B$24, F487&lt;='club records'!$C$24), AND(E487='club records'!$B$25, F487&lt;='club records'!$C$25), AND(E487='club records'!$B$26, F487&lt;='club records'!$C$26))), "CR", " ")</f>
        <v xml:space="preserve"> </v>
      </c>
      <c r="P487" s="7" t="str">
        <f>IF(AND(B487=1000, OR(AND(E487='club records'!$B$27, F487&lt;='club records'!$C$27), AND(E487='club records'!$B$28, F487&lt;='club records'!$C$28))), "CR", " ")</f>
        <v xml:space="preserve"> </v>
      </c>
      <c r="Q487" s="7" t="str">
        <f>IF(AND(B487=1500, OR(AND(E487='club records'!$B$29, F487&lt;='club records'!$C$29), AND(E487='club records'!$B$30, F487&lt;='club records'!$C$30), AND(E487='club records'!$B$31, F487&lt;='club records'!$C$31), AND(E487='club records'!$B$32, F487&lt;='club records'!$C$32), AND(E487='club records'!$B$33, F487&lt;='club records'!$C$33))), "CR", " ")</f>
        <v xml:space="preserve"> </v>
      </c>
      <c r="R487" s="7" t="str">
        <f>IF(AND(B487="1600 (Mile)",OR(AND(E487='club records'!$B$34,F487&lt;='club records'!$C$34),AND(E487='club records'!$B$35,F487&lt;='club records'!$C$35),AND(E487='club records'!$B$36,F487&lt;='club records'!$C$36),AND(E487='club records'!$B$37,F487&lt;='club records'!$C$37))),"CR"," ")</f>
        <v xml:space="preserve"> </v>
      </c>
      <c r="S487" s="7" t="str">
        <f>IF(AND(B487=3000, OR(AND(E487='club records'!$B$38, F487&lt;='club records'!$C$38), AND(E487='club records'!$B$39, F487&lt;='club records'!$C$39), AND(E487='club records'!$B$40, F487&lt;='club records'!$C$40), AND(E487='club records'!$B$41, F487&lt;='club records'!$C$41))), "CR", " ")</f>
        <v xml:space="preserve"> </v>
      </c>
      <c r="T487" s="7" t="str">
        <f>IF(AND(B487=5000, OR(AND(E487='club records'!$B$42, F487&lt;='club records'!$C$42), AND(E487='club records'!$B$43, F487&lt;='club records'!$C$43))), "CR", " ")</f>
        <v xml:space="preserve"> </v>
      </c>
      <c r="U487" s="6" t="str">
        <f>IF(AND(B487=10000, OR(AND(E487='club records'!$B$44, F487&lt;='club records'!$C$44), AND(E487='club records'!$B$45, F487&lt;='club records'!$C$45))), "CR", " ")</f>
        <v xml:space="preserve"> </v>
      </c>
      <c r="V487" s="6" t="str">
        <f>IF(AND(B487="high jump", OR(AND(E487='club records'!$F$1, F487&gt;='club records'!$G$1), AND(E487='club records'!$F$2, F487&gt;='club records'!$G$2), AND(E487='club records'!$F$3, F487&gt;='club records'!$G$3), AND(E487='club records'!$F$4, F487&gt;='club records'!$G$4), AND(E487='club records'!$F$5, F487&gt;='club records'!$G$5))), "CR", " ")</f>
        <v xml:space="preserve"> </v>
      </c>
      <c r="W487" s="6" t="str">
        <f>IF(AND(B487="long jump", OR(AND(E487='club records'!$F$6, F487&gt;='club records'!$G$6), AND(E487='club records'!$F$7, F487&gt;='club records'!$G$7), AND(E487='club records'!$F$8, F487&gt;='club records'!$G$8), AND(E487='club records'!$F$9, F487&gt;='club records'!$G$9), AND(E487='club records'!$F$10, F487&gt;='club records'!$G$10))), "CR", " ")</f>
        <v xml:space="preserve"> </v>
      </c>
      <c r="X487" s="6" t="str">
        <f>IF(AND(B487="triple jump", OR(AND(E487='club records'!$F$11, F487&gt;='club records'!$G$11), AND(E487='club records'!$F$12, F487&gt;='club records'!$G$12), AND(E487='club records'!$F$13, F487&gt;='club records'!$G$13), AND(E487='club records'!$F$14, F487&gt;='club records'!$G$14), AND(E487='club records'!$F$15, F487&gt;='club records'!$G$15))), "CR", " ")</f>
        <v xml:space="preserve"> </v>
      </c>
      <c r="Y487" s="6" t="str">
        <f>IF(AND(B487="pole vault", OR(AND(E487='club records'!$F$16, F487&gt;='club records'!$G$16), AND(E487='club records'!$F$17, F487&gt;='club records'!$G$17), AND(E487='club records'!$F$18, F487&gt;='club records'!$G$18), AND(E487='club records'!$F$19, F487&gt;='club records'!$G$19), AND(E487='club records'!$F$20, F487&gt;='club records'!$G$20))), "CR", " ")</f>
        <v xml:space="preserve"> </v>
      </c>
      <c r="Z487" s="6" t="str">
        <f>IF(AND(B487="shot 3", E487='club records'!$F$36, F487&gt;='club records'!$G$36), "CR", " ")</f>
        <v xml:space="preserve"> </v>
      </c>
      <c r="AA487" s="6" t="str">
        <f>IF(AND(B487="shot 4", E487='club records'!$F$37, F487&gt;='club records'!$G$37), "CR", " ")</f>
        <v xml:space="preserve"> </v>
      </c>
      <c r="AB487" s="6" t="str">
        <f>IF(AND(B487="shot 5", E487='club records'!$F$38, F487&gt;='club records'!$G$38), "CR", " ")</f>
        <v xml:space="preserve"> </v>
      </c>
      <c r="AC487" s="6" t="str">
        <f>IF(AND(B487="shot 6", E487='club records'!$F$39, F487&gt;='club records'!$G$39), "CR", " ")</f>
        <v xml:space="preserve"> </v>
      </c>
      <c r="AD487" s="6" t="str">
        <f>IF(AND(B487="shot 7.26", E487='club records'!$F$40, F487&gt;='club records'!$G$40), "CR", " ")</f>
        <v xml:space="preserve"> </v>
      </c>
      <c r="AE487" s="6" t="str">
        <f>IF(AND(B487="60H",OR(AND(E487='club records'!$J$1,F487&lt;='club records'!$K$1),AND(E487='club records'!$J$2,F487&lt;='club records'!$K$2),AND(E487='club records'!$J$3,F487&lt;='club records'!$K$3),AND(E487='club records'!$J$4,F487&lt;='club records'!$K$4),AND(E487='club records'!$J$5,F487&lt;='club records'!$K$5))),"CR"," ")</f>
        <v xml:space="preserve"> </v>
      </c>
      <c r="AF487" s="7" t="str">
        <f>IF(AND(B487="4x200", OR(AND(E487='club records'!$N$6, F487&lt;='club records'!$O$6), AND(E487='club records'!$N$7, F487&lt;='club records'!$O$7), AND(E487='club records'!$N$8, F487&lt;='club records'!$O$8), AND(E487='club records'!$N$9, F487&lt;='club records'!$O$9), AND(E487='club records'!$N$10, F487&lt;='club records'!$O$10))), "CR", " ")</f>
        <v xml:space="preserve"> </v>
      </c>
      <c r="AG487" s="7" t="str">
        <f>IF(AND(B487="4x300", AND(E487='club records'!$N$11, F487&lt;='club records'!$O$11)), "CR", " ")</f>
        <v xml:space="preserve"> </v>
      </c>
      <c r="AH487" s="7" t="str">
        <f>IF(AND(B487="4x400", OR(AND(E487='club records'!$N$12, F487&lt;='club records'!$O$12), AND(E487='club records'!$N$13, F487&lt;='club records'!$O$13), AND(E487='club records'!$N$14, F487&lt;='club records'!$O$14), AND(E487='club records'!$N$15, F487&lt;='club records'!$O$15))), "CR", " ")</f>
        <v xml:space="preserve"> </v>
      </c>
      <c r="AI487" s="7" t="str">
        <f>IF(AND(B487="pentathlon", OR(AND(E487='club records'!$N$21, F487&gt;='club records'!$O$21), AND(E487='club records'!$N$22, F487&gt;='club records'!$O$22),AND(E487='club records'!$N$23, F487&gt;='club records'!$O$23),AND(E487='club records'!$N$24, F487&gt;='club records'!$O$24))), "CR", " ")</f>
        <v xml:space="preserve"> </v>
      </c>
      <c r="AJ487" s="7" t="str">
        <f>IF(AND(B487="heptathlon", OR(AND(E487='club records'!$N$26, F487&gt;='club records'!$O$26), AND(E487='club records'!$N$27, F487&gt;='club records'!$O$27))), "CR", " ")</f>
        <v xml:space="preserve"> </v>
      </c>
    </row>
    <row r="488" spans="1:36" ht="14.5" x14ac:dyDescent="0.35">
      <c r="A488" s="1" t="str">
        <f>E488</f>
        <v>U20</v>
      </c>
      <c r="E488" s="11" t="s">
        <v>12</v>
      </c>
      <c r="J488" s="7" t="str">
        <f>IF(OR(K488="CR", L488="CR", M488="CR", N488="CR", O488="CR", P488="CR", Q488="CR", R488="CR", S488="CR", T488="CR",U488="CR", V488="CR", W488="CR", X488="CR", Y488="CR", Z488="CR", AA488="CR", AB488="CR", AC488="CR", AD488="CR", AE488="CR", AF488="CR", AG488="CR", AH488="CR", AI488="CR", AJ488="CR"), "***CLUB RECORD***", "")</f>
        <v/>
      </c>
      <c r="K488" s="7" t="str">
        <f>IF(AND(B488=60, OR(AND(E488='club records'!$B$6, F488&lt;='club records'!$C$6), AND(E488='club records'!$B$7, F488&lt;='club records'!$C$7), AND(E488='club records'!$B$8, F488&lt;='club records'!$C$8), AND(E488='club records'!$B$9, F488&lt;='club records'!$C$9), AND(E488='club records'!$B$10, F488&lt;='club records'!$C$10))), "CR", " ")</f>
        <v xml:space="preserve"> </v>
      </c>
      <c r="L488" s="7" t="str">
        <f>IF(AND(B488=200, OR(AND(E488='club records'!$B$11, F488&lt;='club records'!$C$11), AND(E488='club records'!$B$12, F488&lt;='club records'!$C$12), AND(E488='club records'!$B$13, F488&lt;='club records'!$C$13), AND(E488='club records'!$B$14, F488&lt;='club records'!$C$14), AND(E488='club records'!$B$15, F488&lt;='club records'!$C$15))), "CR", " ")</f>
        <v xml:space="preserve"> </v>
      </c>
      <c r="M488" s="7" t="str">
        <f>IF(AND(B488=300, OR(AND(E488='club records'!$B$5, F488&lt;='club records'!$C$5), AND(E488='club records'!$B$16, F488&lt;='club records'!$C$16), AND(E488='club records'!$B$17, F488&lt;='club records'!$C$17))), "CR", " ")</f>
        <v xml:space="preserve"> </v>
      </c>
      <c r="N488" s="7" t="str">
        <f>IF(AND(B488=400, OR(AND(E488='club records'!$B$18, F488&lt;='club records'!$C$18), AND(E488='club records'!$B$19, F488&lt;='club records'!$C$19), AND(E488='club records'!$B$20, F488&lt;='club records'!$C$20), AND(E488='club records'!$B$21, F488&lt;='club records'!$C$21))), "CR", " ")</f>
        <v xml:space="preserve"> </v>
      </c>
      <c r="O488" s="7" t="str">
        <f>IF(AND(B488=800, OR(AND(E488='club records'!$B$22, F488&lt;='club records'!$C$22), AND(E488='club records'!$B$23, F488&lt;='club records'!$C$23), AND(E488='club records'!$B$24, F488&lt;='club records'!$C$24), AND(E488='club records'!$B$25, F488&lt;='club records'!$C$25), AND(E488='club records'!$B$26, F488&lt;='club records'!$C$26))), "CR", " ")</f>
        <v xml:space="preserve"> </v>
      </c>
      <c r="P488" s="7" t="str">
        <f>IF(AND(B488=1000, OR(AND(E488='club records'!$B$27, F488&lt;='club records'!$C$27), AND(E488='club records'!$B$28, F488&lt;='club records'!$C$28))), "CR", " ")</f>
        <v xml:space="preserve"> </v>
      </c>
      <c r="Q488" s="7" t="str">
        <f>IF(AND(B488=1500, OR(AND(E488='club records'!$B$29, F488&lt;='club records'!$C$29), AND(E488='club records'!$B$30, F488&lt;='club records'!$C$30), AND(E488='club records'!$B$31, F488&lt;='club records'!$C$31), AND(E488='club records'!$B$32, F488&lt;='club records'!$C$32), AND(E488='club records'!$B$33, F488&lt;='club records'!$C$33))), "CR", " ")</f>
        <v xml:space="preserve"> </v>
      </c>
      <c r="R488" s="7" t="str">
        <f>IF(AND(B488="1600 (Mile)",OR(AND(E488='club records'!$B$34,F488&lt;='club records'!$C$34),AND(E488='club records'!$B$35,F488&lt;='club records'!$C$35),AND(E488='club records'!$B$36,F488&lt;='club records'!$C$36),AND(E488='club records'!$B$37,F488&lt;='club records'!$C$37))),"CR"," ")</f>
        <v xml:space="preserve"> </v>
      </c>
      <c r="S488" s="7" t="str">
        <f>IF(AND(B488=3000, OR(AND(E488='club records'!$B$38, F488&lt;='club records'!$C$38), AND(E488='club records'!$B$39, F488&lt;='club records'!$C$39), AND(E488='club records'!$B$40, F488&lt;='club records'!$C$40), AND(E488='club records'!$B$41, F488&lt;='club records'!$C$41))), "CR", " ")</f>
        <v xml:space="preserve"> </v>
      </c>
      <c r="T488" s="7" t="str">
        <f>IF(AND(B488=5000, OR(AND(E488='club records'!$B$42, F488&lt;='club records'!$C$42), AND(E488='club records'!$B$43, F488&lt;='club records'!$C$43))), "CR", " ")</f>
        <v xml:space="preserve"> </v>
      </c>
      <c r="U488" s="6" t="str">
        <f>IF(AND(B488=10000, OR(AND(E488='club records'!$B$44, F488&lt;='club records'!$C$44), AND(E488='club records'!$B$45, F488&lt;='club records'!$C$45))), "CR", " ")</f>
        <v xml:space="preserve"> </v>
      </c>
      <c r="V488" s="6" t="str">
        <f>IF(AND(B488="high jump", OR(AND(E488='club records'!$F$1, F488&gt;='club records'!$G$1), AND(E488='club records'!$F$2, F488&gt;='club records'!$G$2), AND(E488='club records'!$F$3, F488&gt;='club records'!$G$3), AND(E488='club records'!$F$4, F488&gt;='club records'!$G$4), AND(E488='club records'!$F$5, F488&gt;='club records'!$G$5))), "CR", " ")</f>
        <v xml:space="preserve"> </v>
      </c>
      <c r="W488" s="6" t="str">
        <f>IF(AND(B488="long jump", OR(AND(E488='club records'!$F$6, F488&gt;='club records'!$G$6), AND(E488='club records'!$F$7, F488&gt;='club records'!$G$7), AND(E488='club records'!$F$8, F488&gt;='club records'!$G$8), AND(E488='club records'!$F$9, F488&gt;='club records'!$G$9), AND(E488='club records'!$F$10, F488&gt;='club records'!$G$10))), "CR", " ")</f>
        <v xml:space="preserve"> </v>
      </c>
      <c r="X488" s="6" t="str">
        <f>IF(AND(B488="triple jump", OR(AND(E488='club records'!$F$11, F488&gt;='club records'!$G$11), AND(E488='club records'!$F$12, F488&gt;='club records'!$G$12), AND(E488='club records'!$F$13, F488&gt;='club records'!$G$13), AND(E488='club records'!$F$14, F488&gt;='club records'!$G$14), AND(E488='club records'!$F$15, F488&gt;='club records'!$G$15))), "CR", " ")</f>
        <v xml:space="preserve"> </v>
      </c>
      <c r="Y488" s="6" t="str">
        <f>IF(AND(B488="pole vault", OR(AND(E488='club records'!$F$16, F488&gt;='club records'!$G$16), AND(E488='club records'!$F$17, F488&gt;='club records'!$G$17), AND(E488='club records'!$F$18, F488&gt;='club records'!$G$18), AND(E488='club records'!$F$19, F488&gt;='club records'!$G$19), AND(E488='club records'!$F$20, F488&gt;='club records'!$G$20))), "CR", " ")</f>
        <v xml:space="preserve"> </v>
      </c>
      <c r="Z488" s="6" t="str">
        <f>IF(AND(B488="shot 3", E488='club records'!$F$36, F488&gt;='club records'!$G$36), "CR", " ")</f>
        <v xml:space="preserve"> </v>
      </c>
      <c r="AA488" s="6" t="str">
        <f>IF(AND(B488="shot 4", E488='club records'!$F$37, F488&gt;='club records'!$G$37), "CR", " ")</f>
        <v xml:space="preserve"> </v>
      </c>
      <c r="AB488" s="6" t="str">
        <f>IF(AND(B488="shot 5", E488='club records'!$F$38, F488&gt;='club records'!$G$38), "CR", " ")</f>
        <v xml:space="preserve"> </v>
      </c>
      <c r="AC488" s="6" t="str">
        <f>IF(AND(B488="shot 6", E488='club records'!$F$39, F488&gt;='club records'!$G$39), "CR", " ")</f>
        <v xml:space="preserve"> </v>
      </c>
      <c r="AD488" s="6" t="str">
        <f>IF(AND(B488="shot 7.26", E488='club records'!$F$40, F488&gt;='club records'!$G$40), "CR", " ")</f>
        <v xml:space="preserve"> </v>
      </c>
      <c r="AE488" s="6" t="str">
        <f>IF(AND(B488="60H",OR(AND(E488='club records'!$J$1,F488&lt;='club records'!$K$1),AND(E488='club records'!$J$2,F488&lt;='club records'!$K$2),AND(E488='club records'!$J$3,F488&lt;='club records'!$K$3),AND(E488='club records'!$J$4,F488&lt;='club records'!$K$4),AND(E488='club records'!$J$5,F488&lt;='club records'!$K$5))),"CR"," ")</f>
        <v xml:space="preserve"> </v>
      </c>
      <c r="AF488" s="7" t="str">
        <f>IF(AND(B488="4x200", OR(AND(E488='club records'!$N$6, F488&lt;='club records'!$O$6), AND(E488='club records'!$N$7, F488&lt;='club records'!$O$7), AND(E488='club records'!$N$8, F488&lt;='club records'!$O$8), AND(E488='club records'!$N$9, F488&lt;='club records'!$O$9), AND(E488='club records'!$N$10, F488&lt;='club records'!$O$10))), "CR", " ")</f>
        <v xml:space="preserve"> </v>
      </c>
      <c r="AG488" s="7" t="str">
        <f>IF(AND(B488="4x300", AND(E488='club records'!$N$11, F488&lt;='club records'!$O$11)), "CR", " ")</f>
        <v xml:space="preserve"> </v>
      </c>
      <c r="AH488" s="7" t="str">
        <f>IF(AND(B488="4x400", OR(AND(E488='club records'!$N$12, F488&lt;='club records'!$O$12), AND(E488='club records'!$N$13, F488&lt;='club records'!$O$13), AND(E488='club records'!$N$14, F488&lt;='club records'!$O$14), AND(E488='club records'!$N$15, F488&lt;='club records'!$O$15))), "CR", " ")</f>
        <v xml:space="preserve"> </v>
      </c>
      <c r="AI488" s="7" t="str">
        <f>IF(AND(B488="pentathlon", OR(AND(E488='club records'!$N$21, F488&gt;='club records'!$O$21), AND(E488='club records'!$N$22, F488&gt;='club records'!$O$22),AND(E488='club records'!$N$23, F488&gt;='club records'!$O$23),AND(E488='club records'!$N$24, F488&gt;='club records'!$O$24))), "CR", " ")</f>
        <v xml:space="preserve"> </v>
      </c>
      <c r="AJ488" s="7" t="str">
        <f>IF(AND(B488="heptathlon", OR(AND(E488='club records'!$N$26, F488&gt;='club records'!$O$26), AND(E488='club records'!$N$27, F488&gt;='club records'!$O$27))), "CR", " ")</f>
        <v xml:space="preserve"> </v>
      </c>
    </row>
    <row r="489" spans="1:36" ht="14.5" x14ac:dyDescent="0.35">
      <c r="A489" s="1" t="str">
        <f>E489</f>
        <v>U20</v>
      </c>
      <c r="E489" s="11" t="s">
        <v>12</v>
      </c>
      <c r="G489" s="16"/>
      <c r="J489" s="7" t="str">
        <f>IF(OR(K489="CR", L489="CR", M489="CR", N489="CR", O489="CR", P489="CR", Q489="CR", R489="CR", S489="CR", T489="CR",U489="CR", V489="CR", W489="CR", X489="CR", Y489="CR", Z489="CR", AA489="CR", AB489="CR", AC489="CR", AD489="CR", AE489="CR", AF489="CR", AG489="CR", AH489="CR", AI489="CR", AJ489="CR"), "***CLUB RECORD***", "")</f>
        <v/>
      </c>
      <c r="K489" s="7" t="str">
        <f>IF(AND(B489=60, OR(AND(E489='club records'!$B$6, F489&lt;='club records'!$C$6), AND(E489='club records'!$B$7, F489&lt;='club records'!$C$7), AND(E489='club records'!$B$8, F489&lt;='club records'!$C$8), AND(E489='club records'!$B$9, F489&lt;='club records'!$C$9), AND(E489='club records'!$B$10, F489&lt;='club records'!$C$10))), "CR", " ")</f>
        <v xml:space="preserve"> </v>
      </c>
      <c r="L489" s="7" t="str">
        <f>IF(AND(B489=200, OR(AND(E489='club records'!$B$11, F489&lt;='club records'!$C$11), AND(E489='club records'!$B$12, F489&lt;='club records'!$C$12), AND(E489='club records'!$B$13, F489&lt;='club records'!$C$13), AND(E489='club records'!$B$14, F489&lt;='club records'!$C$14), AND(E489='club records'!$B$15, F489&lt;='club records'!$C$15))), "CR", " ")</f>
        <v xml:space="preserve"> </v>
      </c>
      <c r="M489" s="7" t="str">
        <f>IF(AND(B489=300, OR(AND(E489='club records'!$B$5, F489&lt;='club records'!$C$5), AND(E489='club records'!$B$16, F489&lt;='club records'!$C$16), AND(E489='club records'!$B$17, F489&lt;='club records'!$C$17))), "CR", " ")</f>
        <v xml:space="preserve"> </v>
      </c>
      <c r="N489" s="7" t="str">
        <f>IF(AND(B489=400, OR(AND(E489='club records'!$B$18, F489&lt;='club records'!$C$18), AND(E489='club records'!$B$19, F489&lt;='club records'!$C$19), AND(E489='club records'!$B$20, F489&lt;='club records'!$C$20), AND(E489='club records'!$B$21, F489&lt;='club records'!$C$21))), "CR", " ")</f>
        <v xml:space="preserve"> </v>
      </c>
      <c r="O489" s="7" t="str">
        <f>IF(AND(B489=800, OR(AND(E489='club records'!$B$22, F489&lt;='club records'!$C$22), AND(E489='club records'!$B$23, F489&lt;='club records'!$C$23), AND(E489='club records'!$B$24, F489&lt;='club records'!$C$24), AND(E489='club records'!$B$25, F489&lt;='club records'!$C$25), AND(E489='club records'!$B$26, F489&lt;='club records'!$C$26))), "CR", " ")</f>
        <v xml:space="preserve"> </v>
      </c>
      <c r="P489" s="7" t="str">
        <f>IF(AND(B489=1000, OR(AND(E489='club records'!$B$27, F489&lt;='club records'!$C$27), AND(E489='club records'!$B$28, F489&lt;='club records'!$C$28))), "CR", " ")</f>
        <v xml:space="preserve"> </v>
      </c>
      <c r="Q489" s="7" t="str">
        <f>IF(AND(B489=1500, OR(AND(E489='club records'!$B$29, F489&lt;='club records'!$C$29), AND(E489='club records'!$B$30, F489&lt;='club records'!$C$30), AND(E489='club records'!$B$31, F489&lt;='club records'!$C$31), AND(E489='club records'!$B$32, F489&lt;='club records'!$C$32), AND(E489='club records'!$B$33, F489&lt;='club records'!$C$33))), "CR", " ")</f>
        <v xml:space="preserve"> </v>
      </c>
      <c r="R489" s="7" t="str">
        <f>IF(AND(B489="1600 (Mile)",OR(AND(E489='club records'!$B$34,F489&lt;='club records'!$C$34),AND(E489='club records'!$B$35,F489&lt;='club records'!$C$35),AND(E489='club records'!$B$36,F489&lt;='club records'!$C$36),AND(E489='club records'!$B$37,F489&lt;='club records'!$C$37))),"CR"," ")</f>
        <v xml:space="preserve"> </v>
      </c>
      <c r="S489" s="7" t="str">
        <f>IF(AND(B489=3000, OR(AND(E489='club records'!$B$38, F489&lt;='club records'!$C$38), AND(E489='club records'!$B$39, F489&lt;='club records'!$C$39), AND(E489='club records'!$B$40, F489&lt;='club records'!$C$40), AND(E489='club records'!$B$41, F489&lt;='club records'!$C$41))), "CR", " ")</f>
        <v xml:space="preserve"> </v>
      </c>
      <c r="T489" s="7" t="str">
        <f>IF(AND(B489=5000, OR(AND(E489='club records'!$B$42, F489&lt;='club records'!$C$42), AND(E489='club records'!$B$43, F489&lt;='club records'!$C$43))), "CR", " ")</f>
        <v xml:space="preserve"> </v>
      </c>
      <c r="U489" s="6" t="str">
        <f>IF(AND(B489=10000, OR(AND(E489='club records'!$B$44, F489&lt;='club records'!$C$44), AND(E489='club records'!$B$45, F489&lt;='club records'!$C$45))), "CR", " ")</f>
        <v xml:space="preserve"> </v>
      </c>
      <c r="V489" s="6" t="str">
        <f>IF(AND(B489="high jump", OR(AND(E489='club records'!$F$1, F489&gt;='club records'!$G$1), AND(E489='club records'!$F$2, F489&gt;='club records'!$G$2), AND(E489='club records'!$F$3, F489&gt;='club records'!$G$3), AND(E489='club records'!$F$4, F489&gt;='club records'!$G$4), AND(E489='club records'!$F$5, F489&gt;='club records'!$G$5))), "CR", " ")</f>
        <v xml:space="preserve"> </v>
      </c>
      <c r="W489" s="6" t="str">
        <f>IF(AND(B489="long jump", OR(AND(E489='club records'!$F$6, F489&gt;='club records'!$G$6), AND(E489='club records'!$F$7, F489&gt;='club records'!$G$7), AND(E489='club records'!$F$8, F489&gt;='club records'!$G$8), AND(E489='club records'!$F$9, F489&gt;='club records'!$G$9), AND(E489='club records'!$F$10, F489&gt;='club records'!$G$10))), "CR", " ")</f>
        <v xml:space="preserve"> </v>
      </c>
      <c r="X489" s="6" t="str">
        <f>IF(AND(B489="triple jump", OR(AND(E489='club records'!$F$11, F489&gt;='club records'!$G$11), AND(E489='club records'!$F$12, F489&gt;='club records'!$G$12), AND(E489='club records'!$F$13, F489&gt;='club records'!$G$13), AND(E489='club records'!$F$14, F489&gt;='club records'!$G$14), AND(E489='club records'!$F$15, F489&gt;='club records'!$G$15))), "CR", " ")</f>
        <v xml:space="preserve"> </v>
      </c>
      <c r="Y489" s="6" t="str">
        <f>IF(AND(B489="pole vault", OR(AND(E489='club records'!$F$16, F489&gt;='club records'!$G$16), AND(E489='club records'!$F$17, F489&gt;='club records'!$G$17), AND(E489='club records'!$F$18, F489&gt;='club records'!$G$18), AND(E489='club records'!$F$19, F489&gt;='club records'!$G$19), AND(E489='club records'!$F$20, F489&gt;='club records'!$G$20))), "CR", " ")</f>
        <v xml:space="preserve"> </v>
      </c>
      <c r="Z489" s="6" t="str">
        <f>IF(AND(B489="shot 3", E489='club records'!$F$36, F489&gt;='club records'!$G$36), "CR", " ")</f>
        <v xml:space="preserve"> </v>
      </c>
      <c r="AA489" s="6" t="str">
        <f>IF(AND(B489="shot 4", E489='club records'!$F$37, F489&gt;='club records'!$G$37), "CR", " ")</f>
        <v xml:space="preserve"> </v>
      </c>
      <c r="AB489" s="6" t="str">
        <f>IF(AND(B489="shot 5", E489='club records'!$F$38, F489&gt;='club records'!$G$38), "CR", " ")</f>
        <v xml:space="preserve"> </v>
      </c>
      <c r="AC489" s="6" t="str">
        <f>IF(AND(B489="shot 6", E489='club records'!$F$39, F489&gt;='club records'!$G$39), "CR", " ")</f>
        <v xml:space="preserve"> </v>
      </c>
      <c r="AD489" s="6" t="str">
        <f>IF(AND(B489="shot 7.26", E489='club records'!$F$40, F489&gt;='club records'!$G$40), "CR", " ")</f>
        <v xml:space="preserve"> </v>
      </c>
      <c r="AE489" s="6" t="str">
        <f>IF(AND(B489="60H",OR(AND(E489='club records'!$J$1,F489&lt;='club records'!$K$1),AND(E489='club records'!$J$2,F489&lt;='club records'!$K$2),AND(E489='club records'!$J$3,F489&lt;='club records'!$K$3),AND(E489='club records'!$J$4,F489&lt;='club records'!$K$4),AND(E489='club records'!$J$5,F489&lt;='club records'!$K$5))),"CR"," ")</f>
        <v xml:space="preserve"> </v>
      </c>
      <c r="AF489" s="7" t="str">
        <f>IF(AND(B489="4x200", OR(AND(E489='club records'!$N$6, F489&lt;='club records'!$O$6), AND(E489='club records'!$N$7, F489&lt;='club records'!$O$7), AND(E489='club records'!$N$8, F489&lt;='club records'!$O$8), AND(E489='club records'!$N$9, F489&lt;='club records'!$O$9), AND(E489='club records'!$N$10, F489&lt;='club records'!$O$10))), "CR", " ")</f>
        <v xml:space="preserve"> </v>
      </c>
      <c r="AG489" s="7" t="str">
        <f>IF(AND(B489="4x300", AND(E489='club records'!$N$11, F489&lt;='club records'!$O$11)), "CR", " ")</f>
        <v xml:space="preserve"> </v>
      </c>
      <c r="AH489" s="7" t="str">
        <f>IF(AND(B489="4x400", OR(AND(E489='club records'!$N$12, F489&lt;='club records'!$O$12), AND(E489='club records'!$N$13, F489&lt;='club records'!$O$13), AND(E489='club records'!$N$14, F489&lt;='club records'!$O$14), AND(E489='club records'!$N$15, F489&lt;='club records'!$O$15))), "CR", " ")</f>
        <v xml:space="preserve"> </v>
      </c>
      <c r="AI489" s="7" t="str">
        <f>IF(AND(B489="pentathlon", OR(AND(E489='club records'!$N$21, F489&gt;='club records'!$O$21), AND(E489='club records'!$N$22, F489&gt;='club records'!$O$22),AND(E489='club records'!$N$23, F489&gt;='club records'!$O$23),AND(E489='club records'!$N$24, F489&gt;='club records'!$O$24))), "CR", " ")</f>
        <v xml:space="preserve"> </v>
      </c>
      <c r="AJ489" s="7" t="str">
        <f>IF(AND(B489="heptathlon", OR(AND(E489='club records'!$N$26, F489&gt;='club records'!$O$26), AND(E489='club records'!$N$27, F489&gt;='club records'!$O$27))), "CR", " ")</f>
        <v xml:space="preserve"> </v>
      </c>
    </row>
    <row r="490" spans="1:36" ht="14.5" x14ac:dyDescent="0.35">
      <c r="A490" s="1" t="str">
        <f>E490</f>
        <v>U20</v>
      </c>
      <c r="E490" s="11" t="s">
        <v>12</v>
      </c>
      <c r="G490" s="16"/>
      <c r="J490" s="7" t="str">
        <f>IF(OR(K490="CR", L490="CR", M490="CR", N490="CR", O490="CR", P490="CR", Q490="CR", R490="CR", S490="CR", T490="CR",U490="CR", V490="CR", W490="CR", X490="CR", Y490="CR", Z490="CR", AA490="CR", AB490="CR", AC490="CR", AD490="CR", AE490="CR", AF490="CR", AG490="CR", AH490="CR", AI490="CR", AJ490="CR"), "***CLUB RECORD***", "")</f>
        <v/>
      </c>
      <c r="K490" s="7" t="str">
        <f>IF(AND(B490=60, OR(AND(E490='club records'!$B$6, F490&lt;='club records'!$C$6), AND(E490='club records'!$B$7, F490&lt;='club records'!$C$7), AND(E490='club records'!$B$8, F490&lt;='club records'!$C$8), AND(E490='club records'!$B$9, F490&lt;='club records'!$C$9), AND(E490='club records'!$B$10, F490&lt;='club records'!$C$10))), "CR", " ")</f>
        <v xml:space="preserve"> </v>
      </c>
      <c r="L490" s="7" t="str">
        <f>IF(AND(B490=200, OR(AND(E490='club records'!$B$11, F490&lt;='club records'!$C$11), AND(E490='club records'!$B$12, F490&lt;='club records'!$C$12), AND(E490='club records'!$B$13, F490&lt;='club records'!$C$13), AND(E490='club records'!$B$14, F490&lt;='club records'!$C$14), AND(E490='club records'!$B$15, F490&lt;='club records'!$C$15))), "CR", " ")</f>
        <v xml:space="preserve"> </v>
      </c>
      <c r="M490" s="7" t="str">
        <f>IF(AND(B490=300, OR(AND(E490='club records'!$B$5, F490&lt;='club records'!$C$5), AND(E490='club records'!$B$16, F490&lt;='club records'!$C$16), AND(E490='club records'!$B$17, F490&lt;='club records'!$C$17))), "CR", " ")</f>
        <v xml:space="preserve"> </v>
      </c>
      <c r="N490" s="7" t="str">
        <f>IF(AND(B490=400, OR(AND(E490='club records'!$B$18, F490&lt;='club records'!$C$18), AND(E490='club records'!$B$19, F490&lt;='club records'!$C$19), AND(E490='club records'!$B$20, F490&lt;='club records'!$C$20), AND(E490='club records'!$B$21, F490&lt;='club records'!$C$21))), "CR", " ")</f>
        <v xml:space="preserve"> </v>
      </c>
      <c r="O490" s="7" t="str">
        <f>IF(AND(B490=800, OR(AND(E490='club records'!$B$22, F490&lt;='club records'!$C$22), AND(E490='club records'!$B$23, F490&lt;='club records'!$C$23), AND(E490='club records'!$B$24, F490&lt;='club records'!$C$24), AND(E490='club records'!$B$25, F490&lt;='club records'!$C$25), AND(E490='club records'!$B$26, F490&lt;='club records'!$C$26))), "CR", " ")</f>
        <v xml:space="preserve"> </v>
      </c>
      <c r="P490" s="7" t="str">
        <f>IF(AND(B490=1000, OR(AND(E490='club records'!$B$27, F490&lt;='club records'!$C$27), AND(E490='club records'!$B$28, F490&lt;='club records'!$C$28))), "CR", " ")</f>
        <v xml:space="preserve"> </v>
      </c>
      <c r="Q490" s="7" t="str">
        <f>IF(AND(B490=1500, OR(AND(E490='club records'!$B$29, F490&lt;='club records'!$C$29), AND(E490='club records'!$B$30, F490&lt;='club records'!$C$30), AND(E490='club records'!$B$31, F490&lt;='club records'!$C$31), AND(E490='club records'!$B$32, F490&lt;='club records'!$C$32), AND(E490='club records'!$B$33, F490&lt;='club records'!$C$33))), "CR", " ")</f>
        <v xml:space="preserve"> </v>
      </c>
      <c r="R490" s="7" t="str">
        <f>IF(AND(B490="1600 (Mile)",OR(AND(E490='club records'!$B$34,F490&lt;='club records'!$C$34),AND(E490='club records'!$B$35,F490&lt;='club records'!$C$35),AND(E490='club records'!$B$36,F490&lt;='club records'!$C$36),AND(E490='club records'!$B$37,F490&lt;='club records'!$C$37))),"CR"," ")</f>
        <v xml:space="preserve"> </v>
      </c>
      <c r="S490" s="7" t="str">
        <f>IF(AND(B490=3000, OR(AND(E490='club records'!$B$38, F490&lt;='club records'!$C$38), AND(E490='club records'!$B$39, F490&lt;='club records'!$C$39), AND(E490='club records'!$B$40, F490&lt;='club records'!$C$40), AND(E490='club records'!$B$41, F490&lt;='club records'!$C$41))), "CR", " ")</f>
        <v xml:space="preserve"> </v>
      </c>
      <c r="T490" s="7" t="str">
        <f>IF(AND(B490=5000, OR(AND(E490='club records'!$B$42, F490&lt;='club records'!$C$42), AND(E490='club records'!$B$43, F490&lt;='club records'!$C$43))), "CR", " ")</f>
        <v xml:space="preserve"> </v>
      </c>
      <c r="U490" s="6" t="str">
        <f>IF(AND(B490=10000, OR(AND(E490='club records'!$B$44, F490&lt;='club records'!$C$44), AND(E490='club records'!$B$45, F490&lt;='club records'!$C$45))), "CR", " ")</f>
        <v xml:space="preserve"> </v>
      </c>
      <c r="V490" s="6" t="str">
        <f>IF(AND(B490="high jump", OR(AND(E490='club records'!$F$1, F490&gt;='club records'!$G$1), AND(E490='club records'!$F$2, F490&gt;='club records'!$G$2), AND(E490='club records'!$F$3, F490&gt;='club records'!$G$3), AND(E490='club records'!$F$4, F490&gt;='club records'!$G$4), AND(E490='club records'!$F$5, F490&gt;='club records'!$G$5))), "CR", " ")</f>
        <v xml:space="preserve"> </v>
      </c>
      <c r="W490" s="6" t="str">
        <f>IF(AND(B490="long jump", OR(AND(E490='club records'!$F$6, F490&gt;='club records'!$G$6), AND(E490='club records'!$F$7, F490&gt;='club records'!$G$7), AND(E490='club records'!$F$8, F490&gt;='club records'!$G$8), AND(E490='club records'!$F$9, F490&gt;='club records'!$G$9), AND(E490='club records'!$F$10, F490&gt;='club records'!$G$10))), "CR", " ")</f>
        <v xml:space="preserve"> </v>
      </c>
      <c r="X490" s="6" t="str">
        <f>IF(AND(B490="triple jump", OR(AND(E490='club records'!$F$11, F490&gt;='club records'!$G$11), AND(E490='club records'!$F$12, F490&gt;='club records'!$G$12), AND(E490='club records'!$F$13, F490&gt;='club records'!$G$13), AND(E490='club records'!$F$14, F490&gt;='club records'!$G$14), AND(E490='club records'!$F$15, F490&gt;='club records'!$G$15))), "CR", " ")</f>
        <v xml:space="preserve"> </v>
      </c>
      <c r="Y490" s="6" t="str">
        <f>IF(AND(B490="pole vault", OR(AND(E490='club records'!$F$16, F490&gt;='club records'!$G$16), AND(E490='club records'!$F$17, F490&gt;='club records'!$G$17), AND(E490='club records'!$F$18, F490&gt;='club records'!$G$18), AND(E490='club records'!$F$19, F490&gt;='club records'!$G$19), AND(E490='club records'!$F$20, F490&gt;='club records'!$G$20))), "CR", " ")</f>
        <v xml:space="preserve"> </v>
      </c>
      <c r="Z490" s="6" t="str">
        <f>IF(AND(B490="shot 3", E490='club records'!$F$36, F490&gt;='club records'!$G$36), "CR", " ")</f>
        <v xml:space="preserve"> </v>
      </c>
      <c r="AA490" s="6" t="str">
        <f>IF(AND(B490="shot 4", E490='club records'!$F$37, F490&gt;='club records'!$G$37), "CR", " ")</f>
        <v xml:space="preserve"> </v>
      </c>
      <c r="AB490" s="6" t="str">
        <f>IF(AND(B490="shot 5", E490='club records'!$F$38, F490&gt;='club records'!$G$38), "CR", " ")</f>
        <v xml:space="preserve"> </v>
      </c>
      <c r="AC490" s="6" t="str">
        <f>IF(AND(B490="shot 6", E490='club records'!$F$39, F490&gt;='club records'!$G$39), "CR", " ")</f>
        <v xml:space="preserve"> </v>
      </c>
      <c r="AD490" s="6" t="str">
        <f>IF(AND(B490="shot 7.26", E490='club records'!$F$40, F490&gt;='club records'!$G$40), "CR", " ")</f>
        <v xml:space="preserve"> </v>
      </c>
      <c r="AE490" s="6" t="str">
        <f>IF(AND(B490="60H",OR(AND(E490='club records'!$J$1,F490&lt;='club records'!$K$1),AND(E490='club records'!$J$2,F490&lt;='club records'!$K$2),AND(E490='club records'!$J$3,F490&lt;='club records'!$K$3),AND(E490='club records'!$J$4,F490&lt;='club records'!$K$4),AND(E490='club records'!$J$5,F490&lt;='club records'!$K$5))),"CR"," ")</f>
        <v xml:space="preserve"> </v>
      </c>
      <c r="AF490" s="7" t="str">
        <f>IF(AND(B490="4x200", OR(AND(E490='club records'!$N$6, F490&lt;='club records'!$O$6), AND(E490='club records'!$N$7, F490&lt;='club records'!$O$7), AND(E490='club records'!$N$8, F490&lt;='club records'!$O$8), AND(E490='club records'!$N$9, F490&lt;='club records'!$O$9), AND(E490='club records'!$N$10, F490&lt;='club records'!$O$10))), "CR", " ")</f>
        <v xml:space="preserve"> </v>
      </c>
      <c r="AG490" s="7" t="str">
        <f>IF(AND(B490="4x300", AND(E490='club records'!$N$11, F490&lt;='club records'!$O$11)), "CR", " ")</f>
        <v xml:space="preserve"> </v>
      </c>
      <c r="AH490" s="7" t="str">
        <f>IF(AND(B490="4x400", OR(AND(E490='club records'!$N$12, F490&lt;='club records'!$O$12), AND(E490='club records'!$N$13, F490&lt;='club records'!$O$13), AND(E490='club records'!$N$14, F490&lt;='club records'!$O$14), AND(E490='club records'!$N$15, F490&lt;='club records'!$O$15))), "CR", " ")</f>
        <v xml:space="preserve"> </v>
      </c>
      <c r="AI490" s="7" t="str">
        <f>IF(AND(B490="pentathlon", OR(AND(E490='club records'!$N$21, F490&gt;='club records'!$O$21), AND(E490='club records'!$N$22, F490&gt;='club records'!$O$22),AND(E490='club records'!$N$23, F490&gt;='club records'!$O$23),AND(E490='club records'!$N$24, F490&gt;='club records'!$O$24))), "CR", " ")</f>
        <v xml:space="preserve"> </v>
      </c>
      <c r="AJ490" s="7" t="str">
        <f>IF(AND(B490="heptathlon", OR(AND(E490='club records'!$N$26, F490&gt;='club records'!$O$26), AND(E490='club records'!$N$27, F490&gt;='club records'!$O$27))), "CR", " ")</f>
        <v xml:space="preserve"> </v>
      </c>
    </row>
    <row r="491" spans="1:36" ht="14.5" x14ac:dyDescent="0.35">
      <c r="A491" s="1" t="str">
        <f>E491</f>
        <v>U20</v>
      </c>
      <c r="E491" s="11" t="s">
        <v>12</v>
      </c>
      <c r="G491" s="16"/>
      <c r="J491" s="7" t="str">
        <f>IF(OR(K491="CR", L491="CR", M491="CR", N491="CR", O491="CR", P491="CR", Q491="CR", R491="CR", S491="CR", T491="CR",U491="CR", V491="CR", W491="CR", X491="CR", Y491="CR", Z491="CR", AA491="CR", AB491="CR", AC491="CR", AD491="CR", AE491="CR", AF491="CR", AG491="CR", AH491="CR", AI491="CR", AJ491="CR"), "***CLUB RECORD***", "")</f>
        <v/>
      </c>
      <c r="K491" s="7" t="str">
        <f>IF(AND(B491=60, OR(AND(E491='club records'!$B$6, F491&lt;='club records'!$C$6), AND(E491='club records'!$B$7, F491&lt;='club records'!$C$7), AND(E491='club records'!$B$8, F491&lt;='club records'!$C$8), AND(E491='club records'!$B$9, F491&lt;='club records'!$C$9), AND(E491='club records'!$B$10, F491&lt;='club records'!$C$10))), "CR", " ")</f>
        <v xml:space="preserve"> </v>
      </c>
      <c r="L491" s="7" t="str">
        <f>IF(AND(B491=200, OR(AND(E491='club records'!$B$11, F491&lt;='club records'!$C$11), AND(E491='club records'!$B$12, F491&lt;='club records'!$C$12), AND(E491='club records'!$B$13, F491&lt;='club records'!$C$13), AND(E491='club records'!$B$14, F491&lt;='club records'!$C$14), AND(E491='club records'!$B$15, F491&lt;='club records'!$C$15))), "CR", " ")</f>
        <v xml:space="preserve"> </v>
      </c>
      <c r="M491" s="7" t="str">
        <f>IF(AND(B491=300, OR(AND(E491='club records'!$B$5, F491&lt;='club records'!$C$5), AND(E491='club records'!$B$16, F491&lt;='club records'!$C$16), AND(E491='club records'!$B$17, F491&lt;='club records'!$C$17))), "CR", " ")</f>
        <v xml:space="preserve"> </v>
      </c>
      <c r="N491" s="7" t="str">
        <f>IF(AND(B491=400, OR(AND(E491='club records'!$B$18, F491&lt;='club records'!$C$18), AND(E491='club records'!$B$19, F491&lt;='club records'!$C$19), AND(E491='club records'!$B$20, F491&lt;='club records'!$C$20), AND(E491='club records'!$B$21, F491&lt;='club records'!$C$21))), "CR", " ")</f>
        <v xml:space="preserve"> </v>
      </c>
      <c r="O491" s="7" t="str">
        <f>IF(AND(B491=800, OR(AND(E491='club records'!$B$22, F491&lt;='club records'!$C$22), AND(E491='club records'!$B$23, F491&lt;='club records'!$C$23), AND(E491='club records'!$B$24, F491&lt;='club records'!$C$24), AND(E491='club records'!$B$25, F491&lt;='club records'!$C$25), AND(E491='club records'!$B$26, F491&lt;='club records'!$C$26))), "CR", " ")</f>
        <v xml:space="preserve"> </v>
      </c>
      <c r="P491" s="7" t="str">
        <f>IF(AND(B491=1000, OR(AND(E491='club records'!$B$27, F491&lt;='club records'!$C$27), AND(E491='club records'!$B$28, F491&lt;='club records'!$C$28))), "CR", " ")</f>
        <v xml:space="preserve"> </v>
      </c>
      <c r="Q491" s="7" t="str">
        <f>IF(AND(B491=1500, OR(AND(E491='club records'!$B$29, F491&lt;='club records'!$C$29), AND(E491='club records'!$B$30, F491&lt;='club records'!$C$30), AND(E491='club records'!$B$31, F491&lt;='club records'!$C$31), AND(E491='club records'!$B$32, F491&lt;='club records'!$C$32), AND(E491='club records'!$B$33, F491&lt;='club records'!$C$33))), "CR", " ")</f>
        <v xml:space="preserve"> </v>
      </c>
      <c r="R491" s="7" t="str">
        <f>IF(AND(B491="1600 (Mile)",OR(AND(E491='club records'!$B$34,F491&lt;='club records'!$C$34),AND(E491='club records'!$B$35,F491&lt;='club records'!$C$35),AND(E491='club records'!$B$36,F491&lt;='club records'!$C$36),AND(E491='club records'!$B$37,F491&lt;='club records'!$C$37))),"CR"," ")</f>
        <v xml:space="preserve"> </v>
      </c>
      <c r="S491" s="7" t="str">
        <f>IF(AND(B491=3000, OR(AND(E491='club records'!$B$38, F491&lt;='club records'!$C$38), AND(E491='club records'!$B$39, F491&lt;='club records'!$C$39), AND(E491='club records'!$B$40, F491&lt;='club records'!$C$40), AND(E491='club records'!$B$41, F491&lt;='club records'!$C$41))), "CR", " ")</f>
        <v xml:space="preserve"> </v>
      </c>
      <c r="T491" s="7" t="str">
        <f>IF(AND(B491=5000, OR(AND(E491='club records'!$B$42, F491&lt;='club records'!$C$42), AND(E491='club records'!$B$43, F491&lt;='club records'!$C$43))), "CR", " ")</f>
        <v xml:space="preserve"> </v>
      </c>
      <c r="U491" s="6" t="str">
        <f>IF(AND(B491=10000, OR(AND(E491='club records'!$B$44, F491&lt;='club records'!$C$44), AND(E491='club records'!$B$45, F491&lt;='club records'!$C$45))), "CR", " ")</f>
        <v xml:space="preserve"> </v>
      </c>
      <c r="V491" s="6" t="str">
        <f>IF(AND(B491="high jump", OR(AND(E491='club records'!$F$1, F491&gt;='club records'!$G$1), AND(E491='club records'!$F$2, F491&gt;='club records'!$G$2), AND(E491='club records'!$F$3, F491&gt;='club records'!$G$3), AND(E491='club records'!$F$4, F491&gt;='club records'!$G$4), AND(E491='club records'!$F$5, F491&gt;='club records'!$G$5))), "CR", " ")</f>
        <v xml:space="preserve"> </v>
      </c>
      <c r="W491" s="6" t="str">
        <f>IF(AND(B491="long jump", OR(AND(E491='club records'!$F$6, F491&gt;='club records'!$G$6), AND(E491='club records'!$F$7, F491&gt;='club records'!$G$7), AND(E491='club records'!$F$8, F491&gt;='club records'!$G$8), AND(E491='club records'!$F$9, F491&gt;='club records'!$G$9), AND(E491='club records'!$F$10, F491&gt;='club records'!$G$10))), "CR", " ")</f>
        <v xml:space="preserve"> </v>
      </c>
      <c r="X491" s="6" t="str">
        <f>IF(AND(B491="triple jump", OR(AND(E491='club records'!$F$11, F491&gt;='club records'!$G$11), AND(E491='club records'!$F$12, F491&gt;='club records'!$G$12), AND(E491='club records'!$F$13, F491&gt;='club records'!$G$13), AND(E491='club records'!$F$14, F491&gt;='club records'!$G$14), AND(E491='club records'!$F$15, F491&gt;='club records'!$G$15))), "CR", " ")</f>
        <v xml:space="preserve"> </v>
      </c>
      <c r="Y491" s="6" t="str">
        <f>IF(AND(B491="pole vault", OR(AND(E491='club records'!$F$16, F491&gt;='club records'!$G$16), AND(E491='club records'!$F$17, F491&gt;='club records'!$G$17), AND(E491='club records'!$F$18, F491&gt;='club records'!$G$18), AND(E491='club records'!$F$19, F491&gt;='club records'!$G$19), AND(E491='club records'!$F$20, F491&gt;='club records'!$G$20))), "CR", " ")</f>
        <v xml:space="preserve"> </v>
      </c>
      <c r="Z491" s="6" t="str">
        <f>IF(AND(B491="shot 3", E491='club records'!$F$36, F491&gt;='club records'!$G$36), "CR", " ")</f>
        <v xml:space="preserve"> </v>
      </c>
      <c r="AA491" s="6" t="str">
        <f>IF(AND(B491="shot 4", E491='club records'!$F$37, F491&gt;='club records'!$G$37), "CR", " ")</f>
        <v xml:space="preserve"> </v>
      </c>
      <c r="AB491" s="6" t="str">
        <f>IF(AND(B491="shot 5", E491='club records'!$F$38, F491&gt;='club records'!$G$38), "CR", " ")</f>
        <v xml:space="preserve"> </v>
      </c>
      <c r="AC491" s="6" t="str">
        <f>IF(AND(B491="shot 6", E491='club records'!$F$39, F491&gt;='club records'!$G$39), "CR", " ")</f>
        <v xml:space="preserve"> </v>
      </c>
      <c r="AD491" s="6" t="str">
        <f>IF(AND(B491="shot 7.26", E491='club records'!$F$40, F491&gt;='club records'!$G$40), "CR", " ")</f>
        <v xml:space="preserve"> </v>
      </c>
      <c r="AE491" s="6" t="str">
        <f>IF(AND(B491="60H",OR(AND(E491='club records'!$J$1,F491&lt;='club records'!$K$1),AND(E491='club records'!$J$2,F491&lt;='club records'!$K$2),AND(E491='club records'!$J$3,F491&lt;='club records'!$K$3),AND(E491='club records'!$J$4,F491&lt;='club records'!$K$4),AND(E491='club records'!$J$5,F491&lt;='club records'!$K$5))),"CR"," ")</f>
        <v xml:space="preserve"> </v>
      </c>
      <c r="AF491" s="7" t="str">
        <f>IF(AND(B491="4x200", OR(AND(E491='club records'!$N$6, F491&lt;='club records'!$O$6), AND(E491='club records'!$N$7, F491&lt;='club records'!$O$7), AND(E491='club records'!$N$8, F491&lt;='club records'!$O$8), AND(E491='club records'!$N$9, F491&lt;='club records'!$O$9), AND(E491='club records'!$N$10, F491&lt;='club records'!$O$10))), "CR", " ")</f>
        <v xml:space="preserve"> </v>
      </c>
      <c r="AG491" s="7" t="str">
        <f>IF(AND(B491="4x300", AND(E491='club records'!$N$11, F491&lt;='club records'!$O$11)), "CR", " ")</f>
        <v xml:space="preserve"> </v>
      </c>
      <c r="AH491" s="7" t="str">
        <f>IF(AND(B491="4x400", OR(AND(E491='club records'!$N$12, F491&lt;='club records'!$O$12), AND(E491='club records'!$N$13, F491&lt;='club records'!$O$13), AND(E491='club records'!$N$14, F491&lt;='club records'!$O$14), AND(E491='club records'!$N$15, F491&lt;='club records'!$O$15))), "CR", " ")</f>
        <v xml:space="preserve"> </v>
      </c>
      <c r="AI491" s="7" t="str">
        <f>IF(AND(B491="pentathlon", OR(AND(E491='club records'!$N$21, F491&gt;='club records'!$O$21), AND(E491='club records'!$N$22, F491&gt;='club records'!$O$22),AND(E491='club records'!$N$23, F491&gt;='club records'!$O$23),AND(E491='club records'!$N$24, F491&gt;='club records'!$O$24))), "CR", " ")</f>
        <v xml:space="preserve"> </v>
      </c>
      <c r="AJ491" s="7" t="str">
        <f>IF(AND(B491="heptathlon", OR(AND(E491='club records'!$N$26, F491&gt;='club records'!$O$26), AND(E491='club records'!$N$27, F491&gt;='club records'!$O$27))), "CR", " ")</f>
        <v xml:space="preserve"> </v>
      </c>
    </row>
    <row r="492" spans="1:36" ht="14.5" x14ac:dyDescent="0.35">
      <c r="A492" s="1" t="str">
        <f>E492</f>
        <v>U20</v>
      </c>
      <c r="E492" s="11" t="s">
        <v>12</v>
      </c>
      <c r="G492" s="16"/>
      <c r="J492" s="7" t="str">
        <f>IF(OR(K492="CR", L492="CR", M492="CR", N492="CR", O492="CR", P492="CR", Q492="CR", R492="CR", S492="CR", T492="CR",U492="CR", V492="CR", W492="CR", X492="CR", Y492="CR", Z492="CR", AA492="CR", AB492="CR", AC492="CR", AD492="CR", AE492="CR", AF492="CR", AG492="CR", AH492="CR", AI492="CR", AJ492="CR"), "***CLUB RECORD***", "")</f>
        <v/>
      </c>
      <c r="K492" s="7" t="str">
        <f>IF(AND(B492=60, OR(AND(E492='club records'!$B$6, F492&lt;='club records'!$C$6), AND(E492='club records'!$B$7, F492&lt;='club records'!$C$7), AND(E492='club records'!$B$8, F492&lt;='club records'!$C$8), AND(E492='club records'!$B$9, F492&lt;='club records'!$C$9), AND(E492='club records'!$B$10, F492&lt;='club records'!$C$10))), "CR", " ")</f>
        <v xml:space="preserve"> </v>
      </c>
      <c r="L492" s="7" t="str">
        <f>IF(AND(B492=200, OR(AND(E492='club records'!$B$11, F492&lt;='club records'!$C$11), AND(E492='club records'!$B$12, F492&lt;='club records'!$C$12), AND(E492='club records'!$B$13, F492&lt;='club records'!$C$13), AND(E492='club records'!$B$14, F492&lt;='club records'!$C$14), AND(E492='club records'!$B$15, F492&lt;='club records'!$C$15))), "CR", " ")</f>
        <v xml:space="preserve"> </v>
      </c>
      <c r="M492" s="7" t="str">
        <f>IF(AND(B492=300, OR(AND(E492='club records'!$B$5, F492&lt;='club records'!$C$5), AND(E492='club records'!$B$16, F492&lt;='club records'!$C$16), AND(E492='club records'!$B$17, F492&lt;='club records'!$C$17))), "CR", " ")</f>
        <v xml:space="preserve"> </v>
      </c>
      <c r="N492" s="7" t="str">
        <f>IF(AND(B492=400, OR(AND(E492='club records'!$B$18, F492&lt;='club records'!$C$18), AND(E492='club records'!$B$19, F492&lt;='club records'!$C$19), AND(E492='club records'!$B$20, F492&lt;='club records'!$C$20), AND(E492='club records'!$B$21, F492&lt;='club records'!$C$21))), "CR", " ")</f>
        <v xml:space="preserve"> </v>
      </c>
      <c r="O492" s="7" t="str">
        <f>IF(AND(B492=800, OR(AND(E492='club records'!$B$22, F492&lt;='club records'!$C$22), AND(E492='club records'!$B$23, F492&lt;='club records'!$C$23), AND(E492='club records'!$B$24, F492&lt;='club records'!$C$24), AND(E492='club records'!$B$25, F492&lt;='club records'!$C$25), AND(E492='club records'!$B$26, F492&lt;='club records'!$C$26))), "CR", " ")</f>
        <v xml:space="preserve"> </v>
      </c>
      <c r="P492" s="7" t="str">
        <f>IF(AND(B492=1000, OR(AND(E492='club records'!$B$27, F492&lt;='club records'!$C$27), AND(E492='club records'!$B$28, F492&lt;='club records'!$C$28))), "CR", " ")</f>
        <v xml:space="preserve"> </v>
      </c>
      <c r="Q492" s="7" t="str">
        <f>IF(AND(B492=1500, OR(AND(E492='club records'!$B$29, F492&lt;='club records'!$C$29), AND(E492='club records'!$B$30, F492&lt;='club records'!$C$30), AND(E492='club records'!$B$31, F492&lt;='club records'!$C$31), AND(E492='club records'!$B$32, F492&lt;='club records'!$C$32), AND(E492='club records'!$B$33, F492&lt;='club records'!$C$33))), "CR", " ")</f>
        <v xml:space="preserve"> </v>
      </c>
      <c r="R492" s="7" t="str">
        <f>IF(AND(B492="1600 (Mile)",OR(AND(E492='club records'!$B$34,F492&lt;='club records'!$C$34),AND(E492='club records'!$B$35,F492&lt;='club records'!$C$35),AND(E492='club records'!$B$36,F492&lt;='club records'!$C$36),AND(E492='club records'!$B$37,F492&lt;='club records'!$C$37))),"CR"," ")</f>
        <v xml:space="preserve"> </v>
      </c>
      <c r="S492" s="7" t="str">
        <f>IF(AND(B492=3000, OR(AND(E492='club records'!$B$38, F492&lt;='club records'!$C$38), AND(E492='club records'!$B$39, F492&lt;='club records'!$C$39), AND(E492='club records'!$B$40, F492&lt;='club records'!$C$40), AND(E492='club records'!$B$41, F492&lt;='club records'!$C$41))), "CR", " ")</f>
        <v xml:space="preserve"> </v>
      </c>
      <c r="T492" s="7" t="str">
        <f>IF(AND(B492=5000, OR(AND(E492='club records'!$B$42, F492&lt;='club records'!$C$42), AND(E492='club records'!$B$43, F492&lt;='club records'!$C$43))), "CR", " ")</f>
        <v xml:space="preserve"> </v>
      </c>
      <c r="U492" s="6" t="str">
        <f>IF(AND(B492=10000, OR(AND(E492='club records'!$B$44, F492&lt;='club records'!$C$44), AND(E492='club records'!$B$45, F492&lt;='club records'!$C$45))), "CR", " ")</f>
        <v xml:space="preserve"> </v>
      </c>
      <c r="V492" s="6" t="str">
        <f>IF(AND(B492="high jump", OR(AND(E492='club records'!$F$1, F492&gt;='club records'!$G$1), AND(E492='club records'!$F$2, F492&gt;='club records'!$G$2), AND(E492='club records'!$F$3, F492&gt;='club records'!$G$3), AND(E492='club records'!$F$4, F492&gt;='club records'!$G$4), AND(E492='club records'!$F$5, F492&gt;='club records'!$G$5))), "CR", " ")</f>
        <v xml:space="preserve"> </v>
      </c>
      <c r="W492" s="6" t="str">
        <f>IF(AND(B492="long jump", OR(AND(E492='club records'!$F$6, F492&gt;='club records'!$G$6), AND(E492='club records'!$F$7, F492&gt;='club records'!$G$7), AND(E492='club records'!$F$8, F492&gt;='club records'!$G$8), AND(E492='club records'!$F$9, F492&gt;='club records'!$G$9), AND(E492='club records'!$F$10, F492&gt;='club records'!$G$10))), "CR", " ")</f>
        <v xml:space="preserve"> </v>
      </c>
      <c r="X492" s="6" t="str">
        <f>IF(AND(B492="triple jump", OR(AND(E492='club records'!$F$11, F492&gt;='club records'!$G$11), AND(E492='club records'!$F$12, F492&gt;='club records'!$G$12), AND(E492='club records'!$F$13, F492&gt;='club records'!$G$13), AND(E492='club records'!$F$14, F492&gt;='club records'!$G$14), AND(E492='club records'!$F$15, F492&gt;='club records'!$G$15))), "CR", " ")</f>
        <v xml:space="preserve"> </v>
      </c>
      <c r="Y492" s="6" t="str">
        <f>IF(AND(B492="pole vault", OR(AND(E492='club records'!$F$16, F492&gt;='club records'!$G$16), AND(E492='club records'!$F$17, F492&gt;='club records'!$G$17), AND(E492='club records'!$F$18, F492&gt;='club records'!$G$18), AND(E492='club records'!$F$19, F492&gt;='club records'!$G$19), AND(E492='club records'!$F$20, F492&gt;='club records'!$G$20))), "CR", " ")</f>
        <v xml:space="preserve"> </v>
      </c>
      <c r="Z492" s="6" t="str">
        <f>IF(AND(B492="shot 3", E492='club records'!$F$36, F492&gt;='club records'!$G$36), "CR", " ")</f>
        <v xml:space="preserve"> </v>
      </c>
      <c r="AA492" s="6" t="str">
        <f>IF(AND(B492="shot 4", E492='club records'!$F$37, F492&gt;='club records'!$G$37), "CR", " ")</f>
        <v xml:space="preserve"> </v>
      </c>
      <c r="AB492" s="6" t="str">
        <f>IF(AND(B492="shot 5", E492='club records'!$F$38, F492&gt;='club records'!$G$38), "CR", " ")</f>
        <v xml:space="preserve"> </v>
      </c>
      <c r="AC492" s="6" t="str">
        <f>IF(AND(B492="shot 6", E492='club records'!$F$39, F492&gt;='club records'!$G$39), "CR", " ")</f>
        <v xml:space="preserve"> </v>
      </c>
      <c r="AD492" s="6" t="str">
        <f>IF(AND(B492="shot 7.26", E492='club records'!$F$40, F492&gt;='club records'!$G$40), "CR", " ")</f>
        <v xml:space="preserve"> </v>
      </c>
      <c r="AE492" s="6" t="str">
        <f>IF(AND(B492="60H",OR(AND(E492='club records'!$J$1,F492&lt;='club records'!$K$1),AND(E492='club records'!$J$2,F492&lt;='club records'!$K$2),AND(E492='club records'!$J$3,F492&lt;='club records'!$K$3),AND(E492='club records'!$J$4,F492&lt;='club records'!$K$4),AND(E492='club records'!$J$5,F492&lt;='club records'!$K$5))),"CR"," ")</f>
        <v xml:space="preserve"> </v>
      </c>
      <c r="AF492" s="7" t="str">
        <f>IF(AND(B492="4x200", OR(AND(E492='club records'!$N$6, F492&lt;='club records'!$O$6), AND(E492='club records'!$N$7, F492&lt;='club records'!$O$7), AND(E492='club records'!$N$8, F492&lt;='club records'!$O$8), AND(E492='club records'!$N$9, F492&lt;='club records'!$O$9), AND(E492='club records'!$N$10, F492&lt;='club records'!$O$10))), "CR", " ")</f>
        <v xml:space="preserve"> </v>
      </c>
      <c r="AG492" s="7" t="str">
        <f>IF(AND(B492="4x300", AND(E492='club records'!$N$11, F492&lt;='club records'!$O$11)), "CR", " ")</f>
        <v xml:space="preserve"> </v>
      </c>
      <c r="AH492" s="7" t="str">
        <f>IF(AND(B492="4x400", OR(AND(E492='club records'!$N$12, F492&lt;='club records'!$O$12), AND(E492='club records'!$N$13, F492&lt;='club records'!$O$13), AND(E492='club records'!$N$14, F492&lt;='club records'!$O$14), AND(E492='club records'!$N$15, F492&lt;='club records'!$O$15))), "CR", " ")</f>
        <v xml:space="preserve"> </v>
      </c>
      <c r="AI492" s="7" t="str">
        <f>IF(AND(B492="pentathlon", OR(AND(E492='club records'!$N$21, F492&gt;='club records'!$O$21), AND(E492='club records'!$N$22, F492&gt;='club records'!$O$22),AND(E492='club records'!$N$23, F492&gt;='club records'!$O$23),AND(E492='club records'!$N$24, F492&gt;='club records'!$O$24))), "CR", " ")</f>
        <v xml:space="preserve"> </v>
      </c>
      <c r="AJ492" s="7" t="str">
        <f>IF(AND(B492="heptathlon", OR(AND(E492='club records'!$N$26, F492&gt;='club records'!$O$26), AND(E492='club records'!$N$27, F492&gt;='club records'!$O$27))), "CR", " ")</f>
        <v xml:space="preserve"> </v>
      </c>
    </row>
    <row r="493" spans="1:36" ht="14.5" x14ac:dyDescent="0.35">
      <c r="A493" s="1" t="str">
        <f>E493</f>
        <v>U20</v>
      </c>
      <c r="E493" s="11" t="s">
        <v>12</v>
      </c>
      <c r="J493" s="7" t="str">
        <f>IF(OR(K493="CR", L493="CR", M493="CR", N493="CR", O493="CR", P493="CR", Q493="CR", R493="CR", S493="CR", T493="CR",U493="CR", V493="CR", W493="CR", X493="CR", Y493="CR", Z493="CR", AA493="CR", AB493="CR", AC493="CR", AD493="CR", AE493="CR", AF493="CR", AG493="CR", AH493="CR", AI493="CR", AJ493="CR"), "***CLUB RECORD***", "")</f>
        <v/>
      </c>
      <c r="K493" s="7" t="str">
        <f>IF(AND(B493=60, OR(AND(E493='club records'!$B$6, F493&lt;='club records'!$C$6), AND(E493='club records'!$B$7, F493&lt;='club records'!$C$7), AND(E493='club records'!$B$8, F493&lt;='club records'!$C$8), AND(E493='club records'!$B$9, F493&lt;='club records'!$C$9), AND(E493='club records'!$B$10, F493&lt;='club records'!$C$10))), "CR", " ")</f>
        <v xml:space="preserve"> </v>
      </c>
      <c r="L493" s="7" t="str">
        <f>IF(AND(B493=200, OR(AND(E493='club records'!$B$11, F493&lt;='club records'!$C$11), AND(E493='club records'!$B$12, F493&lt;='club records'!$C$12), AND(E493='club records'!$B$13, F493&lt;='club records'!$C$13), AND(E493='club records'!$B$14, F493&lt;='club records'!$C$14), AND(E493='club records'!$B$15, F493&lt;='club records'!$C$15))), "CR", " ")</f>
        <v xml:space="preserve"> </v>
      </c>
      <c r="M493" s="7" t="str">
        <f>IF(AND(B493=300, OR(AND(E493='club records'!$B$5, F493&lt;='club records'!$C$5), AND(E493='club records'!$B$16, F493&lt;='club records'!$C$16), AND(E493='club records'!$B$17, F493&lt;='club records'!$C$17))), "CR", " ")</f>
        <v xml:space="preserve"> </v>
      </c>
      <c r="N493" s="7" t="str">
        <f>IF(AND(B493=400, OR(AND(E493='club records'!$B$18, F493&lt;='club records'!$C$18), AND(E493='club records'!$B$19, F493&lt;='club records'!$C$19), AND(E493='club records'!$B$20, F493&lt;='club records'!$C$20), AND(E493='club records'!$B$21, F493&lt;='club records'!$C$21))), "CR", " ")</f>
        <v xml:space="preserve"> </v>
      </c>
      <c r="O493" s="7" t="str">
        <f>IF(AND(B493=800, OR(AND(E493='club records'!$B$22, F493&lt;='club records'!$C$22), AND(E493='club records'!$B$23, F493&lt;='club records'!$C$23), AND(E493='club records'!$B$24, F493&lt;='club records'!$C$24), AND(E493='club records'!$B$25, F493&lt;='club records'!$C$25), AND(E493='club records'!$B$26, F493&lt;='club records'!$C$26))), "CR", " ")</f>
        <v xml:space="preserve"> </v>
      </c>
      <c r="P493" s="7" t="str">
        <f>IF(AND(B493=1000, OR(AND(E493='club records'!$B$27, F493&lt;='club records'!$C$27), AND(E493='club records'!$B$28, F493&lt;='club records'!$C$28))), "CR", " ")</f>
        <v xml:space="preserve"> </v>
      </c>
      <c r="Q493" s="7" t="str">
        <f>IF(AND(B493=1500, OR(AND(E493='club records'!$B$29, F493&lt;='club records'!$C$29), AND(E493='club records'!$B$30, F493&lt;='club records'!$C$30), AND(E493='club records'!$B$31, F493&lt;='club records'!$C$31), AND(E493='club records'!$B$32, F493&lt;='club records'!$C$32), AND(E493='club records'!$B$33, F493&lt;='club records'!$C$33))), "CR", " ")</f>
        <v xml:space="preserve"> </v>
      </c>
      <c r="R493" s="7" t="str">
        <f>IF(AND(B493="1600 (Mile)",OR(AND(E493='club records'!$B$34,F493&lt;='club records'!$C$34),AND(E493='club records'!$B$35,F493&lt;='club records'!$C$35),AND(E493='club records'!$B$36,F493&lt;='club records'!$C$36),AND(E493='club records'!$B$37,F493&lt;='club records'!$C$37))),"CR"," ")</f>
        <v xml:space="preserve"> </v>
      </c>
      <c r="S493" s="7" t="str">
        <f>IF(AND(B493=3000, OR(AND(E493='club records'!$B$38, F493&lt;='club records'!$C$38), AND(E493='club records'!$B$39, F493&lt;='club records'!$C$39), AND(E493='club records'!$B$40, F493&lt;='club records'!$C$40), AND(E493='club records'!$B$41, F493&lt;='club records'!$C$41))), "CR", " ")</f>
        <v xml:space="preserve"> </v>
      </c>
      <c r="T493" s="7" t="str">
        <f>IF(AND(B493=5000, OR(AND(E493='club records'!$B$42, F493&lt;='club records'!$C$42), AND(E493='club records'!$B$43, F493&lt;='club records'!$C$43))), "CR", " ")</f>
        <v xml:space="preserve"> </v>
      </c>
      <c r="U493" s="6" t="str">
        <f>IF(AND(B493=10000, OR(AND(E493='club records'!$B$44, F493&lt;='club records'!$C$44), AND(E493='club records'!$B$45, F493&lt;='club records'!$C$45))), "CR", " ")</f>
        <v xml:space="preserve"> </v>
      </c>
      <c r="V493" s="6" t="str">
        <f>IF(AND(B493="high jump", OR(AND(E493='club records'!$F$1, F493&gt;='club records'!$G$1), AND(E493='club records'!$F$2, F493&gt;='club records'!$G$2), AND(E493='club records'!$F$3, F493&gt;='club records'!$G$3), AND(E493='club records'!$F$4, F493&gt;='club records'!$G$4), AND(E493='club records'!$F$5, F493&gt;='club records'!$G$5))), "CR", " ")</f>
        <v xml:space="preserve"> </v>
      </c>
      <c r="W493" s="6" t="str">
        <f>IF(AND(B493="long jump", OR(AND(E493='club records'!$F$6, F493&gt;='club records'!$G$6), AND(E493='club records'!$F$7, F493&gt;='club records'!$G$7), AND(E493='club records'!$F$8, F493&gt;='club records'!$G$8), AND(E493='club records'!$F$9, F493&gt;='club records'!$G$9), AND(E493='club records'!$F$10, F493&gt;='club records'!$G$10))), "CR", " ")</f>
        <v xml:space="preserve"> </v>
      </c>
      <c r="X493" s="6" t="str">
        <f>IF(AND(B493="triple jump", OR(AND(E493='club records'!$F$11, F493&gt;='club records'!$G$11), AND(E493='club records'!$F$12, F493&gt;='club records'!$G$12), AND(E493='club records'!$F$13, F493&gt;='club records'!$G$13), AND(E493='club records'!$F$14, F493&gt;='club records'!$G$14), AND(E493='club records'!$F$15, F493&gt;='club records'!$G$15))), "CR", " ")</f>
        <v xml:space="preserve"> </v>
      </c>
      <c r="Y493" s="6" t="str">
        <f>IF(AND(B493="pole vault", OR(AND(E493='club records'!$F$16, F493&gt;='club records'!$G$16), AND(E493='club records'!$F$17, F493&gt;='club records'!$G$17), AND(E493='club records'!$F$18, F493&gt;='club records'!$G$18), AND(E493='club records'!$F$19, F493&gt;='club records'!$G$19), AND(E493='club records'!$F$20, F493&gt;='club records'!$G$20))), "CR", " ")</f>
        <v xml:space="preserve"> </v>
      </c>
      <c r="Z493" s="6" t="str">
        <f>IF(AND(B493="shot 3", E493='club records'!$F$36, F493&gt;='club records'!$G$36), "CR", " ")</f>
        <v xml:space="preserve"> </v>
      </c>
      <c r="AA493" s="6" t="str">
        <f>IF(AND(B493="shot 4", E493='club records'!$F$37, F493&gt;='club records'!$G$37), "CR", " ")</f>
        <v xml:space="preserve"> </v>
      </c>
      <c r="AB493" s="6" t="str">
        <f>IF(AND(B493="shot 5", E493='club records'!$F$38, F493&gt;='club records'!$G$38), "CR", " ")</f>
        <v xml:space="preserve"> </v>
      </c>
      <c r="AC493" s="6" t="str">
        <f>IF(AND(B493="shot 6", E493='club records'!$F$39, F493&gt;='club records'!$G$39), "CR", " ")</f>
        <v xml:space="preserve"> </v>
      </c>
      <c r="AD493" s="6" t="str">
        <f>IF(AND(B493="shot 7.26", E493='club records'!$F$40, F493&gt;='club records'!$G$40), "CR", " ")</f>
        <v xml:space="preserve"> </v>
      </c>
      <c r="AE493" s="6" t="str">
        <f>IF(AND(B493="60H",OR(AND(E493='club records'!$J$1,F493&lt;='club records'!$K$1),AND(E493='club records'!$J$2,F493&lt;='club records'!$K$2),AND(E493='club records'!$J$3,F493&lt;='club records'!$K$3),AND(E493='club records'!$J$4,F493&lt;='club records'!$K$4),AND(E493='club records'!$J$5,F493&lt;='club records'!$K$5))),"CR"," ")</f>
        <v xml:space="preserve"> </v>
      </c>
      <c r="AF493" s="7" t="str">
        <f>IF(AND(B493="4x200", OR(AND(E493='club records'!$N$6, F493&lt;='club records'!$O$6), AND(E493='club records'!$N$7, F493&lt;='club records'!$O$7), AND(E493='club records'!$N$8, F493&lt;='club records'!$O$8), AND(E493='club records'!$N$9, F493&lt;='club records'!$O$9), AND(E493='club records'!$N$10, F493&lt;='club records'!$O$10))), "CR", " ")</f>
        <v xml:space="preserve"> </v>
      </c>
      <c r="AG493" s="7" t="str">
        <f>IF(AND(B493="4x300", AND(E493='club records'!$N$11, F493&lt;='club records'!$O$11)), "CR", " ")</f>
        <v xml:space="preserve"> </v>
      </c>
      <c r="AH493" s="7" t="str">
        <f>IF(AND(B493="4x400", OR(AND(E493='club records'!$N$12, F493&lt;='club records'!$O$12), AND(E493='club records'!$N$13, F493&lt;='club records'!$O$13), AND(E493='club records'!$N$14, F493&lt;='club records'!$O$14), AND(E493='club records'!$N$15, F493&lt;='club records'!$O$15))), "CR", " ")</f>
        <v xml:space="preserve"> </v>
      </c>
      <c r="AI493" s="7" t="str">
        <f>IF(AND(B493="pentathlon", OR(AND(E493='club records'!$N$21, F493&gt;='club records'!$O$21), AND(E493='club records'!$N$22, F493&gt;='club records'!$O$22),AND(E493='club records'!$N$23, F493&gt;='club records'!$O$23),AND(E493='club records'!$N$24, F493&gt;='club records'!$O$24))), "CR", " ")</f>
        <v xml:space="preserve"> </v>
      </c>
      <c r="AJ493" s="7" t="str">
        <f>IF(AND(B493="heptathlon", OR(AND(E493='club records'!$N$26, F493&gt;='club records'!$O$26), AND(E493='club records'!$N$27, F493&gt;='club records'!$O$27))), "CR", " ")</f>
        <v xml:space="preserve"> </v>
      </c>
    </row>
    <row r="494" spans="1:36" ht="14.5" x14ac:dyDescent="0.35">
      <c r="A494" s="1" t="str">
        <f>E494</f>
        <v>U20</v>
      </c>
      <c r="E494" s="11" t="s">
        <v>12</v>
      </c>
      <c r="J494" s="7" t="str">
        <f>IF(OR(K494="CR", L494="CR", M494="CR", N494="CR", O494="CR", P494="CR", Q494="CR", R494="CR", S494="CR", T494="CR",U494="CR", V494="CR", W494="CR", X494="CR", Y494="CR", Z494="CR", AA494="CR", AB494="CR", AC494="CR", AD494="CR", AE494="CR", AF494="CR", AG494="CR", AH494="CR", AI494="CR", AJ494="CR"), "***CLUB RECORD***", "")</f>
        <v/>
      </c>
      <c r="K494" s="7" t="str">
        <f>IF(AND(B494=60, OR(AND(E494='club records'!$B$6, F494&lt;='club records'!$C$6), AND(E494='club records'!$B$7, F494&lt;='club records'!$C$7), AND(E494='club records'!$B$8, F494&lt;='club records'!$C$8), AND(E494='club records'!$B$9, F494&lt;='club records'!$C$9), AND(E494='club records'!$B$10, F494&lt;='club records'!$C$10))), "CR", " ")</f>
        <v xml:space="preserve"> </v>
      </c>
      <c r="L494" s="7" t="str">
        <f>IF(AND(B494=200, OR(AND(E494='club records'!$B$11, F494&lt;='club records'!$C$11), AND(E494='club records'!$B$12, F494&lt;='club records'!$C$12), AND(E494='club records'!$B$13, F494&lt;='club records'!$C$13), AND(E494='club records'!$B$14, F494&lt;='club records'!$C$14), AND(E494='club records'!$B$15, F494&lt;='club records'!$C$15))), "CR", " ")</f>
        <v xml:space="preserve"> </v>
      </c>
      <c r="M494" s="7" t="str">
        <f>IF(AND(B494=300, OR(AND(E494='club records'!$B$5, F494&lt;='club records'!$C$5), AND(E494='club records'!$B$16, F494&lt;='club records'!$C$16), AND(E494='club records'!$B$17, F494&lt;='club records'!$C$17))), "CR", " ")</f>
        <v xml:space="preserve"> </v>
      </c>
      <c r="N494" s="7" t="str">
        <f>IF(AND(B494=400, OR(AND(E494='club records'!$B$18, F494&lt;='club records'!$C$18), AND(E494='club records'!$B$19, F494&lt;='club records'!$C$19), AND(E494='club records'!$B$20, F494&lt;='club records'!$C$20), AND(E494='club records'!$B$21, F494&lt;='club records'!$C$21))), "CR", " ")</f>
        <v xml:space="preserve"> </v>
      </c>
      <c r="O494" s="7" t="str">
        <f>IF(AND(B494=800, OR(AND(E494='club records'!$B$22, F494&lt;='club records'!$C$22), AND(E494='club records'!$B$23, F494&lt;='club records'!$C$23), AND(E494='club records'!$B$24, F494&lt;='club records'!$C$24), AND(E494='club records'!$B$25, F494&lt;='club records'!$C$25), AND(E494='club records'!$B$26, F494&lt;='club records'!$C$26))), "CR", " ")</f>
        <v xml:space="preserve"> </v>
      </c>
      <c r="P494" s="7" t="str">
        <f>IF(AND(B494=1000, OR(AND(E494='club records'!$B$27, F494&lt;='club records'!$C$27), AND(E494='club records'!$B$28, F494&lt;='club records'!$C$28))), "CR", " ")</f>
        <v xml:space="preserve"> </v>
      </c>
      <c r="Q494" s="7" t="str">
        <f>IF(AND(B494=1500, OR(AND(E494='club records'!$B$29, F494&lt;='club records'!$C$29), AND(E494='club records'!$B$30, F494&lt;='club records'!$C$30), AND(E494='club records'!$B$31, F494&lt;='club records'!$C$31), AND(E494='club records'!$B$32, F494&lt;='club records'!$C$32), AND(E494='club records'!$B$33, F494&lt;='club records'!$C$33))), "CR", " ")</f>
        <v xml:space="preserve"> </v>
      </c>
      <c r="R494" s="7" t="str">
        <f>IF(AND(B494="1600 (Mile)",OR(AND(E494='club records'!$B$34,F494&lt;='club records'!$C$34),AND(E494='club records'!$B$35,F494&lt;='club records'!$C$35),AND(E494='club records'!$B$36,F494&lt;='club records'!$C$36),AND(E494='club records'!$B$37,F494&lt;='club records'!$C$37))),"CR"," ")</f>
        <v xml:space="preserve"> </v>
      </c>
      <c r="S494" s="7" t="str">
        <f>IF(AND(B494=3000, OR(AND(E494='club records'!$B$38, F494&lt;='club records'!$C$38), AND(E494='club records'!$B$39, F494&lt;='club records'!$C$39), AND(E494='club records'!$B$40, F494&lt;='club records'!$C$40), AND(E494='club records'!$B$41, F494&lt;='club records'!$C$41))), "CR", " ")</f>
        <v xml:space="preserve"> </v>
      </c>
      <c r="T494" s="7" t="str">
        <f>IF(AND(B494=5000, OR(AND(E494='club records'!$B$42, F494&lt;='club records'!$C$42), AND(E494='club records'!$B$43, F494&lt;='club records'!$C$43))), "CR", " ")</f>
        <v xml:space="preserve"> </v>
      </c>
      <c r="U494" s="6" t="str">
        <f>IF(AND(B494=10000, OR(AND(E494='club records'!$B$44, F494&lt;='club records'!$C$44), AND(E494='club records'!$B$45, F494&lt;='club records'!$C$45))), "CR", " ")</f>
        <v xml:space="preserve"> </v>
      </c>
      <c r="V494" s="6" t="str">
        <f>IF(AND(B494="high jump", OR(AND(E494='club records'!$F$1, F494&gt;='club records'!$G$1), AND(E494='club records'!$F$2, F494&gt;='club records'!$G$2), AND(E494='club records'!$F$3, F494&gt;='club records'!$G$3), AND(E494='club records'!$F$4, F494&gt;='club records'!$G$4), AND(E494='club records'!$F$5, F494&gt;='club records'!$G$5))), "CR", " ")</f>
        <v xml:space="preserve"> </v>
      </c>
      <c r="W494" s="6" t="str">
        <f>IF(AND(B494="long jump", OR(AND(E494='club records'!$F$6, F494&gt;='club records'!$G$6), AND(E494='club records'!$F$7, F494&gt;='club records'!$G$7), AND(E494='club records'!$F$8, F494&gt;='club records'!$G$8), AND(E494='club records'!$F$9, F494&gt;='club records'!$G$9), AND(E494='club records'!$F$10, F494&gt;='club records'!$G$10))), "CR", " ")</f>
        <v xml:space="preserve"> </v>
      </c>
      <c r="X494" s="6" t="str">
        <f>IF(AND(B494="triple jump", OR(AND(E494='club records'!$F$11, F494&gt;='club records'!$G$11), AND(E494='club records'!$F$12, F494&gt;='club records'!$G$12), AND(E494='club records'!$F$13, F494&gt;='club records'!$G$13), AND(E494='club records'!$F$14, F494&gt;='club records'!$G$14), AND(E494='club records'!$F$15, F494&gt;='club records'!$G$15))), "CR", " ")</f>
        <v xml:space="preserve"> </v>
      </c>
      <c r="Y494" s="6" t="str">
        <f>IF(AND(B494="pole vault", OR(AND(E494='club records'!$F$16, F494&gt;='club records'!$G$16), AND(E494='club records'!$F$17, F494&gt;='club records'!$G$17), AND(E494='club records'!$F$18, F494&gt;='club records'!$G$18), AND(E494='club records'!$F$19, F494&gt;='club records'!$G$19), AND(E494='club records'!$F$20, F494&gt;='club records'!$G$20))), "CR", " ")</f>
        <v xml:space="preserve"> </v>
      </c>
      <c r="Z494" s="6" t="str">
        <f>IF(AND(B494="shot 3", E494='club records'!$F$36, F494&gt;='club records'!$G$36), "CR", " ")</f>
        <v xml:space="preserve"> </v>
      </c>
      <c r="AA494" s="6" t="str">
        <f>IF(AND(B494="shot 4", E494='club records'!$F$37, F494&gt;='club records'!$G$37), "CR", " ")</f>
        <v xml:space="preserve"> </v>
      </c>
      <c r="AB494" s="6" t="str">
        <f>IF(AND(B494="shot 5", E494='club records'!$F$38, F494&gt;='club records'!$G$38), "CR", " ")</f>
        <v xml:space="preserve"> </v>
      </c>
      <c r="AC494" s="6" t="str">
        <f>IF(AND(B494="shot 6", E494='club records'!$F$39, F494&gt;='club records'!$G$39), "CR", " ")</f>
        <v xml:space="preserve"> </v>
      </c>
      <c r="AD494" s="6" t="str">
        <f>IF(AND(B494="shot 7.26", E494='club records'!$F$40, F494&gt;='club records'!$G$40), "CR", " ")</f>
        <v xml:space="preserve"> </v>
      </c>
      <c r="AE494" s="6" t="str">
        <f>IF(AND(B494="60H",OR(AND(E494='club records'!$J$1,F494&lt;='club records'!$K$1),AND(E494='club records'!$J$2,F494&lt;='club records'!$K$2),AND(E494='club records'!$J$3,F494&lt;='club records'!$K$3),AND(E494='club records'!$J$4,F494&lt;='club records'!$K$4),AND(E494='club records'!$J$5,F494&lt;='club records'!$K$5))),"CR"," ")</f>
        <v xml:space="preserve"> </v>
      </c>
      <c r="AF494" s="7" t="str">
        <f>IF(AND(B494="4x200", OR(AND(E494='club records'!$N$6, F494&lt;='club records'!$O$6), AND(E494='club records'!$N$7, F494&lt;='club records'!$O$7), AND(E494='club records'!$N$8, F494&lt;='club records'!$O$8), AND(E494='club records'!$N$9, F494&lt;='club records'!$O$9), AND(E494='club records'!$N$10, F494&lt;='club records'!$O$10))), "CR", " ")</f>
        <v xml:space="preserve"> </v>
      </c>
      <c r="AG494" s="7" t="str">
        <f>IF(AND(B494="4x300", AND(E494='club records'!$N$11, F494&lt;='club records'!$O$11)), "CR", " ")</f>
        <v xml:space="preserve"> </v>
      </c>
      <c r="AH494" s="7" t="str">
        <f>IF(AND(B494="4x400", OR(AND(E494='club records'!$N$12, F494&lt;='club records'!$O$12), AND(E494='club records'!$N$13, F494&lt;='club records'!$O$13), AND(E494='club records'!$N$14, F494&lt;='club records'!$O$14), AND(E494='club records'!$N$15, F494&lt;='club records'!$O$15))), "CR", " ")</f>
        <v xml:space="preserve"> </v>
      </c>
      <c r="AI494" s="7" t="str">
        <f>IF(AND(B494="pentathlon", OR(AND(E494='club records'!$N$21, F494&gt;='club records'!$O$21), AND(E494='club records'!$N$22, F494&gt;='club records'!$O$22),AND(E494='club records'!$N$23, F494&gt;='club records'!$O$23),AND(E494='club records'!$N$24, F494&gt;='club records'!$O$24))), "CR", " ")</f>
        <v xml:space="preserve"> </v>
      </c>
      <c r="AJ494" s="7" t="str">
        <f>IF(AND(B494="heptathlon", OR(AND(E494='club records'!$N$26, F494&gt;='club records'!$O$26), AND(E494='club records'!$N$27, F494&gt;='club records'!$O$27))), "CR", " ")</f>
        <v xml:space="preserve"> </v>
      </c>
    </row>
    <row r="495" spans="1:36" ht="14.5" x14ac:dyDescent="0.35">
      <c r="A495" s="1" t="str">
        <f>E495</f>
        <v>U20</v>
      </c>
      <c r="E495" s="11" t="s">
        <v>12</v>
      </c>
      <c r="G495" s="16"/>
      <c r="J495" s="7" t="str">
        <f>IF(OR(K495="CR", L495="CR", M495="CR", N495="CR", O495="CR", P495="CR", Q495="CR", R495="CR", S495="CR", T495="CR",U495="CR", V495="CR", W495="CR", X495="CR", Y495="CR", Z495="CR", AA495="CR", AB495="CR", AC495="CR", AD495="CR", AE495="CR", AF495="CR", AG495="CR", AH495="CR", AI495="CR", AJ495="CR"), "***CLUB RECORD***", "")</f>
        <v/>
      </c>
      <c r="K495" s="7" t="str">
        <f>IF(AND(B495=60, OR(AND(E495='club records'!$B$6, F495&lt;='club records'!$C$6), AND(E495='club records'!$B$7, F495&lt;='club records'!$C$7), AND(E495='club records'!$B$8, F495&lt;='club records'!$C$8), AND(E495='club records'!$B$9, F495&lt;='club records'!$C$9), AND(E495='club records'!$B$10, F495&lt;='club records'!$C$10))), "CR", " ")</f>
        <v xml:space="preserve"> </v>
      </c>
      <c r="L495" s="7" t="str">
        <f>IF(AND(B495=200, OR(AND(E495='club records'!$B$11, F495&lt;='club records'!$C$11), AND(E495='club records'!$B$12, F495&lt;='club records'!$C$12), AND(E495='club records'!$B$13, F495&lt;='club records'!$C$13), AND(E495='club records'!$B$14, F495&lt;='club records'!$C$14), AND(E495='club records'!$B$15, F495&lt;='club records'!$C$15))), "CR", " ")</f>
        <v xml:space="preserve"> </v>
      </c>
      <c r="M495" s="7" t="str">
        <f>IF(AND(B495=300, OR(AND(E495='club records'!$B$5, F495&lt;='club records'!$C$5), AND(E495='club records'!$B$16, F495&lt;='club records'!$C$16), AND(E495='club records'!$B$17, F495&lt;='club records'!$C$17))), "CR", " ")</f>
        <v xml:space="preserve"> </v>
      </c>
      <c r="N495" s="7" t="str">
        <f>IF(AND(B495=400, OR(AND(E495='club records'!$B$18, F495&lt;='club records'!$C$18), AND(E495='club records'!$B$19, F495&lt;='club records'!$C$19), AND(E495='club records'!$B$20, F495&lt;='club records'!$C$20), AND(E495='club records'!$B$21, F495&lt;='club records'!$C$21))), "CR", " ")</f>
        <v xml:space="preserve"> </v>
      </c>
      <c r="O495" s="7" t="str">
        <f>IF(AND(B495=800, OR(AND(E495='club records'!$B$22, F495&lt;='club records'!$C$22), AND(E495='club records'!$B$23, F495&lt;='club records'!$C$23), AND(E495='club records'!$B$24, F495&lt;='club records'!$C$24), AND(E495='club records'!$B$25, F495&lt;='club records'!$C$25), AND(E495='club records'!$B$26, F495&lt;='club records'!$C$26))), "CR", " ")</f>
        <v xml:space="preserve"> </v>
      </c>
      <c r="P495" s="7" t="str">
        <f>IF(AND(B495=1000, OR(AND(E495='club records'!$B$27, F495&lt;='club records'!$C$27), AND(E495='club records'!$B$28, F495&lt;='club records'!$C$28))), "CR", " ")</f>
        <v xml:space="preserve"> </v>
      </c>
      <c r="Q495" s="7" t="str">
        <f>IF(AND(B495=1500, OR(AND(E495='club records'!$B$29, F495&lt;='club records'!$C$29), AND(E495='club records'!$B$30, F495&lt;='club records'!$C$30), AND(E495='club records'!$B$31, F495&lt;='club records'!$C$31), AND(E495='club records'!$B$32, F495&lt;='club records'!$C$32), AND(E495='club records'!$B$33, F495&lt;='club records'!$C$33))), "CR", " ")</f>
        <v xml:space="preserve"> </v>
      </c>
      <c r="R495" s="7" t="str">
        <f>IF(AND(B495="1600 (Mile)",OR(AND(E495='club records'!$B$34,F495&lt;='club records'!$C$34),AND(E495='club records'!$B$35,F495&lt;='club records'!$C$35),AND(E495='club records'!$B$36,F495&lt;='club records'!$C$36),AND(E495='club records'!$B$37,F495&lt;='club records'!$C$37))),"CR"," ")</f>
        <v xml:space="preserve"> </v>
      </c>
      <c r="S495" s="7" t="str">
        <f>IF(AND(B495=3000, OR(AND(E495='club records'!$B$38, F495&lt;='club records'!$C$38), AND(E495='club records'!$B$39, F495&lt;='club records'!$C$39), AND(E495='club records'!$B$40, F495&lt;='club records'!$C$40), AND(E495='club records'!$B$41, F495&lt;='club records'!$C$41))), "CR", " ")</f>
        <v xml:space="preserve"> </v>
      </c>
      <c r="T495" s="7" t="str">
        <f>IF(AND(B495=5000, OR(AND(E495='club records'!$B$42, F495&lt;='club records'!$C$42), AND(E495='club records'!$B$43, F495&lt;='club records'!$C$43))), "CR", " ")</f>
        <v xml:space="preserve"> </v>
      </c>
      <c r="U495" s="6" t="str">
        <f>IF(AND(B495=10000, OR(AND(E495='club records'!$B$44, F495&lt;='club records'!$C$44), AND(E495='club records'!$B$45, F495&lt;='club records'!$C$45))), "CR", " ")</f>
        <v xml:space="preserve"> </v>
      </c>
      <c r="V495" s="6" t="str">
        <f>IF(AND(B495="high jump", OR(AND(E495='club records'!$F$1, F495&gt;='club records'!$G$1), AND(E495='club records'!$F$2, F495&gt;='club records'!$G$2), AND(E495='club records'!$F$3, F495&gt;='club records'!$G$3), AND(E495='club records'!$F$4, F495&gt;='club records'!$G$4), AND(E495='club records'!$F$5, F495&gt;='club records'!$G$5))), "CR", " ")</f>
        <v xml:space="preserve"> </v>
      </c>
      <c r="W495" s="6" t="str">
        <f>IF(AND(B495="long jump", OR(AND(E495='club records'!$F$6, F495&gt;='club records'!$G$6), AND(E495='club records'!$F$7, F495&gt;='club records'!$G$7), AND(E495='club records'!$F$8, F495&gt;='club records'!$G$8), AND(E495='club records'!$F$9, F495&gt;='club records'!$G$9), AND(E495='club records'!$F$10, F495&gt;='club records'!$G$10))), "CR", " ")</f>
        <v xml:space="preserve"> </v>
      </c>
      <c r="X495" s="6" t="str">
        <f>IF(AND(B495="triple jump", OR(AND(E495='club records'!$F$11, F495&gt;='club records'!$G$11), AND(E495='club records'!$F$12, F495&gt;='club records'!$G$12), AND(E495='club records'!$F$13, F495&gt;='club records'!$G$13), AND(E495='club records'!$F$14, F495&gt;='club records'!$G$14), AND(E495='club records'!$F$15, F495&gt;='club records'!$G$15))), "CR", " ")</f>
        <v xml:space="preserve"> </v>
      </c>
      <c r="Y495" s="6" t="str">
        <f>IF(AND(B495="pole vault", OR(AND(E495='club records'!$F$16, F495&gt;='club records'!$G$16), AND(E495='club records'!$F$17, F495&gt;='club records'!$G$17), AND(E495='club records'!$F$18, F495&gt;='club records'!$G$18), AND(E495='club records'!$F$19, F495&gt;='club records'!$G$19), AND(E495='club records'!$F$20, F495&gt;='club records'!$G$20))), "CR", " ")</f>
        <v xml:space="preserve"> </v>
      </c>
      <c r="Z495" s="6" t="str">
        <f>IF(AND(B495="shot 3", E495='club records'!$F$36, F495&gt;='club records'!$G$36), "CR", " ")</f>
        <v xml:space="preserve"> </v>
      </c>
      <c r="AA495" s="6" t="str">
        <f>IF(AND(B495="shot 4", E495='club records'!$F$37, F495&gt;='club records'!$G$37), "CR", " ")</f>
        <v xml:space="preserve"> </v>
      </c>
      <c r="AB495" s="6" t="str">
        <f>IF(AND(B495="shot 5", E495='club records'!$F$38, F495&gt;='club records'!$G$38), "CR", " ")</f>
        <v xml:space="preserve"> </v>
      </c>
      <c r="AC495" s="6" t="str">
        <f>IF(AND(B495="shot 6", E495='club records'!$F$39, F495&gt;='club records'!$G$39), "CR", " ")</f>
        <v xml:space="preserve"> </v>
      </c>
      <c r="AD495" s="6" t="str">
        <f>IF(AND(B495="shot 7.26", E495='club records'!$F$40, F495&gt;='club records'!$G$40), "CR", " ")</f>
        <v xml:space="preserve"> </v>
      </c>
      <c r="AE495" s="6" t="str">
        <f>IF(AND(B495="60H",OR(AND(E495='club records'!$J$1,F495&lt;='club records'!$K$1),AND(E495='club records'!$J$2,F495&lt;='club records'!$K$2),AND(E495='club records'!$J$3,F495&lt;='club records'!$K$3),AND(E495='club records'!$J$4,F495&lt;='club records'!$K$4),AND(E495='club records'!$J$5,F495&lt;='club records'!$K$5))),"CR"," ")</f>
        <v xml:space="preserve"> </v>
      </c>
      <c r="AF495" s="7" t="str">
        <f>IF(AND(B495="4x200", OR(AND(E495='club records'!$N$6, F495&lt;='club records'!$O$6), AND(E495='club records'!$N$7, F495&lt;='club records'!$O$7), AND(E495='club records'!$N$8, F495&lt;='club records'!$O$8), AND(E495='club records'!$N$9, F495&lt;='club records'!$O$9), AND(E495='club records'!$N$10, F495&lt;='club records'!$O$10))), "CR", " ")</f>
        <v xml:space="preserve"> </v>
      </c>
      <c r="AG495" s="7" t="str">
        <f>IF(AND(B495="4x300", AND(E495='club records'!$N$11, F495&lt;='club records'!$O$11)), "CR", " ")</f>
        <v xml:space="preserve"> </v>
      </c>
      <c r="AH495" s="7" t="str">
        <f>IF(AND(B495="4x400", OR(AND(E495='club records'!$N$12, F495&lt;='club records'!$O$12), AND(E495='club records'!$N$13, F495&lt;='club records'!$O$13), AND(E495='club records'!$N$14, F495&lt;='club records'!$O$14), AND(E495='club records'!$N$15, F495&lt;='club records'!$O$15))), "CR", " ")</f>
        <v xml:space="preserve"> </v>
      </c>
      <c r="AI495" s="7" t="str">
        <f>IF(AND(B495="pentathlon", OR(AND(E495='club records'!$N$21, F495&gt;='club records'!$O$21), AND(E495='club records'!$N$22, F495&gt;='club records'!$O$22),AND(E495='club records'!$N$23, F495&gt;='club records'!$O$23),AND(E495='club records'!$N$24, F495&gt;='club records'!$O$24))), "CR", " ")</f>
        <v xml:space="preserve"> </v>
      </c>
      <c r="AJ495" s="7" t="str">
        <f>IF(AND(B495="heptathlon", OR(AND(E495='club records'!$N$26, F495&gt;='club records'!$O$26), AND(E495='club records'!$N$27, F495&gt;='club records'!$O$27))), "CR", " ")</f>
        <v xml:space="preserve"> </v>
      </c>
    </row>
    <row r="496" spans="1:36" ht="14.5" x14ac:dyDescent="0.35">
      <c r="A496" s="1" t="str">
        <f>E496</f>
        <v>U20</v>
      </c>
      <c r="E496" s="11" t="s">
        <v>12</v>
      </c>
      <c r="G496" s="16"/>
      <c r="J496" s="7" t="str">
        <f>IF(OR(K496="CR", L496="CR", M496="CR", N496="CR", O496="CR", P496="CR", Q496="CR", R496="CR", S496="CR", T496="CR",U496="CR", V496="CR", W496="CR", X496="CR", Y496="CR", Z496="CR", AA496="CR", AB496="CR", AC496="CR", AD496="CR", AE496="CR", AF496="CR", AG496="CR", AH496="CR", AI496="CR", AJ496="CR"), "***CLUB RECORD***", "")</f>
        <v/>
      </c>
      <c r="K496" s="7" t="str">
        <f>IF(AND(B496=60, OR(AND(E496='club records'!$B$6, F496&lt;='club records'!$C$6), AND(E496='club records'!$B$7, F496&lt;='club records'!$C$7), AND(E496='club records'!$B$8, F496&lt;='club records'!$C$8), AND(E496='club records'!$B$9, F496&lt;='club records'!$C$9), AND(E496='club records'!$B$10, F496&lt;='club records'!$C$10))), "CR", " ")</f>
        <v xml:space="preserve"> </v>
      </c>
      <c r="L496" s="7" t="str">
        <f>IF(AND(B496=200, OR(AND(E496='club records'!$B$11, F496&lt;='club records'!$C$11), AND(E496='club records'!$B$12, F496&lt;='club records'!$C$12), AND(E496='club records'!$B$13, F496&lt;='club records'!$C$13), AND(E496='club records'!$B$14, F496&lt;='club records'!$C$14), AND(E496='club records'!$B$15, F496&lt;='club records'!$C$15))), "CR", " ")</f>
        <v xml:space="preserve"> </v>
      </c>
      <c r="M496" s="7" t="str">
        <f>IF(AND(B496=300, OR(AND(E496='club records'!$B$5, F496&lt;='club records'!$C$5), AND(E496='club records'!$B$16, F496&lt;='club records'!$C$16), AND(E496='club records'!$B$17, F496&lt;='club records'!$C$17))), "CR", " ")</f>
        <v xml:space="preserve"> </v>
      </c>
      <c r="N496" s="7" t="str">
        <f>IF(AND(B496=400, OR(AND(E496='club records'!$B$18, F496&lt;='club records'!$C$18), AND(E496='club records'!$B$19, F496&lt;='club records'!$C$19), AND(E496='club records'!$B$20, F496&lt;='club records'!$C$20), AND(E496='club records'!$B$21, F496&lt;='club records'!$C$21))), "CR", " ")</f>
        <v xml:space="preserve"> </v>
      </c>
      <c r="O496" s="7" t="str">
        <f>IF(AND(B496=800, OR(AND(E496='club records'!$B$22, F496&lt;='club records'!$C$22), AND(E496='club records'!$B$23, F496&lt;='club records'!$C$23), AND(E496='club records'!$B$24, F496&lt;='club records'!$C$24), AND(E496='club records'!$B$25, F496&lt;='club records'!$C$25), AND(E496='club records'!$B$26, F496&lt;='club records'!$C$26))), "CR", " ")</f>
        <v xml:space="preserve"> </v>
      </c>
      <c r="P496" s="7" t="str">
        <f>IF(AND(B496=1000, OR(AND(E496='club records'!$B$27, F496&lt;='club records'!$C$27), AND(E496='club records'!$B$28, F496&lt;='club records'!$C$28))), "CR", " ")</f>
        <v xml:space="preserve"> </v>
      </c>
      <c r="Q496" s="7" t="str">
        <f>IF(AND(B496=1500, OR(AND(E496='club records'!$B$29, F496&lt;='club records'!$C$29), AND(E496='club records'!$B$30, F496&lt;='club records'!$C$30), AND(E496='club records'!$B$31, F496&lt;='club records'!$C$31), AND(E496='club records'!$B$32, F496&lt;='club records'!$C$32), AND(E496='club records'!$B$33, F496&lt;='club records'!$C$33))), "CR", " ")</f>
        <v xml:space="preserve"> </v>
      </c>
      <c r="R496" s="7" t="str">
        <f>IF(AND(B496="1600 (Mile)",OR(AND(E496='club records'!$B$34,F496&lt;='club records'!$C$34),AND(E496='club records'!$B$35,F496&lt;='club records'!$C$35),AND(E496='club records'!$B$36,F496&lt;='club records'!$C$36),AND(E496='club records'!$B$37,F496&lt;='club records'!$C$37))),"CR"," ")</f>
        <v xml:space="preserve"> </v>
      </c>
      <c r="S496" s="7" t="str">
        <f>IF(AND(B496=3000, OR(AND(E496='club records'!$B$38, F496&lt;='club records'!$C$38), AND(E496='club records'!$B$39, F496&lt;='club records'!$C$39), AND(E496='club records'!$B$40, F496&lt;='club records'!$C$40), AND(E496='club records'!$B$41, F496&lt;='club records'!$C$41))), "CR", " ")</f>
        <v xml:space="preserve"> </v>
      </c>
      <c r="T496" s="7" t="str">
        <f>IF(AND(B496=5000, OR(AND(E496='club records'!$B$42, F496&lt;='club records'!$C$42), AND(E496='club records'!$B$43, F496&lt;='club records'!$C$43))), "CR", " ")</f>
        <v xml:space="preserve"> </v>
      </c>
      <c r="U496" s="6" t="str">
        <f>IF(AND(B496=10000, OR(AND(E496='club records'!$B$44, F496&lt;='club records'!$C$44), AND(E496='club records'!$B$45, F496&lt;='club records'!$C$45))), "CR", " ")</f>
        <v xml:space="preserve"> </v>
      </c>
      <c r="V496" s="6" t="str">
        <f>IF(AND(B496="high jump", OR(AND(E496='club records'!$F$1, F496&gt;='club records'!$G$1), AND(E496='club records'!$F$2, F496&gt;='club records'!$G$2), AND(E496='club records'!$F$3, F496&gt;='club records'!$G$3), AND(E496='club records'!$F$4, F496&gt;='club records'!$G$4), AND(E496='club records'!$F$5, F496&gt;='club records'!$G$5))), "CR", " ")</f>
        <v xml:space="preserve"> </v>
      </c>
      <c r="W496" s="6" t="str">
        <f>IF(AND(B496="long jump", OR(AND(E496='club records'!$F$6, F496&gt;='club records'!$G$6), AND(E496='club records'!$F$7, F496&gt;='club records'!$G$7), AND(E496='club records'!$F$8, F496&gt;='club records'!$G$8), AND(E496='club records'!$F$9, F496&gt;='club records'!$G$9), AND(E496='club records'!$F$10, F496&gt;='club records'!$G$10))), "CR", " ")</f>
        <v xml:space="preserve"> </v>
      </c>
      <c r="X496" s="6" t="str">
        <f>IF(AND(B496="triple jump", OR(AND(E496='club records'!$F$11, F496&gt;='club records'!$G$11), AND(E496='club records'!$F$12, F496&gt;='club records'!$G$12), AND(E496='club records'!$F$13, F496&gt;='club records'!$G$13), AND(E496='club records'!$F$14, F496&gt;='club records'!$G$14), AND(E496='club records'!$F$15, F496&gt;='club records'!$G$15))), "CR", " ")</f>
        <v xml:space="preserve"> </v>
      </c>
      <c r="Y496" s="6" t="str">
        <f>IF(AND(B496="pole vault", OR(AND(E496='club records'!$F$16, F496&gt;='club records'!$G$16), AND(E496='club records'!$F$17, F496&gt;='club records'!$G$17), AND(E496='club records'!$F$18, F496&gt;='club records'!$G$18), AND(E496='club records'!$F$19, F496&gt;='club records'!$G$19), AND(E496='club records'!$F$20, F496&gt;='club records'!$G$20))), "CR", " ")</f>
        <v xml:space="preserve"> </v>
      </c>
      <c r="Z496" s="6" t="str">
        <f>IF(AND(B496="shot 3", E496='club records'!$F$36, F496&gt;='club records'!$G$36), "CR", " ")</f>
        <v xml:space="preserve"> </v>
      </c>
      <c r="AA496" s="6" t="str">
        <f>IF(AND(B496="shot 4", E496='club records'!$F$37, F496&gt;='club records'!$G$37), "CR", " ")</f>
        <v xml:space="preserve"> </v>
      </c>
      <c r="AB496" s="6" t="str">
        <f>IF(AND(B496="shot 5", E496='club records'!$F$38, F496&gt;='club records'!$G$38), "CR", " ")</f>
        <v xml:space="preserve"> </v>
      </c>
      <c r="AC496" s="6" t="str">
        <f>IF(AND(B496="shot 6", E496='club records'!$F$39, F496&gt;='club records'!$G$39), "CR", " ")</f>
        <v xml:space="preserve"> </v>
      </c>
      <c r="AD496" s="6" t="str">
        <f>IF(AND(B496="shot 7.26", E496='club records'!$F$40, F496&gt;='club records'!$G$40), "CR", " ")</f>
        <v xml:space="preserve"> </v>
      </c>
      <c r="AE496" s="6" t="str">
        <f>IF(AND(B496="60H",OR(AND(E496='club records'!$J$1,F496&lt;='club records'!$K$1),AND(E496='club records'!$J$2,F496&lt;='club records'!$K$2),AND(E496='club records'!$J$3,F496&lt;='club records'!$K$3),AND(E496='club records'!$J$4,F496&lt;='club records'!$K$4),AND(E496='club records'!$J$5,F496&lt;='club records'!$K$5))),"CR"," ")</f>
        <v xml:space="preserve"> </v>
      </c>
      <c r="AF496" s="7" t="str">
        <f>IF(AND(B496="4x200", OR(AND(E496='club records'!$N$6, F496&lt;='club records'!$O$6), AND(E496='club records'!$N$7, F496&lt;='club records'!$O$7), AND(E496='club records'!$N$8, F496&lt;='club records'!$O$8), AND(E496='club records'!$N$9, F496&lt;='club records'!$O$9), AND(E496='club records'!$N$10, F496&lt;='club records'!$O$10))), "CR", " ")</f>
        <v xml:space="preserve"> </v>
      </c>
      <c r="AG496" s="7" t="str">
        <f>IF(AND(B496="4x300", AND(E496='club records'!$N$11, F496&lt;='club records'!$O$11)), "CR", " ")</f>
        <v xml:space="preserve"> </v>
      </c>
      <c r="AH496" s="7" t="str">
        <f>IF(AND(B496="4x400", OR(AND(E496='club records'!$N$12, F496&lt;='club records'!$O$12), AND(E496='club records'!$N$13, F496&lt;='club records'!$O$13), AND(E496='club records'!$N$14, F496&lt;='club records'!$O$14), AND(E496='club records'!$N$15, F496&lt;='club records'!$O$15))), "CR", " ")</f>
        <v xml:space="preserve"> </v>
      </c>
      <c r="AI496" s="7" t="str">
        <f>IF(AND(B496="pentathlon", OR(AND(E496='club records'!$N$21, F496&gt;='club records'!$O$21), AND(E496='club records'!$N$22, F496&gt;='club records'!$O$22),AND(E496='club records'!$N$23, F496&gt;='club records'!$O$23),AND(E496='club records'!$N$24, F496&gt;='club records'!$O$24))), "CR", " ")</f>
        <v xml:space="preserve"> </v>
      </c>
      <c r="AJ496" s="7" t="str">
        <f>IF(AND(B496="heptathlon", OR(AND(E496='club records'!$N$26, F496&gt;='club records'!$O$26), AND(E496='club records'!$N$27, F496&gt;='club records'!$O$27))), "CR", " ")</f>
        <v xml:space="preserve"> </v>
      </c>
    </row>
    <row r="497" spans="1:36" ht="14.5" x14ac:dyDescent="0.35">
      <c r="A497" s="1" t="str">
        <f>E497</f>
        <v>U20</v>
      </c>
      <c r="E497" s="11" t="s">
        <v>12</v>
      </c>
      <c r="J497" s="7" t="str">
        <f>IF(OR(K497="CR", L497="CR", M497="CR", N497="CR", O497="CR", P497="CR", Q497="CR", R497="CR", S497="CR", T497="CR",U497="CR", V497="CR", W497="CR", X497="CR", Y497="CR", Z497="CR", AA497="CR", AB497="CR", AC497="CR", AD497="CR", AE497="CR", AF497="CR", AG497="CR", AH497="CR", AI497="CR", AJ497="CR"), "***CLUB RECORD***", "")</f>
        <v/>
      </c>
      <c r="K497" s="7" t="str">
        <f>IF(AND(B497=60, OR(AND(E497='club records'!$B$6, F497&lt;='club records'!$C$6), AND(E497='club records'!$B$7, F497&lt;='club records'!$C$7), AND(E497='club records'!$B$8, F497&lt;='club records'!$C$8), AND(E497='club records'!$B$9, F497&lt;='club records'!$C$9), AND(E497='club records'!$B$10, F497&lt;='club records'!$C$10))), "CR", " ")</f>
        <v xml:space="preserve"> </v>
      </c>
      <c r="L497" s="7" t="str">
        <f>IF(AND(B497=200, OR(AND(E497='club records'!$B$11, F497&lt;='club records'!$C$11), AND(E497='club records'!$B$12, F497&lt;='club records'!$C$12), AND(E497='club records'!$B$13, F497&lt;='club records'!$C$13), AND(E497='club records'!$B$14, F497&lt;='club records'!$C$14), AND(E497='club records'!$B$15, F497&lt;='club records'!$C$15))), "CR", " ")</f>
        <v xml:space="preserve"> </v>
      </c>
      <c r="M497" s="7" t="str">
        <f>IF(AND(B497=300, OR(AND(E497='club records'!$B$5, F497&lt;='club records'!$C$5), AND(E497='club records'!$B$16, F497&lt;='club records'!$C$16), AND(E497='club records'!$B$17, F497&lt;='club records'!$C$17))), "CR", " ")</f>
        <v xml:space="preserve"> </v>
      </c>
      <c r="N497" s="7" t="str">
        <f>IF(AND(B497=400, OR(AND(E497='club records'!$B$18, F497&lt;='club records'!$C$18), AND(E497='club records'!$B$19, F497&lt;='club records'!$C$19), AND(E497='club records'!$B$20, F497&lt;='club records'!$C$20), AND(E497='club records'!$B$21, F497&lt;='club records'!$C$21))), "CR", " ")</f>
        <v xml:space="preserve"> </v>
      </c>
      <c r="O497" s="7" t="str">
        <f>IF(AND(B497=800, OR(AND(E497='club records'!$B$22, F497&lt;='club records'!$C$22), AND(E497='club records'!$B$23, F497&lt;='club records'!$C$23), AND(E497='club records'!$B$24, F497&lt;='club records'!$C$24), AND(E497='club records'!$B$25, F497&lt;='club records'!$C$25), AND(E497='club records'!$B$26, F497&lt;='club records'!$C$26))), "CR", " ")</f>
        <v xml:space="preserve"> </v>
      </c>
      <c r="P497" s="7" t="str">
        <f>IF(AND(B497=1000, OR(AND(E497='club records'!$B$27, F497&lt;='club records'!$C$27), AND(E497='club records'!$B$28, F497&lt;='club records'!$C$28))), "CR", " ")</f>
        <v xml:space="preserve"> </v>
      </c>
      <c r="Q497" s="7" t="str">
        <f>IF(AND(B497=1500, OR(AND(E497='club records'!$B$29, F497&lt;='club records'!$C$29), AND(E497='club records'!$B$30, F497&lt;='club records'!$C$30), AND(E497='club records'!$B$31, F497&lt;='club records'!$C$31), AND(E497='club records'!$B$32, F497&lt;='club records'!$C$32), AND(E497='club records'!$B$33, F497&lt;='club records'!$C$33))), "CR", " ")</f>
        <v xml:space="preserve"> </v>
      </c>
      <c r="R497" s="7" t="str">
        <f>IF(AND(B497="1600 (Mile)",OR(AND(E497='club records'!$B$34,F497&lt;='club records'!$C$34),AND(E497='club records'!$B$35,F497&lt;='club records'!$C$35),AND(E497='club records'!$B$36,F497&lt;='club records'!$C$36),AND(E497='club records'!$B$37,F497&lt;='club records'!$C$37))),"CR"," ")</f>
        <v xml:space="preserve"> </v>
      </c>
      <c r="S497" s="7" t="str">
        <f>IF(AND(B497=3000, OR(AND(E497='club records'!$B$38, F497&lt;='club records'!$C$38), AND(E497='club records'!$B$39, F497&lt;='club records'!$C$39), AND(E497='club records'!$B$40, F497&lt;='club records'!$C$40), AND(E497='club records'!$B$41, F497&lt;='club records'!$C$41))), "CR", " ")</f>
        <v xml:space="preserve"> </v>
      </c>
      <c r="T497" s="7" t="str">
        <f>IF(AND(B497=5000, OR(AND(E497='club records'!$B$42, F497&lt;='club records'!$C$42), AND(E497='club records'!$B$43, F497&lt;='club records'!$C$43))), "CR", " ")</f>
        <v xml:space="preserve"> </v>
      </c>
      <c r="U497" s="6" t="str">
        <f>IF(AND(B497=10000, OR(AND(E497='club records'!$B$44, F497&lt;='club records'!$C$44), AND(E497='club records'!$B$45, F497&lt;='club records'!$C$45))), "CR", " ")</f>
        <v xml:space="preserve"> </v>
      </c>
      <c r="V497" s="6" t="str">
        <f>IF(AND(B497="high jump", OR(AND(E497='club records'!$F$1, F497&gt;='club records'!$G$1), AND(E497='club records'!$F$2, F497&gt;='club records'!$G$2), AND(E497='club records'!$F$3, F497&gt;='club records'!$G$3), AND(E497='club records'!$F$4, F497&gt;='club records'!$G$4), AND(E497='club records'!$F$5, F497&gt;='club records'!$G$5))), "CR", " ")</f>
        <v xml:space="preserve"> </v>
      </c>
      <c r="W497" s="6" t="str">
        <f>IF(AND(B497="long jump", OR(AND(E497='club records'!$F$6, F497&gt;='club records'!$G$6), AND(E497='club records'!$F$7, F497&gt;='club records'!$G$7), AND(E497='club records'!$F$8, F497&gt;='club records'!$G$8), AND(E497='club records'!$F$9, F497&gt;='club records'!$G$9), AND(E497='club records'!$F$10, F497&gt;='club records'!$G$10))), "CR", " ")</f>
        <v xml:space="preserve"> </v>
      </c>
      <c r="X497" s="6" t="str">
        <f>IF(AND(B497="triple jump", OR(AND(E497='club records'!$F$11, F497&gt;='club records'!$G$11), AND(E497='club records'!$F$12, F497&gt;='club records'!$G$12), AND(E497='club records'!$F$13, F497&gt;='club records'!$G$13), AND(E497='club records'!$F$14, F497&gt;='club records'!$G$14), AND(E497='club records'!$F$15, F497&gt;='club records'!$G$15))), "CR", " ")</f>
        <v xml:space="preserve"> </v>
      </c>
      <c r="Y497" s="6" t="str">
        <f>IF(AND(B497="pole vault", OR(AND(E497='club records'!$F$16, F497&gt;='club records'!$G$16), AND(E497='club records'!$F$17, F497&gt;='club records'!$G$17), AND(E497='club records'!$F$18, F497&gt;='club records'!$G$18), AND(E497='club records'!$F$19, F497&gt;='club records'!$G$19), AND(E497='club records'!$F$20, F497&gt;='club records'!$G$20))), "CR", " ")</f>
        <v xml:space="preserve"> </v>
      </c>
      <c r="Z497" s="6" t="str">
        <f>IF(AND(B497="shot 3", E497='club records'!$F$36, F497&gt;='club records'!$G$36), "CR", " ")</f>
        <v xml:space="preserve"> </v>
      </c>
      <c r="AA497" s="6" t="str">
        <f>IF(AND(B497="shot 4", E497='club records'!$F$37, F497&gt;='club records'!$G$37), "CR", " ")</f>
        <v xml:space="preserve"> </v>
      </c>
      <c r="AB497" s="6" t="str">
        <f>IF(AND(B497="shot 5", E497='club records'!$F$38, F497&gt;='club records'!$G$38), "CR", " ")</f>
        <v xml:space="preserve"> </v>
      </c>
      <c r="AC497" s="6" t="str">
        <f>IF(AND(B497="shot 6", E497='club records'!$F$39, F497&gt;='club records'!$G$39), "CR", " ")</f>
        <v xml:space="preserve"> </v>
      </c>
      <c r="AD497" s="6" t="str">
        <f>IF(AND(B497="shot 7.26", E497='club records'!$F$40, F497&gt;='club records'!$G$40), "CR", " ")</f>
        <v xml:space="preserve"> </v>
      </c>
      <c r="AE497" s="6" t="str">
        <f>IF(AND(B497="60H",OR(AND(E497='club records'!$J$1,F497&lt;='club records'!$K$1),AND(E497='club records'!$J$2,F497&lt;='club records'!$K$2),AND(E497='club records'!$J$3,F497&lt;='club records'!$K$3),AND(E497='club records'!$J$4,F497&lt;='club records'!$K$4),AND(E497='club records'!$J$5,F497&lt;='club records'!$K$5))),"CR"," ")</f>
        <v xml:space="preserve"> </v>
      </c>
      <c r="AF497" s="7" t="str">
        <f>IF(AND(B497="4x200", OR(AND(E497='club records'!$N$6, F497&lt;='club records'!$O$6), AND(E497='club records'!$N$7, F497&lt;='club records'!$O$7), AND(E497='club records'!$N$8, F497&lt;='club records'!$O$8), AND(E497='club records'!$N$9, F497&lt;='club records'!$O$9), AND(E497='club records'!$N$10, F497&lt;='club records'!$O$10))), "CR", " ")</f>
        <v xml:space="preserve"> </v>
      </c>
      <c r="AG497" s="7" t="str">
        <f>IF(AND(B497="4x300", AND(E497='club records'!$N$11, F497&lt;='club records'!$O$11)), "CR", " ")</f>
        <v xml:space="preserve"> </v>
      </c>
      <c r="AH497" s="7" t="str">
        <f>IF(AND(B497="4x400", OR(AND(E497='club records'!$N$12, F497&lt;='club records'!$O$12), AND(E497='club records'!$N$13, F497&lt;='club records'!$O$13), AND(E497='club records'!$N$14, F497&lt;='club records'!$O$14), AND(E497='club records'!$N$15, F497&lt;='club records'!$O$15))), "CR", " ")</f>
        <v xml:space="preserve"> </v>
      </c>
      <c r="AI497" s="7" t="str">
        <f>IF(AND(B497="pentathlon", OR(AND(E497='club records'!$N$21, F497&gt;='club records'!$O$21), AND(E497='club records'!$N$22, F497&gt;='club records'!$O$22),AND(E497='club records'!$N$23, F497&gt;='club records'!$O$23),AND(E497='club records'!$N$24, F497&gt;='club records'!$O$24))), "CR", " ")</f>
        <v xml:space="preserve"> </v>
      </c>
      <c r="AJ497" s="7" t="str">
        <f>IF(AND(B497="heptathlon", OR(AND(E497='club records'!$N$26, F497&gt;='club records'!$O$26), AND(E497='club records'!$N$27, F497&gt;='club records'!$O$27))), "CR", " ")</f>
        <v xml:space="preserve"> </v>
      </c>
    </row>
    <row r="498" spans="1:36" ht="14.5" x14ac:dyDescent="0.35">
      <c r="A498" s="1" t="str">
        <f>E498</f>
        <v>U20</v>
      </c>
      <c r="E498" s="11" t="s">
        <v>12</v>
      </c>
      <c r="G498" s="16"/>
      <c r="J498" s="7" t="str">
        <f>IF(OR(K498="CR", L498="CR", M498="CR", N498="CR", O498="CR", P498="CR", Q498="CR", R498="CR", S498="CR", T498="CR",U498="CR", V498="CR", W498="CR", X498="CR", Y498="CR", Z498="CR", AA498="CR", AB498="CR", AC498="CR", AD498="CR", AE498="CR", AF498="CR", AG498="CR", AH498="CR", AI498="CR", AJ498="CR"), "***CLUB RECORD***", "")</f>
        <v/>
      </c>
      <c r="K498" s="7" t="str">
        <f>IF(AND(B498=60, OR(AND(E498='club records'!$B$6, F498&lt;='club records'!$C$6), AND(E498='club records'!$B$7, F498&lt;='club records'!$C$7), AND(E498='club records'!$B$8, F498&lt;='club records'!$C$8), AND(E498='club records'!$B$9, F498&lt;='club records'!$C$9), AND(E498='club records'!$B$10, F498&lt;='club records'!$C$10))), "CR", " ")</f>
        <v xml:space="preserve"> </v>
      </c>
      <c r="L498" s="7" t="str">
        <f>IF(AND(B498=200, OR(AND(E498='club records'!$B$11, F498&lt;='club records'!$C$11), AND(E498='club records'!$B$12, F498&lt;='club records'!$C$12), AND(E498='club records'!$B$13, F498&lt;='club records'!$C$13), AND(E498='club records'!$B$14, F498&lt;='club records'!$C$14), AND(E498='club records'!$B$15, F498&lt;='club records'!$C$15))), "CR", " ")</f>
        <v xml:space="preserve"> </v>
      </c>
      <c r="M498" s="7" t="str">
        <f>IF(AND(B498=300, OR(AND(E498='club records'!$B$5, F498&lt;='club records'!$C$5), AND(E498='club records'!$B$16, F498&lt;='club records'!$C$16), AND(E498='club records'!$B$17, F498&lt;='club records'!$C$17))), "CR", " ")</f>
        <v xml:space="preserve"> </v>
      </c>
      <c r="N498" s="7" t="str">
        <f>IF(AND(B498=400, OR(AND(E498='club records'!$B$18, F498&lt;='club records'!$C$18), AND(E498='club records'!$B$19, F498&lt;='club records'!$C$19), AND(E498='club records'!$B$20, F498&lt;='club records'!$C$20), AND(E498='club records'!$B$21, F498&lt;='club records'!$C$21))), "CR", " ")</f>
        <v xml:space="preserve"> </v>
      </c>
      <c r="O498" s="7" t="str">
        <f>IF(AND(B498=800, OR(AND(E498='club records'!$B$22, F498&lt;='club records'!$C$22), AND(E498='club records'!$B$23, F498&lt;='club records'!$C$23), AND(E498='club records'!$B$24, F498&lt;='club records'!$C$24), AND(E498='club records'!$B$25, F498&lt;='club records'!$C$25), AND(E498='club records'!$B$26, F498&lt;='club records'!$C$26))), "CR", " ")</f>
        <v xml:space="preserve"> </v>
      </c>
      <c r="P498" s="7" t="str">
        <f>IF(AND(B498=1000, OR(AND(E498='club records'!$B$27, F498&lt;='club records'!$C$27), AND(E498='club records'!$B$28, F498&lt;='club records'!$C$28))), "CR", " ")</f>
        <v xml:space="preserve"> </v>
      </c>
      <c r="Q498" s="7" t="str">
        <f>IF(AND(B498=1500, OR(AND(E498='club records'!$B$29, F498&lt;='club records'!$C$29), AND(E498='club records'!$B$30, F498&lt;='club records'!$C$30), AND(E498='club records'!$B$31, F498&lt;='club records'!$C$31), AND(E498='club records'!$B$32, F498&lt;='club records'!$C$32), AND(E498='club records'!$B$33, F498&lt;='club records'!$C$33))), "CR", " ")</f>
        <v xml:space="preserve"> </v>
      </c>
      <c r="R498" s="7" t="str">
        <f>IF(AND(B498="1600 (Mile)",OR(AND(E498='club records'!$B$34,F498&lt;='club records'!$C$34),AND(E498='club records'!$B$35,F498&lt;='club records'!$C$35),AND(E498='club records'!$B$36,F498&lt;='club records'!$C$36),AND(E498='club records'!$B$37,F498&lt;='club records'!$C$37))),"CR"," ")</f>
        <v xml:space="preserve"> </v>
      </c>
      <c r="S498" s="7" t="str">
        <f>IF(AND(B498=3000, OR(AND(E498='club records'!$B$38, F498&lt;='club records'!$C$38), AND(E498='club records'!$B$39, F498&lt;='club records'!$C$39), AND(E498='club records'!$B$40, F498&lt;='club records'!$C$40), AND(E498='club records'!$B$41, F498&lt;='club records'!$C$41))), "CR", " ")</f>
        <v xml:space="preserve"> </v>
      </c>
      <c r="T498" s="7" t="str">
        <f>IF(AND(B498=5000, OR(AND(E498='club records'!$B$42, F498&lt;='club records'!$C$42), AND(E498='club records'!$B$43, F498&lt;='club records'!$C$43))), "CR", " ")</f>
        <v xml:space="preserve"> </v>
      </c>
      <c r="U498" s="6" t="str">
        <f>IF(AND(B498=10000, OR(AND(E498='club records'!$B$44, F498&lt;='club records'!$C$44), AND(E498='club records'!$B$45, F498&lt;='club records'!$C$45))), "CR", " ")</f>
        <v xml:space="preserve"> </v>
      </c>
      <c r="V498" s="6" t="str">
        <f>IF(AND(B498="high jump", OR(AND(E498='club records'!$F$1, F498&gt;='club records'!$G$1), AND(E498='club records'!$F$2, F498&gt;='club records'!$G$2), AND(E498='club records'!$F$3, F498&gt;='club records'!$G$3), AND(E498='club records'!$F$4, F498&gt;='club records'!$G$4), AND(E498='club records'!$F$5, F498&gt;='club records'!$G$5))), "CR", " ")</f>
        <v xml:space="preserve"> </v>
      </c>
      <c r="W498" s="6" t="str">
        <f>IF(AND(B498="long jump", OR(AND(E498='club records'!$F$6, F498&gt;='club records'!$G$6), AND(E498='club records'!$F$7, F498&gt;='club records'!$G$7), AND(E498='club records'!$F$8, F498&gt;='club records'!$G$8), AND(E498='club records'!$F$9, F498&gt;='club records'!$G$9), AND(E498='club records'!$F$10, F498&gt;='club records'!$G$10))), "CR", " ")</f>
        <v xml:space="preserve"> </v>
      </c>
      <c r="X498" s="6" t="str">
        <f>IF(AND(B498="triple jump", OR(AND(E498='club records'!$F$11, F498&gt;='club records'!$G$11), AND(E498='club records'!$F$12, F498&gt;='club records'!$G$12), AND(E498='club records'!$F$13, F498&gt;='club records'!$G$13), AND(E498='club records'!$F$14, F498&gt;='club records'!$G$14), AND(E498='club records'!$F$15, F498&gt;='club records'!$G$15))), "CR", " ")</f>
        <v xml:space="preserve"> </v>
      </c>
      <c r="Y498" s="6" t="str">
        <f>IF(AND(B498="pole vault", OR(AND(E498='club records'!$F$16, F498&gt;='club records'!$G$16), AND(E498='club records'!$F$17, F498&gt;='club records'!$G$17), AND(E498='club records'!$F$18, F498&gt;='club records'!$G$18), AND(E498='club records'!$F$19, F498&gt;='club records'!$G$19), AND(E498='club records'!$F$20, F498&gt;='club records'!$G$20))), "CR", " ")</f>
        <v xml:space="preserve"> </v>
      </c>
      <c r="Z498" s="6" t="str">
        <f>IF(AND(B498="shot 3", E498='club records'!$F$36, F498&gt;='club records'!$G$36), "CR", " ")</f>
        <v xml:space="preserve"> </v>
      </c>
      <c r="AA498" s="6" t="str">
        <f>IF(AND(B498="shot 4", E498='club records'!$F$37, F498&gt;='club records'!$G$37), "CR", " ")</f>
        <v xml:space="preserve"> </v>
      </c>
      <c r="AB498" s="6" t="str">
        <f>IF(AND(B498="shot 5", E498='club records'!$F$38, F498&gt;='club records'!$G$38), "CR", " ")</f>
        <v xml:space="preserve"> </v>
      </c>
      <c r="AC498" s="6" t="str">
        <f>IF(AND(B498="shot 6", E498='club records'!$F$39, F498&gt;='club records'!$G$39), "CR", " ")</f>
        <v xml:space="preserve"> </v>
      </c>
      <c r="AD498" s="6" t="str">
        <f>IF(AND(B498="shot 7.26", E498='club records'!$F$40, F498&gt;='club records'!$G$40), "CR", " ")</f>
        <v xml:space="preserve"> </v>
      </c>
      <c r="AE498" s="6" t="str">
        <f>IF(AND(B498="60H",OR(AND(E498='club records'!$J$1,F498&lt;='club records'!$K$1),AND(E498='club records'!$J$2,F498&lt;='club records'!$K$2),AND(E498='club records'!$J$3,F498&lt;='club records'!$K$3),AND(E498='club records'!$J$4,F498&lt;='club records'!$K$4),AND(E498='club records'!$J$5,F498&lt;='club records'!$K$5))),"CR"," ")</f>
        <v xml:space="preserve"> </v>
      </c>
      <c r="AF498" s="7" t="str">
        <f>IF(AND(B498="4x200", OR(AND(E498='club records'!$N$6, F498&lt;='club records'!$O$6), AND(E498='club records'!$N$7, F498&lt;='club records'!$O$7), AND(E498='club records'!$N$8, F498&lt;='club records'!$O$8), AND(E498='club records'!$N$9, F498&lt;='club records'!$O$9), AND(E498='club records'!$N$10, F498&lt;='club records'!$O$10))), "CR", " ")</f>
        <v xml:space="preserve"> </v>
      </c>
      <c r="AG498" s="7" t="str">
        <f>IF(AND(B498="4x300", AND(E498='club records'!$N$11, F498&lt;='club records'!$O$11)), "CR", " ")</f>
        <v xml:space="preserve"> </v>
      </c>
      <c r="AH498" s="7" t="str">
        <f>IF(AND(B498="4x400", OR(AND(E498='club records'!$N$12, F498&lt;='club records'!$O$12), AND(E498='club records'!$N$13, F498&lt;='club records'!$O$13), AND(E498='club records'!$N$14, F498&lt;='club records'!$O$14), AND(E498='club records'!$N$15, F498&lt;='club records'!$O$15))), "CR", " ")</f>
        <v xml:space="preserve"> </v>
      </c>
      <c r="AI498" s="7" t="str">
        <f>IF(AND(B498="pentathlon", OR(AND(E498='club records'!$N$21, F498&gt;='club records'!$O$21), AND(E498='club records'!$N$22, F498&gt;='club records'!$O$22),AND(E498='club records'!$N$23, F498&gt;='club records'!$O$23),AND(E498='club records'!$N$24, F498&gt;='club records'!$O$24))), "CR", " ")</f>
        <v xml:space="preserve"> </v>
      </c>
      <c r="AJ498" s="7" t="str">
        <f>IF(AND(B498="heptathlon", OR(AND(E498='club records'!$N$26, F498&gt;='club records'!$O$26), AND(E498='club records'!$N$27, F498&gt;='club records'!$O$27))), "CR", " ")</f>
        <v xml:space="preserve"> </v>
      </c>
    </row>
    <row r="499" spans="1:36" ht="14.5" x14ac:dyDescent="0.35">
      <c r="A499" s="1" t="str">
        <f>E499</f>
        <v>U20</v>
      </c>
      <c r="E499" s="11" t="s">
        <v>12</v>
      </c>
      <c r="G499" s="16"/>
      <c r="J499" s="7" t="str">
        <f>IF(OR(K499="CR", L499="CR", M499="CR", N499="CR", O499="CR", P499="CR", Q499="CR", R499="CR", S499="CR", T499="CR",U499="CR", V499="CR", W499="CR", X499="CR", Y499="CR", Z499="CR", AA499="CR", AB499="CR", AC499="CR", AD499="CR", AE499="CR", AF499="CR", AG499="CR", AH499="CR", AI499="CR", AJ499="CR"), "***CLUB RECORD***", "")</f>
        <v/>
      </c>
      <c r="K499" s="7" t="str">
        <f>IF(AND(B499=60, OR(AND(E499='club records'!$B$6, F499&lt;='club records'!$C$6), AND(E499='club records'!$B$7, F499&lt;='club records'!$C$7), AND(E499='club records'!$B$8, F499&lt;='club records'!$C$8), AND(E499='club records'!$B$9, F499&lt;='club records'!$C$9), AND(E499='club records'!$B$10, F499&lt;='club records'!$C$10))), "CR", " ")</f>
        <v xml:space="preserve"> </v>
      </c>
      <c r="L499" s="7" t="str">
        <f>IF(AND(B499=200, OR(AND(E499='club records'!$B$11, F499&lt;='club records'!$C$11), AND(E499='club records'!$B$12, F499&lt;='club records'!$C$12), AND(E499='club records'!$B$13, F499&lt;='club records'!$C$13), AND(E499='club records'!$B$14, F499&lt;='club records'!$C$14), AND(E499='club records'!$B$15, F499&lt;='club records'!$C$15))), "CR", " ")</f>
        <v xml:space="preserve"> </v>
      </c>
      <c r="M499" s="7" t="str">
        <f>IF(AND(B499=300, OR(AND(E499='club records'!$B$5, F499&lt;='club records'!$C$5), AND(E499='club records'!$B$16, F499&lt;='club records'!$C$16), AND(E499='club records'!$B$17, F499&lt;='club records'!$C$17))), "CR", " ")</f>
        <v xml:space="preserve"> </v>
      </c>
      <c r="N499" s="7" t="str">
        <f>IF(AND(B499=400, OR(AND(E499='club records'!$B$18, F499&lt;='club records'!$C$18), AND(E499='club records'!$B$19, F499&lt;='club records'!$C$19), AND(E499='club records'!$B$20, F499&lt;='club records'!$C$20), AND(E499='club records'!$B$21, F499&lt;='club records'!$C$21))), "CR", " ")</f>
        <v xml:space="preserve"> </v>
      </c>
      <c r="O499" s="7" t="str">
        <f>IF(AND(B499=800, OR(AND(E499='club records'!$B$22, F499&lt;='club records'!$C$22), AND(E499='club records'!$B$23, F499&lt;='club records'!$C$23), AND(E499='club records'!$B$24, F499&lt;='club records'!$C$24), AND(E499='club records'!$B$25, F499&lt;='club records'!$C$25), AND(E499='club records'!$B$26, F499&lt;='club records'!$C$26))), "CR", " ")</f>
        <v xml:space="preserve"> </v>
      </c>
      <c r="P499" s="7" t="str">
        <f>IF(AND(B499=1000, OR(AND(E499='club records'!$B$27, F499&lt;='club records'!$C$27), AND(E499='club records'!$B$28, F499&lt;='club records'!$C$28))), "CR", " ")</f>
        <v xml:space="preserve"> </v>
      </c>
      <c r="Q499" s="7" t="str">
        <f>IF(AND(B499=1500, OR(AND(E499='club records'!$B$29, F499&lt;='club records'!$C$29), AND(E499='club records'!$B$30, F499&lt;='club records'!$C$30), AND(E499='club records'!$B$31, F499&lt;='club records'!$C$31), AND(E499='club records'!$B$32, F499&lt;='club records'!$C$32), AND(E499='club records'!$B$33, F499&lt;='club records'!$C$33))), "CR", " ")</f>
        <v xml:space="preserve"> </v>
      </c>
      <c r="R499" s="7" t="str">
        <f>IF(AND(B499="1600 (Mile)",OR(AND(E499='club records'!$B$34,F499&lt;='club records'!$C$34),AND(E499='club records'!$B$35,F499&lt;='club records'!$C$35),AND(E499='club records'!$B$36,F499&lt;='club records'!$C$36),AND(E499='club records'!$B$37,F499&lt;='club records'!$C$37))),"CR"," ")</f>
        <v xml:space="preserve"> </v>
      </c>
      <c r="S499" s="7" t="str">
        <f>IF(AND(B499=3000, OR(AND(E499='club records'!$B$38, F499&lt;='club records'!$C$38), AND(E499='club records'!$B$39, F499&lt;='club records'!$C$39), AND(E499='club records'!$B$40, F499&lt;='club records'!$C$40), AND(E499='club records'!$B$41, F499&lt;='club records'!$C$41))), "CR", " ")</f>
        <v xml:space="preserve"> </v>
      </c>
      <c r="T499" s="7" t="str">
        <f>IF(AND(B499=5000, OR(AND(E499='club records'!$B$42, F499&lt;='club records'!$C$42), AND(E499='club records'!$B$43, F499&lt;='club records'!$C$43))), "CR", " ")</f>
        <v xml:space="preserve"> </v>
      </c>
      <c r="U499" s="6" t="str">
        <f>IF(AND(B499=10000, OR(AND(E499='club records'!$B$44, F499&lt;='club records'!$C$44), AND(E499='club records'!$B$45, F499&lt;='club records'!$C$45))), "CR", " ")</f>
        <v xml:space="preserve"> </v>
      </c>
      <c r="V499" s="6" t="str">
        <f>IF(AND(B499="high jump", OR(AND(E499='club records'!$F$1, F499&gt;='club records'!$G$1), AND(E499='club records'!$F$2, F499&gt;='club records'!$G$2), AND(E499='club records'!$F$3, F499&gt;='club records'!$G$3), AND(E499='club records'!$F$4, F499&gt;='club records'!$G$4), AND(E499='club records'!$F$5, F499&gt;='club records'!$G$5))), "CR", " ")</f>
        <v xml:space="preserve"> </v>
      </c>
      <c r="W499" s="6" t="str">
        <f>IF(AND(B499="long jump", OR(AND(E499='club records'!$F$6, F499&gt;='club records'!$G$6), AND(E499='club records'!$F$7, F499&gt;='club records'!$G$7), AND(E499='club records'!$F$8, F499&gt;='club records'!$G$8), AND(E499='club records'!$F$9, F499&gt;='club records'!$G$9), AND(E499='club records'!$F$10, F499&gt;='club records'!$G$10))), "CR", " ")</f>
        <v xml:space="preserve"> </v>
      </c>
      <c r="X499" s="6" t="str">
        <f>IF(AND(B499="triple jump", OR(AND(E499='club records'!$F$11, F499&gt;='club records'!$G$11), AND(E499='club records'!$F$12, F499&gt;='club records'!$G$12), AND(E499='club records'!$F$13, F499&gt;='club records'!$G$13), AND(E499='club records'!$F$14, F499&gt;='club records'!$G$14), AND(E499='club records'!$F$15, F499&gt;='club records'!$G$15))), "CR", " ")</f>
        <v xml:space="preserve"> </v>
      </c>
      <c r="Y499" s="6" t="str">
        <f>IF(AND(B499="pole vault", OR(AND(E499='club records'!$F$16, F499&gt;='club records'!$G$16), AND(E499='club records'!$F$17, F499&gt;='club records'!$G$17), AND(E499='club records'!$F$18, F499&gt;='club records'!$G$18), AND(E499='club records'!$F$19, F499&gt;='club records'!$G$19), AND(E499='club records'!$F$20, F499&gt;='club records'!$G$20))), "CR", " ")</f>
        <v xml:space="preserve"> </v>
      </c>
      <c r="Z499" s="6" t="str">
        <f>IF(AND(B499="shot 3", E499='club records'!$F$36, F499&gt;='club records'!$G$36), "CR", " ")</f>
        <v xml:space="preserve"> </v>
      </c>
      <c r="AA499" s="6" t="str">
        <f>IF(AND(B499="shot 4", E499='club records'!$F$37, F499&gt;='club records'!$G$37), "CR", " ")</f>
        <v xml:space="preserve"> </v>
      </c>
      <c r="AB499" s="6" t="str">
        <f>IF(AND(B499="shot 5", E499='club records'!$F$38, F499&gt;='club records'!$G$38), "CR", " ")</f>
        <v xml:space="preserve"> </v>
      </c>
      <c r="AC499" s="6" t="str">
        <f>IF(AND(B499="shot 6", E499='club records'!$F$39, F499&gt;='club records'!$G$39), "CR", " ")</f>
        <v xml:space="preserve"> </v>
      </c>
      <c r="AD499" s="6" t="str">
        <f>IF(AND(B499="shot 7.26", E499='club records'!$F$40, F499&gt;='club records'!$G$40), "CR", " ")</f>
        <v xml:space="preserve"> </v>
      </c>
      <c r="AE499" s="6" t="str">
        <f>IF(AND(B499="60H",OR(AND(E499='club records'!$J$1,F499&lt;='club records'!$K$1),AND(E499='club records'!$J$2,F499&lt;='club records'!$K$2),AND(E499='club records'!$J$3,F499&lt;='club records'!$K$3),AND(E499='club records'!$J$4,F499&lt;='club records'!$K$4),AND(E499='club records'!$J$5,F499&lt;='club records'!$K$5))),"CR"," ")</f>
        <v xml:space="preserve"> </v>
      </c>
      <c r="AF499" s="7" t="str">
        <f>IF(AND(B499="4x200", OR(AND(E499='club records'!$N$6, F499&lt;='club records'!$O$6), AND(E499='club records'!$N$7, F499&lt;='club records'!$O$7), AND(E499='club records'!$N$8, F499&lt;='club records'!$O$8), AND(E499='club records'!$N$9, F499&lt;='club records'!$O$9), AND(E499='club records'!$N$10, F499&lt;='club records'!$O$10))), "CR", " ")</f>
        <v xml:space="preserve"> </v>
      </c>
      <c r="AG499" s="7" t="str">
        <f>IF(AND(B499="4x300", AND(E499='club records'!$N$11, F499&lt;='club records'!$O$11)), "CR", " ")</f>
        <v xml:space="preserve"> </v>
      </c>
      <c r="AH499" s="7" t="str">
        <f>IF(AND(B499="4x400", OR(AND(E499='club records'!$N$12, F499&lt;='club records'!$O$12), AND(E499='club records'!$N$13, F499&lt;='club records'!$O$13), AND(E499='club records'!$N$14, F499&lt;='club records'!$O$14), AND(E499='club records'!$N$15, F499&lt;='club records'!$O$15))), "CR", " ")</f>
        <v xml:space="preserve"> </v>
      </c>
      <c r="AI499" s="7" t="str">
        <f>IF(AND(B499="pentathlon", OR(AND(E499='club records'!$N$21, F499&gt;='club records'!$O$21), AND(E499='club records'!$N$22, F499&gt;='club records'!$O$22),AND(E499='club records'!$N$23, F499&gt;='club records'!$O$23),AND(E499='club records'!$N$24, F499&gt;='club records'!$O$24))), "CR", " ")</f>
        <v xml:space="preserve"> </v>
      </c>
      <c r="AJ499" s="7" t="str">
        <f>IF(AND(B499="heptathlon", OR(AND(E499='club records'!$N$26, F499&gt;='club records'!$O$26), AND(E499='club records'!$N$27, F499&gt;='club records'!$O$27))), "CR", " ")</f>
        <v xml:space="preserve"> </v>
      </c>
    </row>
    <row r="500" spans="1:36" ht="14.5" x14ac:dyDescent="0.35">
      <c r="A500" s="1" t="str">
        <f>E500</f>
        <v>U20</v>
      </c>
      <c r="E500" s="11" t="s">
        <v>12</v>
      </c>
      <c r="G500" s="16"/>
      <c r="J500" s="7" t="str">
        <f>IF(OR(K500="CR", L500="CR", M500="CR", N500="CR", O500="CR", P500="CR", Q500="CR", R500="CR", S500="CR", T500="CR",U500="CR", V500="CR", W500="CR", X500="CR", Y500="CR", Z500="CR", AA500="CR", AB500="CR", AC500="CR", AD500="CR", AE500="CR", AF500="CR", AG500="CR", AH500="CR", AI500="CR", AJ500="CR"), "***CLUB RECORD***", "")</f>
        <v/>
      </c>
      <c r="K500" s="7" t="str">
        <f>IF(AND(B500=60, OR(AND(E500='club records'!$B$6, F500&lt;='club records'!$C$6), AND(E500='club records'!$B$7, F500&lt;='club records'!$C$7), AND(E500='club records'!$B$8, F500&lt;='club records'!$C$8), AND(E500='club records'!$B$9, F500&lt;='club records'!$C$9), AND(E500='club records'!$B$10, F500&lt;='club records'!$C$10))), "CR", " ")</f>
        <v xml:space="preserve"> </v>
      </c>
      <c r="L500" s="7" t="str">
        <f>IF(AND(B500=200, OR(AND(E500='club records'!$B$11, F500&lt;='club records'!$C$11), AND(E500='club records'!$B$12, F500&lt;='club records'!$C$12), AND(E500='club records'!$B$13, F500&lt;='club records'!$C$13), AND(E500='club records'!$B$14, F500&lt;='club records'!$C$14), AND(E500='club records'!$B$15, F500&lt;='club records'!$C$15))), "CR", " ")</f>
        <v xml:space="preserve"> </v>
      </c>
      <c r="M500" s="7" t="str">
        <f>IF(AND(B500=300, OR(AND(E500='club records'!$B$5, F500&lt;='club records'!$C$5), AND(E500='club records'!$B$16, F500&lt;='club records'!$C$16), AND(E500='club records'!$B$17, F500&lt;='club records'!$C$17))), "CR", " ")</f>
        <v xml:space="preserve"> </v>
      </c>
      <c r="N500" s="7" t="str">
        <f>IF(AND(B500=400, OR(AND(E500='club records'!$B$18, F500&lt;='club records'!$C$18), AND(E500='club records'!$B$19, F500&lt;='club records'!$C$19), AND(E500='club records'!$B$20, F500&lt;='club records'!$C$20), AND(E500='club records'!$B$21, F500&lt;='club records'!$C$21))), "CR", " ")</f>
        <v xml:space="preserve"> </v>
      </c>
      <c r="O500" s="7" t="str">
        <f>IF(AND(B500=800, OR(AND(E500='club records'!$B$22, F500&lt;='club records'!$C$22), AND(E500='club records'!$B$23, F500&lt;='club records'!$C$23), AND(E500='club records'!$B$24, F500&lt;='club records'!$C$24), AND(E500='club records'!$B$25, F500&lt;='club records'!$C$25), AND(E500='club records'!$B$26, F500&lt;='club records'!$C$26))), "CR", " ")</f>
        <v xml:space="preserve"> </v>
      </c>
      <c r="P500" s="7" t="str">
        <f>IF(AND(B500=1000, OR(AND(E500='club records'!$B$27, F500&lt;='club records'!$C$27), AND(E500='club records'!$B$28, F500&lt;='club records'!$C$28))), "CR", " ")</f>
        <v xml:space="preserve"> </v>
      </c>
      <c r="Q500" s="7" t="str">
        <f>IF(AND(B500=1500, OR(AND(E500='club records'!$B$29, F500&lt;='club records'!$C$29), AND(E500='club records'!$B$30, F500&lt;='club records'!$C$30), AND(E500='club records'!$B$31, F500&lt;='club records'!$C$31), AND(E500='club records'!$B$32, F500&lt;='club records'!$C$32), AND(E500='club records'!$B$33, F500&lt;='club records'!$C$33))), "CR", " ")</f>
        <v xml:space="preserve"> </v>
      </c>
      <c r="R500" s="7" t="str">
        <f>IF(AND(B500="1600 (Mile)",OR(AND(E500='club records'!$B$34,F500&lt;='club records'!$C$34),AND(E500='club records'!$B$35,F500&lt;='club records'!$C$35),AND(E500='club records'!$B$36,F500&lt;='club records'!$C$36),AND(E500='club records'!$B$37,F500&lt;='club records'!$C$37))),"CR"," ")</f>
        <v xml:space="preserve"> </v>
      </c>
      <c r="S500" s="7" t="str">
        <f>IF(AND(B500=3000, OR(AND(E500='club records'!$B$38, F500&lt;='club records'!$C$38), AND(E500='club records'!$B$39, F500&lt;='club records'!$C$39), AND(E500='club records'!$B$40, F500&lt;='club records'!$C$40), AND(E500='club records'!$B$41, F500&lt;='club records'!$C$41))), "CR", " ")</f>
        <v xml:space="preserve"> </v>
      </c>
      <c r="T500" s="7" t="str">
        <f>IF(AND(B500=5000, OR(AND(E500='club records'!$B$42, F500&lt;='club records'!$C$42), AND(E500='club records'!$B$43, F500&lt;='club records'!$C$43))), "CR", " ")</f>
        <v xml:space="preserve"> </v>
      </c>
      <c r="U500" s="6" t="str">
        <f>IF(AND(B500=10000, OR(AND(E500='club records'!$B$44, F500&lt;='club records'!$C$44), AND(E500='club records'!$B$45, F500&lt;='club records'!$C$45))), "CR", " ")</f>
        <v xml:space="preserve"> </v>
      </c>
      <c r="V500" s="6" t="str">
        <f>IF(AND(B500="high jump", OR(AND(E500='club records'!$F$1, F500&gt;='club records'!$G$1), AND(E500='club records'!$F$2, F500&gt;='club records'!$G$2), AND(E500='club records'!$F$3, F500&gt;='club records'!$G$3), AND(E500='club records'!$F$4, F500&gt;='club records'!$G$4), AND(E500='club records'!$F$5, F500&gt;='club records'!$G$5))), "CR", " ")</f>
        <v xml:space="preserve"> </v>
      </c>
      <c r="W500" s="6" t="str">
        <f>IF(AND(B500="long jump", OR(AND(E500='club records'!$F$6, F500&gt;='club records'!$G$6), AND(E500='club records'!$F$7, F500&gt;='club records'!$G$7), AND(E500='club records'!$F$8, F500&gt;='club records'!$G$8), AND(E500='club records'!$F$9, F500&gt;='club records'!$G$9), AND(E500='club records'!$F$10, F500&gt;='club records'!$G$10))), "CR", " ")</f>
        <v xml:space="preserve"> </v>
      </c>
      <c r="X500" s="6" t="str">
        <f>IF(AND(B500="triple jump", OR(AND(E500='club records'!$F$11, F500&gt;='club records'!$G$11), AND(E500='club records'!$F$12, F500&gt;='club records'!$G$12), AND(E500='club records'!$F$13, F500&gt;='club records'!$G$13), AND(E500='club records'!$F$14, F500&gt;='club records'!$G$14), AND(E500='club records'!$F$15, F500&gt;='club records'!$G$15))), "CR", " ")</f>
        <v xml:space="preserve"> </v>
      </c>
      <c r="Y500" s="6" t="str">
        <f>IF(AND(B500="pole vault", OR(AND(E500='club records'!$F$16, F500&gt;='club records'!$G$16), AND(E500='club records'!$F$17, F500&gt;='club records'!$G$17), AND(E500='club records'!$F$18, F500&gt;='club records'!$G$18), AND(E500='club records'!$F$19, F500&gt;='club records'!$G$19), AND(E500='club records'!$F$20, F500&gt;='club records'!$G$20))), "CR", " ")</f>
        <v xml:space="preserve"> </v>
      </c>
      <c r="Z500" s="6" t="str">
        <f>IF(AND(B500="shot 3", E500='club records'!$F$36, F500&gt;='club records'!$G$36), "CR", " ")</f>
        <v xml:space="preserve"> </v>
      </c>
      <c r="AA500" s="6" t="str">
        <f>IF(AND(B500="shot 4", E500='club records'!$F$37, F500&gt;='club records'!$G$37), "CR", " ")</f>
        <v xml:space="preserve"> </v>
      </c>
      <c r="AB500" s="6" t="str">
        <f>IF(AND(B500="shot 5", E500='club records'!$F$38, F500&gt;='club records'!$G$38), "CR", " ")</f>
        <v xml:space="preserve"> </v>
      </c>
      <c r="AC500" s="6" t="str">
        <f>IF(AND(B500="shot 6", E500='club records'!$F$39, F500&gt;='club records'!$G$39), "CR", " ")</f>
        <v xml:space="preserve"> </v>
      </c>
      <c r="AD500" s="6" t="str">
        <f>IF(AND(B500="shot 7.26", E500='club records'!$F$40, F500&gt;='club records'!$G$40), "CR", " ")</f>
        <v xml:space="preserve"> </v>
      </c>
      <c r="AE500" s="6" t="str">
        <f>IF(AND(B500="60H",OR(AND(E500='club records'!$J$1,F500&lt;='club records'!$K$1),AND(E500='club records'!$J$2,F500&lt;='club records'!$K$2),AND(E500='club records'!$J$3,F500&lt;='club records'!$K$3),AND(E500='club records'!$J$4,F500&lt;='club records'!$K$4),AND(E500='club records'!$J$5,F500&lt;='club records'!$K$5))),"CR"," ")</f>
        <v xml:space="preserve"> </v>
      </c>
      <c r="AF500" s="7" t="str">
        <f>IF(AND(B500="4x200", OR(AND(E500='club records'!$N$6, F500&lt;='club records'!$O$6), AND(E500='club records'!$N$7, F500&lt;='club records'!$O$7), AND(E500='club records'!$N$8, F500&lt;='club records'!$O$8), AND(E500='club records'!$N$9, F500&lt;='club records'!$O$9), AND(E500='club records'!$N$10, F500&lt;='club records'!$O$10))), "CR", " ")</f>
        <v xml:space="preserve"> </v>
      </c>
      <c r="AG500" s="7" t="str">
        <f>IF(AND(B500="4x300", AND(E500='club records'!$N$11, F500&lt;='club records'!$O$11)), "CR", " ")</f>
        <v xml:space="preserve"> </v>
      </c>
      <c r="AH500" s="7" t="str">
        <f>IF(AND(B500="4x400", OR(AND(E500='club records'!$N$12, F500&lt;='club records'!$O$12), AND(E500='club records'!$N$13, F500&lt;='club records'!$O$13), AND(E500='club records'!$N$14, F500&lt;='club records'!$O$14), AND(E500='club records'!$N$15, F500&lt;='club records'!$O$15))), "CR", " ")</f>
        <v xml:space="preserve"> </v>
      </c>
      <c r="AI500" s="7" t="str">
        <f>IF(AND(B500="pentathlon", OR(AND(E500='club records'!$N$21, F500&gt;='club records'!$O$21), AND(E500='club records'!$N$22, F500&gt;='club records'!$O$22),AND(E500='club records'!$N$23, F500&gt;='club records'!$O$23),AND(E500='club records'!$N$24, F500&gt;='club records'!$O$24))), "CR", " ")</f>
        <v xml:space="preserve"> </v>
      </c>
      <c r="AJ500" s="7" t="str">
        <f>IF(AND(B500="heptathlon", OR(AND(E500='club records'!$N$26, F500&gt;='club records'!$O$26), AND(E500='club records'!$N$27, F500&gt;='club records'!$O$27))), "CR", " ")</f>
        <v xml:space="preserve"> </v>
      </c>
    </row>
    <row r="501" spans="1:36" ht="14.5" x14ac:dyDescent="0.35">
      <c r="A501" s="1" t="str">
        <f>E501</f>
        <v>U20</v>
      </c>
      <c r="E501" s="11" t="s">
        <v>12</v>
      </c>
      <c r="G501" s="16"/>
      <c r="J501" s="7" t="str">
        <f>IF(OR(K501="CR", L501="CR", M501="CR", N501="CR", O501="CR", P501="CR", Q501="CR", R501="CR", S501="CR", T501="CR",U501="CR", V501="CR", W501="CR", X501="CR", Y501="CR", Z501="CR", AA501="CR", AB501="CR", AC501="CR", AD501="CR", AE501="CR", AF501="CR", AG501="CR", AH501="CR", AI501="CR", AJ501="CR"), "***CLUB RECORD***", "")</f>
        <v/>
      </c>
      <c r="K501" s="7" t="str">
        <f>IF(AND(B501=60, OR(AND(E501='club records'!$B$6, F501&lt;='club records'!$C$6), AND(E501='club records'!$B$7, F501&lt;='club records'!$C$7), AND(E501='club records'!$B$8, F501&lt;='club records'!$C$8), AND(E501='club records'!$B$9, F501&lt;='club records'!$C$9), AND(E501='club records'!$B$10, F501&lt;='club records'!$C$10))), "CR", " ")</f>
        <v xml:space="preserve"> </v>
      </c>
      <c r="L501" s="7" t="str">
        <f>IF(AND(B501=200, OR(AND(E501='club records'!$B$11, F501&lt;='club records'!$C$11), AND(E501='club records'!$B$12, F501&lt;='club records'!$C$12), AND(E501='club records'!$B$13, F501&lt;='club records'!$C$13), AND(E501='club records'!$B$14, F501&lt;='club records'!$C$14), AND(E501='club records'!$B$15, F501&lt;='club records'!$C$15))), "CR", " ")</f>
        <v xml:space="preserve"> </v>
      </c>
      <c r="M501" s="7" t="str">
        <f>IF(AND(B501=300, OR(AND(E501='club records'!$B$5, F501&lt;='club records'!$C$5), AND(E501='club records'!$B$16, F501&lt;='club records'!$C$16), AND(E501='club records'!$B$17, F501&lt;='club records'!$C$17))), "CR", " ")</f>
        <v xml:space="preserve"> </v>
      </c>
      <c r="N501" s="7" t="str">
        <f>IF(AND(B501=400, OR(AND(E501='club records'!$B$18, F501&lt;='club records'!$C$18), AND(E501='club records'!$B$19, F501&lt;='club records'!$C$19), AND(E501='club records'!$B$20, F501&lt;='club records'!$C$20), AND(E501='club records'!$B$21, F501&lt;='club records'!$C$21))), "CR", " ")</f>
        <v xml:space="preserve"> </v>
      </c>
      <c r="O501" s="7" t="str">
        <f>IF(AND(B501=800, OR(AND(E501='club records'!$B$22, F501&lt;='club records'!$C$22), AND(E501='club records'!$B$23, F501&lt;='club records'!$C$23), AND(E501='club records'!$B$24, F501&lt;='club records'!$C$24), AND(E501='club records'!$B$25, F501&lt;='club records'!$C$25), AND(E501='club records'!$B$26, F501&lt;='club records'!$C$26))), "CR", " ")</f>
        <v xml:space="preserve"> </v>
      </c>
      <c r="P501" s="7" t="str">
        <f>IF(AND(B501=1000, OR(AND(E501='club records'!$B$27, F501&lt;='club records'!$C$27), AND(E501='club records'!$B$28, F501&lt;='club records'!$C$28))), "CR", " ")</f>
        <v xml:space="preserve"> </v>
      </c>
      <c r="Q501" s="7" t="str">
        <f>IF(AND(B501=1500, OR(AND(E501='club records'!$B$29, F501&lt;='club records'!$C$29), AND(E501='club records'!$B$30, F501&lt;='club records'!$C$30), AND(E501='club records'!$B$31, F501&lt;='club records'!$C$31), AND(E501='club records'!$B$32, F501&lt;='club records'!$C$32), AND(E501='club records'!$B$33, F501&lt;='club records'!$C$33))), "CR", " ")</f>
        <v xml:space="preserve"> </v>
      </c>
      <c r="R501" s="7" t="str">
        <f>IF(AND(B501="1600 (Mile)",OR(AND(E501='club records'!$B$34,F501&lt;='club records'!$C$34),AND(E501='club records'!$B$35,F501&lt;='club records'!$C$35),AND(E501='club records'!$B$36,F501&lt;='club records'!$C$36),AND(E501='club records'!$B$37,F501&lt;='club records'!$C$37))),"CR"," ")</f>
        <v xml:space="preserve"> </v>
      </c>
      <c r="S501" s="7" t="str">
        <f>IF(AND(B501=3000, OR(AND(E501='club records'!$B$38, F501&lt;='club records'!$C$38), AND(E501='club records'!$B$39, F501&lt;='club records'!$C$39), AND(E501='club records'!$B$40, F501&lt;='club records'!$C$40), AND(E501='club records'!$B$41, F501&lt;='club records'!$C$41))), "CR", " ")</f>
        <v xml:space="preserve"> </v>
      </c>
      <c r="T501" s="7" t="str">
        <f>IF(AND(B501=5000, OR(AND(E501='club records'!$B$42, F501&lt;='club records'!$C$42), AND(E501='club records'!$B$43, F501&lt;='club records'!$C$43))), "CR", " ")</f>
        <v xml:space="preserve"> </v>
      </c>
      <c r="U501" s="6" t="str">
        <f>IF(AND(B501=10000, OR(AND(E501='club records'!$B$44, F501&lt;='club records'!$C$44), AND(E501='club records'!$B$45, F501&lt;='club records'!$C$45))), "CR", " ")</f>
        <v xml:space="preserve"> </v>
      </c>
      <c r="V501" s="6" t="str">
        <f>IF(AND(B501="high jump", OR(AND(E501='club records'!$F$1, F501&gt;='club records'!$G$1), AND(E501='club records'!$F$2, F501&gt;='club records'!$G$2), AND(E501='club records'!$F$3, F501&gt;='club records'!$G$3), AND(E501='club records'!$F$4, F501&gt;='club records'!$G$4), AND(E501='club records'!$F$5, F501&gt;='club records'!$G$5))), "CR", " ")</f>
        <v xml:space="preserve"> </v>
      </c>
      <c r="W501" s="6" t="str">
        <f>IF(AND(B501="long jump", OR(AND(E501='club records'!$F$6, F501&gt;='club records'!$G$6), AND(E501='club records'!$F$7, F501&gt;='club records'!$G$7), AND(E501='club records'!$F$8, F501&gt;='club records'!$G$8), AND(E501='club records'!$F$9, F501&gt;='club records'!$G$9), AND(E501='club records'!$F$10, F501&gt;='club records'!$G$10))), "CR", " ")</f>
        <v xml:space="preserve"> </v>
      </c>
      <c r="X501" s="6" t="str">
        <f>IF(AND(B501="triple jump", OR(AND(E501='club records'!$F$11, F501&gt;='club records'!$G$11), AND(E501='club records'!$F$12, F501&gt;='club records'!$G$12), AND(E501='club records'!$F$13, F501&gt;='club records'!$G$13), AND(E501='club records'!$F$14, F501&gt;='club records'!$G$14), AND(E501='club records'!$F$15, F501&gt;='club records'!$G$15))), "CR", " ")</f>
        <v xml:space="preserve"> </v>
      </c>
      <c r="Y501" s="6" t="str">
        <f>IF(AND(B501="pole vault", OR(AND(E501='club records'!$F$16, F501&gt;='club records'!$G$16), AND(E501='club records'!$F$17, F501&gt;='club records'!$G$17), AND(E501='club records'!$F$18, F501&gt;='club records'!$G$18), AND(E501='club records'!$F$19, F501&gt;='club records'!$G$19), AND(E501='club records'!$F$20, F501&gt;='club records'!$G$20))), "CR", " ")</f>
        <v xml:space="preserve"> </v>
      </c>
      <c r="Z501" s="6" t="str">
        <f>IF(AND(B501="shot 3", E501='club records'!$F$36, F501&gt;='club records'!$G$36), "CR", " ")</f>
        <v xml:space="preserve"> </v>
      </c>
      <c r="AA501" s="6" t="str">
        <f>IF(AND(B501="shot 4", E501='club records'!$F$37, F501&gt;='club records'!$G$37), "CR", " ")</f>
        <v xml:space="preserve"> </v>
      </c>
      <c r="AB501" s="6" t="str">
        <f>IF(AND(B501="shot 5", E501='club records'!$F$38, F501&gt;='club records'!$G$38), "CR", " ")</f>
        <v xml:space="preserve"> </v>
      </c>
      <c r="AC501" s="6" t="str">
        <f>IF(AND(B501="shot 6", E501='club records'!$F$39, F501&gt;='club records'!$G$39), "CR", " ")</f>
        <v xml:space="preserve"> </v>
      </c>
      <c r="AD501" s="6" t="str">
        <f>IF(AND(B501="shot 7.26", E501='club records'!$F$40, F501&gt;='club records'!$G$40), "CR", " ")</f>
        <v xml:space="preserve"> </v>
      </c>
      <c r="AE501" s="6" t="str">
        <f>IF(AND(B501="60H",OR(AND(E501='club records'!$J$1,F501&lt;='club records'!$K$1),AND(E501='club records'!$J$2,F501&lt;='club records'!$K$2),AND(E501='club records'!$J$3,F501&lt;='club records'!$K$3),AND(E501='club records'!$J$4,F501&lt;='club records'!$K$4),AND(E501='club records'!$J$5,F501&lt;='club records'!$K$5))),"CR"," ")</f>
        <v xml:space="preserve"> </v>
      </c>
      <c r="AF501" s="7" t="str">
        <f>IF(AND(B501="4x200", OR(AND(E501='club records'!$N$6, F501&lt;='club records'!$O$6), AND(E501='club records'!$N$7, F501&lt;='club records'!$O$7), AND(E501='club records'!$N$8, F501&lt;='club records'!$O$8), AND(E501='club records'!$N$9, F501&lt;='club records'!$O$9), AND(E501='club records'!$N$10, F501&lt;='club records'!$O$10))), "CR", " ")</f>
        <v xml:space="preserve"> </v>
      </c>
      <c r="AG501" s="7" t="str">
        <f>IF(AND(B501="4x300", AND(E501='club records'!$N$11, F501&lt;='club records'!$O$11)), "CR", " ")</f>
        <v xml:space="preserve"> </v>
      </c>
      <c r="AH501" s="7" t="str">
        <f>IF(AND(B501="4x400", OR(AND(E501='club records'!$N$12, F501&lt;='club records'!$O$12), AND(E501='club records'!$N$13, F501&lt;='club records'!$O$13), AND(E501='club records'!$N$14, F501&lt;='club records'!$O$14), AND(E501='club records'!$N$15, F501&lt;='club records'!$O$15))), "CR", " ")</f>
        <v xml:space="preserve"> </v>
      </c>
      <c r="AI501" s="7" t="str">
        <f>IF(AND(B501="pentathlon", OR(AND(E501='club records'!$N$21, F501&gt;='club records'!$O$21), AND(E501='club records'!$N$22, F501&gt;='club records'!$O$22),AND(E501='club records'!$N$23, F501&gt;='club records'!$O$23),AND(E501='club records'!$N$24, F501&gt;='club records'!$O$24))), "CR", " ")</f>
        <v xml:space="preserve"> </v>
      </c>
      <c r="AJ501" s="7" t="str">
        <f>IF(AND(B501="heptathlon", OR(AND(E501='club records'!$N$26, F501&gt;='club records'!$O$26), AND(E501='club records'!$N$27, F501&gt;='club records'!$O$27))), "CR", " ")</f>
        <v xml:space="preserve"> </v>
      </c>
    </row>
    <row r="502" spans="1:36" ht="14.5" x14ac:dyDescent="0.35">
      <c r="A502" s="1" t="str">
        <f>E502</f>
        <v>U20</v>
      </c>
      <c r="E502" s="11" t="s">
        <v>12</v>
      </c>
      <c r="J502" s="7" t="str">
        <f>IF(OR(K502="CR", L502="CR", M502="CR", N502="CR", O502="CR", P502="CR", Q502="CR", R502="CR", S502="CR", T502="CR",U502="CR", V502="CR", W502="CR", X502="CR", Y502="CR", Z502="CR", AA502="CR", AB502="CR", AC502="CR", AD502="CR", AE502="CR", AF502="CR", AG502="CR", AH502="CR", AI502="CR", AJ502="CR"), "***CLUB RECORD***", "")</f>
        <v/>
      </c>
      <c r="K502" s="7" t="str">
        <f>IF(AND(B502=60, OR(AND(E502='club records'!$B$6, F502&lt;='club records'!$C$6), AND(E502='club records'!$B$7, F502&lt;='club records'!$C$7), AND(E502='club records'!$B$8, F502&lt;='club records'!$C$8), AND(E502='club records'!$B$9, F502&lt;='club records'!$C$9), AND(E502='club records'!$B$10, F502&lt;='club records'!$C$10))), "CR", " ")</f>
        <v xml:space="preserve"> </v>
      </c>
      <c r="L502" s="7" t="str">
        <f>IF(AND(B502=200, OR(AND(E502='club records'!$B$11, F502&lt;='club records'!$C$11), AND(E502='club records'!$B$12, F502&lt;='club records'!$C$12), AND(E502='club records'!$B$13, F502&lt;='club records'!$C$13), AND(E502='club records'!$B$14, F502&lt;='club records'!$C$14), AND(E502='club records'!$B$15, F502&lt;='club records'!$C$15))), "CR", " ")</f>
        <v xml:space="preserve"> </v>
      </c>
      <c r="M502" s="7" t="str">
        <f>IF(AND(B502=300, OR(AND(E502='club records'!$B$5, F502&lt;='club records'!$C$5), AND(E502='club records'!$B$16, F502&lt;='club records'!$C$16), AND(E502='club records'!$B$17, F502&lt;='club records'!$C$17))), "CR", " ")</f>
        <v xml:space="preserve"> </v>
      </c>
      <c r="N502" s="7" t="str">
        <f>IF(AND(B502=400, OR(AND(E502='club records'!$B$18, F502&lt;='club records'!$C$18), AND(E502='club records'!$B$19, F502&lt;='club records'!$C$19), AND(E502='club records'!$B$20, F502&lt;='club records'!$C$20), AND(E502='club records'!$B$21, F502&lt;='club records'!$C$21))), "CR", " ")</f>
        <v xml:space="preserve"> </v>
      </c>
      <c r="O502" s="7" t="str">
        <f>IF(AND(B502=800, OR(AND(E502='club records'!$B$22, F502&lt;='club records'!$C$22), AND(E502='club records'!$B$23, F502&lt;='club records'!$C$23), AND(E502='club records'!$B$24, F502&lt;='club records'!$C$24), AND(E502='club records'!$B$25, F502&lt;='club records'!$C$25), AND(E502='club records'!$B$26, F502&lt;='club records'!$C$26))), "CR", " ")</f>
        <v xml:space="preserve"> </v>
      </c>
      <c r="P502" s="7" t="str">
        <f>IF(AND(B502=1000, OR(AND(E502='club records'!$B$27, F502&lt;='club records'!$C$27), AND(E502='club records'!$B$28, F502&lt;='club records'!$C$28))), "CR", " ")</f>
        <v xml:space="preserve"> </v>
      </c>
      <c r="Q502" s="7" t="str">
        <f>IF(AND(B502=1500, OR(AND(E502='club records'!$B$29, F502&lt;='club records'!$C$29), AND(E502='club records'!$B$30, F502&lt;='club records'!$C$30), AND(E502='club records'!$B$31, F502&lt;='club records'!$C$31), AND(E502='club records'!$B$32, F502&lt;='club records'!$C$32), AND(E502='club records'!$B$33, F502&lt;='club records'!$C$33))), "CR", " ")</f>
        <v xml:space="preserve"> </v>
      </c>
      <c r="R502" s="7" t="str">
        <f>IF(AND(B502="1600 (Mile)",OR(AND(E502='club records'!$B$34,F502&lt;='club records'!$C$34),AND(E502='club records'!$B$35,F502&lt;='club records'!$C$35),AND(E502='club records'!$B$36,F502&lt;='club records'!$C$36),AND(E502='club records'!$B$37,F502&lt;='club records'!$C$37))),"CR"," ")</f>
        <v xml:space="preserve"> </v>
      </c>
      <c r="S502" s="7" t="str">
        <f>IF(AND(B502=3000, OR(AND(E502='club records'!$B$38, F502&lt;='club records'!$C$38), AND(E502='club records'!$B$39, F502&lt;='club records'!$C$39), AND(E502='club records'!$B$40, F502&lt;='club records'!$C$40), AND(E502='club records'!$B$41, F502&lt;='club records'!$C$41))), "CR", " ")</f>
        <v xml:space="preserve"> </v>
      </c>
      <c r="T502" s="7" t="str">
        <f>IF(AND(B502=5000, OR(AND(E502='club records'!$B$42, F502&lt;='club records'!$C$42), AND(E502='club records'!$B$43, F502&lt;='club records'!$C$43))), "CR", " ")</f>
        <v xml:space="preserve"> </v>
      </c>
      <c r="U502" s="6" t="str">
        <f>IF(AND(B502=10000, OR(AND(E502='club records'!$B$44, F502&lt;='club records'!$C$44), AND(E502='club records'!$B$45, F502&lt;='club records'!$C$45))), "CR", " ")</f>
        <v xml:space="preserve"> </v>
      </c>
      <c r="V502" s="6" t="str">
        <f>IF(AND(B502="high jump", OR(AND(E502='club records'!$F$1, F502&gt;='club records'!$G$1), AND(E502='club records'!$F$2, F502&gt;='club records'!$G$2), AND(E502='club records'!$F$3, F502&gt;='club records'!$G$3), AND(E502='club records'!$F$4, F502&gt;='club records'!$G$4), AND(E502='club records'!$F$5, F502&gt;='club records'!$G$5))), "CR", " ")</f>
        <v xml:space="preserve"> </v>
      </c>
      <c r="W502" s="6" t="str">
        <f>IF(AND(B502="long jump", OR(AND(E502='club records'!$F$6, F502&gt;='club records'!$G$6), AND(E502='club records'!$F$7, F502&gt;='club records'!$G$7), AND(E502='club records'!$F$8, F502&gt;='club records'!$G$8), AND(E502='club records'!$F$9, F502&gt;='club records'!$G$9), AND(E502='club records'!$F$10, F502&gt;='club records'!$G$10))), "CR", " ")</f>
        <v xml:space="preserve"> </v>
      </c>
      <c r="X502" s="6" t="str">
        <f>IF(AND(B502="triple jump", OR(AND(E502='club records'!$F$11, F502&gt;='club records'!$G$11), AND(E502='club records'!$F$12, F502&gt;='club records'!$G$12), AND(E502='club records'!$F$13, F502&gt;='club records'!$G$13), AND(E502='club records'!$F$14, F502&gt;='club records'!$G$14), AND(E502='club records'!$F$15, F502&gt;='club records'!$G$15))), "CR", " ")</f>
        <v xml:space="preserve"> </v>
      </c>
      <c r="Y502" s="6" t="str">
        <f>IF(AND(B502="pole vault", OR(AND(E502='club records'!$F$16, F502&gt;='club records'!$G$16), AND(E502='club records'!$F$17, F502&gt;='club records'!$G$17), AND(E502='club records'!$F$18, F502&gt;='club records'!$G$18), AND(E502='club records'!$F$19, F502&gt;='club records'!$G$19), AND(E502='club records'!$F$20, F502&gt;='club records'!$G$20))), "CR", " ")</f>
        <v xml:space="preserve"> </v>
      </c>
      <c r="Z502" s="6" t="str">
        <f>IF(AND(B502="shot 3", E502='club records'!$F$36, F502&gt;='club records'!$G$36), "CR", " ")</f>
        <v xml:space="preserve"> </v>
      </c>
      <c r="AA502" s="6" t="str">
        <f>IF(AND(B502="shot 4", E502='club records'!$F$37, F502&gt;='club records'!$G$37), "CR", " ")</f>
        <v xml:space="preserve"> </v>
      </c>
      <c r="AB502" s="6" t="str">
        <f>IF(AND(B502="shot 5", E502='club records'!$F$38, F502&gt;='club records'!$G$38), "CR", " ")</f>
        <v xml:space="preserve"> </v>
      </c>
      <c r="AC502" s="6" t="str">
        <f>IF(AND(B502="shot 6", E502='club records'!$F$39, F502&gt;='club records'!$G$39), "CR", " ")</f>
        <v xml:space="preserve"> </v>
      </c>
      <c r="AD502" s="6" t="str">
        <f>IF(AND(B502="shot 7.26", E502='club records'!$F$40, F502&gt;='club records'!$G$40), "CR", " ")</f>
        <v xml:space="preserve"> </v>
      </c>
      <c r="AE502" s="6" t="str">
        <f>IF(AND(B502="60H",OR(AND(E502='club records'!$J$1,F502&lt;='club records'!$K$1),AND(E502='club records'!$J$2,F502&lt;='club records'!$K$2),AND(E502='club records'!$J$3,F502&lt;='club records'!$K$3),AND(E502='club records'!$J$4,F502&lt;='club records'!$K$4),AND(E502='club records'!$J$5,F502&lt;='club records'!$K$5))),"CR"," ")</f>
        <v xml:space="preserve"> </v>
      </c>
      <c r="AF502" s="7" t="str">
        <f>IF(AND(B502="4x200", OR(AND(E502='club records'!$N$6, F502&lt;='club records'!$O$6), AND(E502='club records'!$N$7, F502&lt;='club records'!$O$7), AND(E502='club records'!$N$8, F502&lt;='club records'!$O$8), AND(E502='club records'!$N$9, F502&lt;='club records'!$O$9), AND(E502='club records'!$N$10, F502&lt;='club records'!$O$10))), "CR", " ")</f>
        <v xml:space="preserve"> </v>
      </c>
      <c r="AG502" s="7" t="str">
        <f>IF(AND(B502="4x300", AND(E502='club records'!$N$11, F502&lt;='club records'!$O$11)), "CR", " ")</f>
        <v xml:space="preserve"> </v>
      </c>
      <c r="AH502" s="7" t="str">
        <f>IF(AND(B502="4x400", OR(AND(E502='club records'!$N$12, F502&lt;='club records'!$O$12), AND(E502='club records'!$N$13, F502&lt;='club records'!$O$13), AND(E502='club records'!$N$14, F502&lt;='club records'!$O$14), AND(E502='club records'!$N$15, F502&lt;='club records'!$O$15))), "CR", " ")</f>
        <v xml:space="preserve"> </v>
      </c>
      <c r="AI502" s="7" t="str">
        <f>IF(AND(B502="pentathlon", OR(AND(E502='club records'!$N$21, F502&gt;='club records'!$O$21), AND(E502='club records'!$N$22, F502&gt;='club records'!$O$22),AND(E502='club records'!$N$23, F502&gt;='club records'!$O$23),AND(E502='club records'!$N$24, F502&gt;='club records'!$O$24))), "CR", " ")</f>
        <v xml:space="preserve"> </v>
      </c>
      <c r="AJ502" s="7" t="str">
        <f>IF(AND(B502="heptathlon", OR(AND(E502='club records'!$N$26, F502&gt;='club records'!$O$26), AND(E502='club records'!$N$27, F502&gt;='club records'!$O$27))), "CR", " ")</f>
        <v xml:space="preserve"> </v>
      </c>
    </row>
    <row r="503" spans="1:36" ht="14.5" x14ac:dyDescent="0.35">
      <c r="A503" s="1" t="str">
        <f>E503</f>
        <v>U20</v>
      </c>
      <c r="E503" s="11" t="s">
        <v>12</v>
      </c>
      <c r="J503" s="7" t="str">
        <f>IF(OR(K503="CR", L503="CR", M503="CR", N503="CR", O503="CR", P503="CR", Q503="CR", R503="CR", S503="CR", T503="CR",U503="CR", V503="CR", W503="CR", X503="CR", Y503="CR", Z503="CR", AA503="CR", AB503="CR", AC503="CR", AD503="CR", AE503="CR", AF503="CR", AG503="CR", AH503="CR", AI503="CR", AJ503="CR"), "***CLUB RECORD***", "")</f>
        <v/>
      </c>
      <c r="K503" s="7" t="str">
        <f>IF(AND(B503=60, OR(AND(E503='club records'!$B$6, F503&lt;='club records'!$C$6), AND(E503='club records'!$B$7, F503&lt;='club records'!$C$7), AND(E503='club records'!$B$8, F503&lt;='club records'!$C$8), AND(E503='club records'!$B$9, F503&lt;='club records'!$C$9), AND(E503='club records'!$B$10, F503&lt;='club records'!$C$10))), "CR", " ")</f>
        <v xml:space="preserve"> </v>
      </c>
      <c r="L503" s="7" t="str">
        <f>IF(AND(B503=200, OR(AND(E503='club records'!$B$11, F503&lt;='club records'!$C$11), AND(E503='club records'!$B$12, F503&lt;='club records'!$C$12), AND(E503='club records'!$B$13, F503&lt;='club records'!$C$13), AND(E503='club records'!$B$14, F503&lt;='club records'!$C$14), AND(E503='club records'!$B$15, F503&lt;='club records'!$C$15))), "CR", " ")</f>
        <v xml:space="preserve"> </v>
      </c>
      <c r="M503" s="7" t="str">
        <f>IF(AND(B503=300, OR(AND(E503='club records'!$B$5, F503&lt;='club records'!$C$5), AND(E503='club records'!$B$16, F503&lt;='club records'!$C$16), AND(E503='club records'!$B$17, F503&lt;='club records'!$C$17))), "CR", " ")</f>
        <v xml:space="preserve"> </v>
      </c>
      <c r="N503" s="7" t="str">
        <f>IF(AND(B503=400, OR(AND(E503='club records'!$B$18, F503&lt;='club records'!$C$18), AND(E503='club records'!$B$19, F503&lt;='club records'!$C$19), AND(E503='club records'!$B$20, F503&lt;='club records'!$C$20), AND(E503='club records'!$B$21, F503&lt;='club records'!$C$21))), "CR", " ")</f>
        <v xml:space="preserve"> </v>
      </c>
      <c r="O503" s="7" t="str">
        <f>IF(AND(B503=800, OR(AND(E503='club records'!$B$22, F503&lt;='club records'!$C$22), AND(E503='club records'!$B$23, F503&lt;='club records'!$C$23), AND(E503='club records'!$B$24, F503&lt;='club records'!$C$24), AND(E503='club records'!$B$25, F503&lt;='club records'!$C$25), AND(E503='club records'!$B$26, F503&lt;='club records'!$C$26))), "CR", " ")</f>
        <v xml:space="preserve"> </v>
      </c>
      <c r="P503" s="7" t="str">
        <f>IF(AND(B503=1000, OR(AND(E503='club records'!$B$27, F503&lt;='club records'!$C$27), AND(E503='club records'!$B$28, F503&lt;='club records'!$C$28))), "CR", " ")</f>
        <v xml:space="preserve"> </v>
      </c>
      <c r="Q503" s="7" t="str">
        <f>IF(AND(B503=1500, OR(AND(E503='club records'!$B$29, F503&lt;='club records'!$C$29), AND(E503='club records'!$B$30, F503&lt;='club records'!$C$30), AND(E503='club records'!$B$31, F503&lt;='club records'!$C$31), AND(E503='club records'!$B$32, F503&lt;='club records'!$C$32), AND(E503='club records'!$B$33, F503&lt;='club records'!$C$33))), "CR", " ")</f>
        <v xml:space="preserve"> </v>
      </c>
      <c r="R503" s="7" t="str">
        <f>IF(AND(B503="1600 (Mile)",OR(AND(E503='club records'!$B$34,F503&lt;='club records'!$C$34),AND(E503='club records'!$B$35,F503&lt;='club records'!$C$35),AND(E503='club records'!$B$36,F503&lt;='club records'!$C$36),AND(E503='club records'!$B$37,F503&lt;='club records'!$C$37))),"CR"," ")</f>
        <v xml:space="preserve"> </v>
      </c>
      <c r="S503" s="7" t="str">
        <f>IF(AND(B503=3000, OR(AND(E503='club records'!$B$38, F503&lt;='club records'!$C$38), AND(E503='club records'!$B$39, F503&lt;='club records'!$C$39), AND(E503='club records'!$B$40, F503&lt;='club records'!$C$40), AND(E503='club records'!$B$41, F503&lt;='club records'!$C$41))), "CR", " ")</f>
        <v xml:space="preserve"> </v>
      </c>
      <c r="T503" s="7" t="str">
        <f>IF(AND(B503=5000, OR(AND(E503='club records'!$B$42, F503&lt;='club records'!$C$42), AND(E503='club records'!$B$43, F503&lt;='club records'!$C$43))), "CR", " ")</f>
        <v xml:space="preserve"> </v>
      </c>
      <c r="U503" s="6" t="str">
        <f>IF(AND(B503=10000, OR(AND(E503='club records'!$B$44, F503&lt;='club records'!$C$44), AND(E503='club records'!$B$45, F503&lt;='club records'!$C$45))), "CR", " ")</f>
        <v xml:space="preserve"> </v>
      </c>
      <c r="V503" s="6" t="str">
        <f>IF(AND(B503="high jump", OR(AND(E503='club records'!$F$1, F503&gt;='club records'!$G$1), AND(E503='club records'!$F$2, F503&gt;='club records'!$G$2), AND(E503='club records'!$F$3, F503&gt;='club records'!$G$3), AND(E503='club records'!$F$4, F503&gt;='club records'!$G$4), AND(E503='club records'!$F$5, F503&gt;='club records'!$G$5))), "CR", " ")</f>
        <v xml:space="preserve"> </v>
      </c>
      <c r="W503" s="6" t="str">
        <f>IF(AND(B503="long jump", OR(AND(E503='club records'!$F$6, F503&gt;='club records'!$G$6), AND(E503='club records'!$F$7, F503&gt;='club records'!$G$7), AND(E503='club records'!$F$8, F503&gt;='club records'!$G$8), AND(E503='club records'!$F$9, F503&gt;='club records'!$G$9), AND(E503='club records'!$F$10, F503&gt;='club records'!$G$10))), "CR", " ")</f>
        <v xml:space="preserve"> </v>
      </c>
      <c r="X503" s="6" t="str">
        <f>IF(AND(B503="triple jump", OR(AND(E503='club records'!$F$11, F503&gt;='club records'!$G$11), AND(E503='club records'!$F$12, F503&gt;='club records'!$G$12), AND(E503='club records'!$F$13, F503&gt;='club records'!$G$13), AND(E503='club records'!$F$14, F503&gt;='club records'!$G$14), AND(E503='club records'!$F$15, F503&gt;='club records'!$G$15))), "CR", " ")</f>
        <v xml:space="preserve"> </v>
      </c>
      <c r="Y503" s="6" t="str">
        <f>IF(AND(B503="pole vault", OR(AND(E503='club records'!$F$16, F503&gt;='club records'!$G$16), AND(E503='club records'!$F$17, F503&gt;='club records'!$G$17), AND(E503='club records'!$F$18, F503&gt;='club records'!$G$18), AND(E503='club records'!$F$19, F503&gt;='club records'!$G$19), AND(E503='club records'!$F$20, F503&gt;='club records'!$G$20))), "CR", " ")</f>
        <v xml:space="preserve"> </v>
      </c>
      <c r="Z503" s="6" t="str">
        <f>IF(AND(B503="shot 3", E503='club records'!$F$36, F503&gt;='club records'!$G$36), "CR", " ")</f>
        <v xml:space="preserve"> </v>
      </c>
      <c r="AA503" s="6" t="str">
        <f>IF(AND(B503="shot 4", E503='club records'!$F$37, F503&gt;='club records'!$G$37), "CR", " ")</f>
        <v xml:space="preserve"> </v>
      </c>
      <c r="AB503" s="6" t="str">
        <f>IF(AND(B503="shot 5", E503='club records'!$F$38, F503&gt;='club records'!$G$38), "CR", " ")</f>
        <v xml:space="preserve"> </v>
      </c>
      <c r="AC503" s="6" t="str">
        <f>IF(AND(B503="shot 6", E503='club records'!$F$39, F503&gt;='club records'!$G$39), "CR", " ")</f>
        <v xml:space="preserve"> </v>
      </c>
      <c r="AD503" s="6" t="str">
        <f>IF(AND(B503="shot 7.26", E503='club records'!$F$40, F503&gt;='club records'!$G$40), "CR", " ")</f>
        <v xml:space="preserve"> </v>
      </c>
      <c r="AE503" s="6" t="str">
        <f>IF(AND(B503="60H",OR(AND(E503='club records'!$J$1,F503&lt;='club records'!$K$1),AND(E503='club records'!$J$2,F503&lt;='club records'!$K$2),AND(E503='club records'!$J$3,F503&lt;='club records'!$K$3),AND(E503='club records'!$J$4,F503&lt;='club records'!$K$4),AND(E503='club records'!$J$5,F503&lt;='club records'!$K$5))),"CR"," ")</f>
        <v xml:space="preserve"> </v>
      </c>
      <c r="AF503" s="7" t="str">
        <f>IF(AND(B503="4x200", OR(AND(E503='club records'!$N$6, F503&lt;='club records'!$O$6), AND(E503='club records'!$N$7, F503&lt;='club records'!$O$7), AND(E503='club records'!$N$8, F503&lt;='club records'!$O$8), AND(E503='club records'!$N$9, F503&lt;='club records'!$O$9), AND(E503='club records'!$N$10, F503&lt;='club records'!$O$10))), "CR", " ")</f>
        <v xml:space="preserve"> </v>
      </c>
      <c r="AG503" s="7" t="str">
        <f>IF(AND(B503="4x300", AND(E503='club records'!$N$11, F503&lt;='club records'!$O$11)), "CR", " ")</f>
        <v xml:space="preserve"> </v>
      </c>
      <c r="AH503" s="7" t="str">
        <f>IF(AND(B503="4x400", OR(AND(E503='club records'!$N$12, F503&lt;='club records'!$O$12), AND(E503='club records'!$N$13, F503&lt;='club records'!$O$13), AND(E503='club records'!$N$14, F503&lt;='club records'!$O$14), AND(E503='club records'!$N$15, F503&lt;='club records'!$O$15))), "CR", " ")</f>
        <v xml:space="preserve"> </v>
      </c>
      <c r="AI503" s="7" t="str">
        <f>IF(AND(B503="pentathlon", OR(AND(E503='club records'!$N$21, F503&gt;='club records'!$O$21), AND(E503='club records'!$N$22, F503&gt;='club records'!$O$22),AND(E503='club records'!$N$23, F503&gt;='club records'!$O$23),AND(E503='club records'!$N$24, F503&gt;='club records'!$O$24))), "CR", " ")</f>
        <v xml:space="preserve"> </v>
      </c>
      <c r="AJ503" s="7" t="str">
        <f>IF(AND(B503="heptathlon", OR(AND(E503='club records'!$N$26, F503&gt;='club records'!$O$26), AND(E503='club records'!$N$27, F503&gt;='club records'!$O$27))), "CR", " ")</f>
        <v xml:space="preserve"> </v>
      </c>
    </row>
    <row r="504" spans="1:36" ht="14.5" x14ac:dyDescent="0.35">
      <c r="A504" s="1" t="str">
        <f>E504</f>
        <v>U20</v>
      </c>
      <c r="E504" s="11" t="s">
        <v>12</v>
      </c>
      <c r="J504" s="7" t="str">
        <f>IF(OR(K504="CR", L504="CR", M504="CR", N504="CR", O504="CR", P504="CR", Q504="CR", R504="CR", S504="CR", T504="CR",U504="CR", V504="CR", W504="CR", X504="CR", Y504="CR", Z504="CR", AA504="CR", AB504="CR", AC504="CR", AD504="CR", AE504="CR", AF504="CR", AG504="CR", AH504="CR", AI504="CR", AJ504="CR"), "***CLUB RECORD***", "")</f>
        <v/>
      </c>
      <c r="K504" s="7" t="str">
        <f>IF(AND(B504=60, OR(AND(E504='club records'!$B$6, F504&lt;='club records'!$C$6), AND(E504='club records'!$B$7, F504&lt;='club records'!$C$7), AND(E504='club records'!$B$8, F504&lt;='club records'!$C$8), AND(E504='club records'!$B$9, F504&lt;='club records'!$C$9), AND(E504='club records'!$B$10, F504&lt;='club records'!$C$10))), "CR", " ")</f>
        <v xml:space="preserve"> </v>
      </c>
      <c r="L504" s="7" t="str">
        <f>IF(AND(B504=200, OR(AND(E504='club records'!$B$11, F504&lt;='club records'!$C$11), AND(E504='club records'!$B$12, F504&lt;='club records'!$C$12), AND(E504='club records'!$B$13, F504&lt;='club records'!$C$13), AND(E504='club records'!$B$14, F504&lt;='club records'!$C$14), AND(E504='club records'!$B$15, F504&lt;='club records'!$C$15))), "CR", " ")</f>
        <v xml:space="preserve"> </v>
      </c>
      <c r="M504" s="7" t="str">
        <f>IF(AND(B504=300, OR(AND(E504='club records'!$B$5, F504&lt;='club records'!$C$5), AND(E504='club records'!$B$16, F504&lt;='club records'!$C$16), AND(E504='club records'!$B$17, F504&lt;='club records'!$C$17))), "CR", " ")</f>
        <v xml:space="preserve"> </v>
      </c>
      <c r="N504" s="7" t="str">
        <f>IF(AND(B504=400, OR(AND(E504='club records'!$B$18, F504&lt;='club records'!$C$18), AND(E504='club records'!$B$19, F504&lt;='club records'!$C$19), AND(E504='club records'!$B$20, F504&lt;='club records'!$C$20), AND(E504='club records'!$B$21, F504&lt;='club records'!$C$21))), "CR", " ")</f>
        <v xml:space="preserve"> </v>
      </c>
      <c r="O504" s="7" t="str">
        <f>IF(AND(B504=800, OR(AND(E504='club records'!$B$22, F504&lt;='club records'!$C$22), AND(E504='club records'!$B$23, F504&lt;='club records'!$C$23), AND(E504='club records'!$B$24, F504&lt;='club records'!$C$24), AND(E504='club records'!$B$25, F504&lt;='club records'!$C$25), AND(E504='club records'!$B$26, F504&lt;='club records'!$C$26))), "CR", " ")</f>
        <v xml:space="preserve"> </v>
      </c>
      <c r="P504" s="7" t="str">
        <f>IF(AND(B504=1000, OR(AND(E504='club records'!$B$27, F504&lt;='club records'!$C$27), AND(E504='club records'!$B$28, F504&lt;='club records'!$C$28))), "CR", " ")</f>
        <v xml:space="preserve"> </v>
      </c>
      <c r="Q504" s="7" t="str">
        <f>IF(AND(B504=1500, OR(AND(E504='club records'!$B$29, F504&lt;='club records'!$C$29), AND(E504='club records'!$B$30, F504&lt;='club records'!$C$30), AND(E504='club records'!$B$31, F504&lt;='club records'!$C$31), AND(E504='club records'!$B$32, F504&lt;='club records'!$C$32), AND(E504='club records'!$B$33, F504&lt;='club records'!$C$33))), "CR", " ")</f>
        <v xml:space="preserve"> </v>
      </c>
      <c r="R504" s="7" t="str">
        <f>IF(AND(B504="1600 (Mile)",OR(AND(E504='club records'!$B$34,F504&lt;='club records'!$C$34),AND(E504='club records'!$B$35,F504&lt;='club records'!$C$35),AND(E504='club records'!$B$36,F504&lt;='club records'!$C$36),AND(E504='club records'!$B$37,F504&lt;='club records'!$C$37))),"CR"," ")</f>
        <v xml:space="preserve"> </v>
      </c>
      <c r="S504" s="7" t="str">
        <f>IF(AND(B504=3000, OR(AND(E504='club records'!$B$38, F504&lt;='club records'!$C$38), AND(E504='club records'!$B$39, F504&lt;='club records'!$C$39), AND(E504='club records'!$B$40, F504&lt;='club records'!$C$40), AND(E504='club records'!$B$41, F504&lt;='club records'!$C$41))), "CR", " ")</f>
        <v xml:space="preserve"> </v>
      </c>
      <c r="T504" s="7" t="str">
        <f>IF(AND(B504=5000, OR(AND(E504='club records'!$B$42, F504&lt;='club records'!$C$42), AND(E504='club records'!$B$43, F504&lt;='club records'!$C$43))), "CR", " ")</f>
        <v xml:space="preserve"> </v>
      </c>
      <c r="U504" s="6" t="str">
        <f>IF(AND(B504=10000, OR(AND(E504='club records'!$B$44, F504&lt;='club records'!$C$44), AND(E504='club records'!$B$45, F504&lt;='club records'!$C$45))), "CR", " ")</f>
        <v xml:space="preserve"> </v>
      </c>
      <c r="V504" s="6" t="str">
        <f>IF(AND(B504="high jump", OR(AND(E504='club records'!$F$1, F504&gt;='club records'!$G$1), AND(E504='club records'!$F$2, F504&gt;='club records'!$G$2), AND(E504='club records'!$F$3, F504&gt;='club records'!$G$3), AND(E504='club records'!$F$4, F504&gt;='club records'!$G$4), AND(E504='club records'!$F$5, F504&gt;='club records'!$G$5))), "CR", " ")</f>
        <v xml:space="preserve"> </v>
      </c>
      <c r="W504" s="6" t="str">
        <f>IF(AND(B504="long jump", OR(AND(E504='club records'!$F$6, F504&gt;='club records'!$G$6), AND(E504='club records'!$F$7, F504&gt;='club records'!$G$7), AND(E504='club records'!$F$8, F504&gt;='club records'!$G$8), AND(E504='club records'!$F$9, F504&gt;='club records'!$G$9), AND(E504='club records'!$F$10, F504&gt;='club records'!$G$10))), "CR", " ")</f>
        <v xml:space="preserve"> </v>
      </c>
      <c r="X504" s="6" t="str">
        <f>IF(AND(B504="triple jump", OR(AND(E504='club records'!$F$11, F504&gt;='club records'!$G$11), AND(E504='club records'!$F$12, F504&gt;='club records'!$G$12), AND(E504='club records'!$F$13, F504&gt;='club records'!$G$13), AND(E504='club records'!$F$14, F504&gt;='club records'!$G$14), AND(E504='club records'!$F$15, F504&gt;='club records'!$G$15))), "CR", " ")</f>
        <v xml:space="preserve"> </v>
      </c>
      <c r="Y504" s="6" t="str">
        <f>IF(AND(B504="pole vault", OR(AND(E504='club records'!$F$16, F504&gt;='club records'!$G$16), AND(E504='club records'!$F$17, F504&gt;='club records'!$G$17), AND(E504='club records'!$F$18, F504&gt;='club records'!$G$18), AND(E504='club records'!$F$19, F504&gt;='club records'!$G$19), AND(E504='club records'!$F$20, F504&gt;='club records'!$G$20))), "CR", " ")</f>
        <v xml:space="preserve"> </v>
      </c>
      <c r="Z504" s="6" t="str">
        <f>IF(AND(B504="shot 3", E504='club records'!$F$36, F504&gt;='club records'!$G$36), "CR", " ")</f>
        <v xml:space="preserve"> </v>
      </c>
      <c r="AA504" s="6" t="str">
        <f>IF(AND(B504="shot 4", E504='club records'!$F$37, F504&gt;='club records'!$G$37), "CR", " ")</f>
        <v xml:space="preserve"> </v>
      </c>
      <c r="AB504" s="6" t="str">
        <f>IF(AND(B504="shot 5", E504='club records'!$F$38, F504&gt;='club records'!$G$38), "CR", " ")</f>
        <v xml:space="preserve"> </v>
      </c>
      <c r="AC504" s="6" t="str">
        <f>IF(AND(B504="shot 6", E504='club records'!$F$39, F504&gt;='club records'!$G$39), "CR", " ")</f>
        <v xml:space="preserve"> </v>
      </c>
      <c r="AD504" s="6" t="str">
        <f>IF(AND(B504="shot 7.26", E504='club records'!$F$40, F504&gt;='club records'!$G$40), "CR", " ")</f>
        <v xml:space="preserve"> </v>
      </c>
      <c r="AE504" s="6" t="str">
        <f>IF(AND(B504="60H",OR(AND(E504='club records'!$J$1,F504&lt;='club records'!$K$1),AND(E504='club records'!$J$2,F504&lt;='club records'!$K$2),AND(E504='club records'!$J$3,F504&lt;='club records'!$K$3),AND(E504='club records'!$J$4,F504&lt;='club records'!$K$4),AND(E504='club records'!$J$5,F504&lt;='club records'!$K$5))),"CR"," ")</f>
        <v xml:space="preserve"> </v>
      </c>
      <c r="AF504" s="7" t="str">
        <f>IF(AND(B504="4x200", OR(AND(E504='club records'!$N$6, F504&lt;='club records'!$O$6), AND(E504='club records'!$N$7, F504&lt;='club records'!$O$7), AND(E504='club records'!$N$8, F504&lt;='club records'!$O$8), AND(E504='club records'!$N$9, F504&lt;='club records'!$O$9), AND(E504='club records'!$N$10, F504&lt;='club records'!$O$10))), "CR", " ")</f>
        <v xml:space="preserve"> </v>
      </c>
      <c r="AG504" s="7" t="str">
        <f>IF(AND(B504="4x300", AND(E504='club records'!$N$11, F504&lt;='club records'!$O$11)), "CR", " ")</f>
        <v xml:space="preserve"> </v>
      </c>
      <c r="AH504" s="7" t="str">
        <f>IF(AND(B504="4x400", OR(AND(E504='club records'!$N$12, F504&lt;='club records'!$O$12), AND(E504='club records'!$N$13, F504&lt;='club records'!$O$13), AND(E504='club records'!$N$14, F504&lt;='club records'!$O$14), AND(E504='club records'!$N$15, F504&lt;='club records'!$O$15))), "CR", " ")</f>
        <v xml:space="preserve"> </v>
      </c>
      <c r="AI504" s="7" t="str">
        <f>IF(AND(B504="pentathlon", OR(AND(E504='club records'!$N$21, F504&gt;='club records'!$O$21), AND(E504='club records'!$N$22, F504&gt;='club records'!$O$22),AND(E504='club records'!$N$23, F504&gt;='club records'!$O$23),AND(E504='club records'!$N$24, F504&gt;='club records'!$O$24))), "CR", " ")</f>
        <v xml:space="preserve"> </v>
      </c>
      <c r="AJ504" s="7" t="str">
        <f>IF(AND(B504="heptathlon", OR(AND(E504='club records'!$N$26, F504&gt;='club records'!$O$26), AND(E504='club records'!$N$27, F504&gt;='club records'!$O$27))), "CR", " ")</f>
        <v xml:space="preserve"> </v>
      </c>
    </row>
    <row r="505" spans="1:36" ht="14.5" x14ac:dyDescent="0.35">
      <c r="A505" s="11" t="s">
        <v>12</v>
      </c>
      <c r="B505" s="21"/>
      <c r="C505" s="6"/>
      <c r="D505" s="6"/>
      <c r="E505" s="11" t="s">
        <v>12</v>
      </c>
      <c r="F505" s="24"/>
      <c r="G505" s="22"/>
      <c r="H505" s="6"/>
      <c r="I505" s="6"/>
      <c r="J505" s="7" t="str">
        <f>IF(OR(K505="CR", L505="CR", M505="CR", N505="CR", O505="CR", P505="CR", Q505="CR", R505="CR", S505="CR", T505="CR",U505="CR", V505="CR", W505="CR", X505="CR", Y505="CR", Z505="CR", AA505="CR", AB505="CR", AC505="CR", AD505="CR", AE505="CR", AF505="CR", AG505="CR", AH505="CR", AI505="CR", AJ505="CR"), "***CLUB RECORD***", "")</f>
        <v/>
      </c>
      <c r="K505" s="7" t="str">
        <f>IF(AND(B505=60, OR(AND(E505='club records'!$B$6, F505&lt;='club records'!$C$6), AND(E505='club records'!$B$7, F505&lt;='club records'!$C$7), AND(E505='club records'!$B$8, F505&lt;='club records'!$C$8), AND(E505='club records'!$B$9, F505&lt;='club records'!$C$9), AND(E505='club records'!$B$10, F505&lt;='club records'!$C$10))), "CR", " ")</f>
        <v xml:space="preserve"> </v>
      </c>
      <c r="L505" s="7" t="str">
        <f>IF(AND(B505=200, OR(AND(E505='club records'!$B$11, F505&lt;='club records'!$C$11), AND(E505='club records'!$B$12, F505&lt;='club records'!$C$12), AND(E505='club records'!$B$13, F505&lt;='club records'!$C$13), AND(E505='club records'!$B$14, F505&lt;='club records'!$C$14), AND(E505='club records'!$B$15, F505&lt;='club records'!$C$15))), "CR", " ")</f>
        <v xml:space="preserve"> </v>
      </c>
      <c r="M505" s="7" t="str">
        <f>IF(AND(B505=300, OR(AND(E505='club records'!$B$5, F505&lt;='club records'!$C$5), AND(E505='club records'!$B$16, F505&lt;='club records'!$C$16), AND(E505='club records'!$B$17, F505&lt;='club records'!$C$17))), "CR", " ")</f>
        <v xml:space="preserve"> </v>
      </c>
      <c r="N505" s="7" t="str">
        <f>IF(AND(B505=400, OR(AND(E505='club records'!$B$18, F505&lt;='club records'!$C$18), AND(E505='club records'!$B$19, F505&lt;='club records'!$C$19), AND(E505='club records'!$B$20, F505&lt;='club records'!$C$20), AND(E505='club records'!$B$21, F505&lt;='club records'!$C$21))), "CR", " ")</f>
        <v xml:space="preserve"> </v>
      </c>
      <c r="O505" s="7" t="str">
        <f>IF(AND(B505=800, OR(AND(E505='club records'!$B$22, F505&lt;='club records'!$C$22), AND(E505='club records'!$B$23, F505&lt;='club records'!$C$23), AND(E505='club records'!$B$24, F505&lt;='club records'!$C$24), AND(E505='club records'!$B$25, F505&lt;='club records'!$C$25), AND(E505='club records'!$B$26, F505&lt;='club records'!$C$26))), "CR", " ")</f>
        <v xml:space="preserve"> </v>
      </c>
      <c r="P505" s="7" t="str">
        <f>IF(AND(B505=1000, OR(AND(E505='club records'!$B$27, F505&lt;='club records'!$C$27), AND(E505='club records'!$B$28, F505&lt;='club records'!$C$28))), "CR", " ")</f>
        <v xml:space="preserve"> </v>
      </c>
      <c r="Q505" s="7" t="str">
        <f>IF(AND(B505=1500, OR(AND(E505='club records'!$B$29, F505&lt;='club records'!$C$29), AND(E505='club records'!$B$30, F505&lt;='club records'!$C$30), AND(E505='club records'!$B$31, F505&lt;='club records'!$C$31), AND(E505='club records'!$B$32, F505&lt;='club records'!$C$32), AND(E505='club records'!$B$33, F505&lt;='club records'!$C$33))), "CR", " ")</f>
        <v xml:space="preserve"> </v>
      </c>
      <c r="R505" s="7" t="str">
        <f>IF(AND(B505="1600 (Mile)",OR(AND(E505='club records'!$B$34,F505&lt;='club records'!$C$34),AND(E505='club records'!$B$35,F505&lt;='club records'!$C$35),AND(E505='club records'!$B$36,F505&lt;='club records'!$C$36),AND(E505='club records'!$B$37,F505&lt;='club records'!$C$37))),"CR"," ")</f>
        <v xml:space="preserve"> </v>
      </c>
      <c r="S505" s="7" t="str">
        <f>IF(AND(B505=3000, OR(AND(E505='club records'!$B$38, F505&lt;='club records'!$C$38), AND(E505='club records'!$B$39, F505&lt;='club records'!$C$39), AND(E505='club records'!$B$40, F505&lt;='club records'!$C$40), AND(E505='club records'!$B$41, F505&lt;='club records'!$C$41))), "CR", " ")</f>
        <v xml:space="preserve"> </v>
      </c>
      <c r="T505" s="7" t="str">
        <f>IF(AND(B505=5000, OR(AND(E505='club records'!$B$42, F505&lt;='club records'!$C$42), AND(E505='club records'!$B$43, F505&lt;='club records'!$C$43))), "CR", " ")</f>
        <v xml:space="preserve"> </v>
      </c>
      <c r="U505" s="6" t="str">
        <f>IF(AND(B505=10000, OR(AND(E505='club records'!$B$44, F505&lt;='club records'!$C$44), AND(E505='club records'!$B$45, F505&lt;='club records'!$C$45))), "CR", " ")</f>
        <v xml:space="preserve"> </v>
      </c>
      <c r="V505" s="6" t="str">
        <f>IF(AND(B505="high jump", OR(AND(E505='club records'!$F$1, F505&gt;='club records'!$G$1), AND(E505='club records'!$F$2, F505&gt;='club records'!$G$2), AND(E505='club records'!$F$3, F505&gt;='club records'!$G$3), AND(E505='club records'!$F$4, F505&gt;='club records'!$G$4), AND(E505='club records'!$F$5, F505&gt;='club records'!$G$5))), "CR", " ")</f>
        <v xml:space="preserve"> </v>
      </c>
      <c r="W505" s="6" t="str">
        <f>IF(AND(B505="long jump", OR(AND(E505='club records'!$F$6, F505&gt;='club records'!$G$6), AND(E505='club records'!$F$7, F505&gt;='club records'!$G$7), AND(E505='club records'!$F$8, F505&gt;='club records'!$G$8), AND(E505='club records'!$F$9, F505&gt;='club records'!$G$9), AND(E505='club records'!$F$10, F505&gt;='club records'!$G$10))), "CR", " ")</f>
        <v xml:space="preserve"> </v>
      </c>
      <c r="X505" s="6" t="str">
        <f>IF(AND(B505="triple jump", OR(AND(E505='club records'!$F$11, F505&gt;='club records'!$G$11), AND(E505='club records'!$F$12, F505&gt;='club records'!$G$12), AND(E505='club records'!$F$13, F505&gt;='club records'!$G$13), AND(E505='club records'!$F$14, F505&gt;='club records'!$G$14), AND(E505='club records'!$F$15, F505&gt;='club records'!$G$15))), "CR", " ")</f>
        <v xml:space="preserve"> </v>
      </c>
      <c r="Y505" s="6" t="str">
        <f>IF(AND(B505="pole vault", OR(AND(E505='club records'!$F$16, F505&gt;='club records'!$G$16), AND(E505='club records'!$F$17, F505&gt;='club records'!$G$17), AND(E505='club records'!$F$18, F505&gt;='club records'!$G$18), AND(E505='club records'!$F$19, F505&gt;='club records'!$G$19), AND(E505='club records'!$F$20, F505&gt;='club records'!$G$20))), "CR", " ")</f>
        <v xml:space="preserve"> </v>
      </c>
      <c r="Z505" s="6" t="str">
        <f>IF(AND(B505="shot 3", E505='club records'!$F$36, F505&gt;='club records'!$G$36), "CR", " ")</f>
        <v xml:space="preserve"> </v>
      </c>
      <c r="AA505" s="6" t="str">
        <f>IF(AND(B505="shot 4", E505='club records'!$F$37, F505&gt;='club records'!$G$37), "CR", " ")</f>
        <v xml:space="preserve"> </v>
      </c>
      <c r="AB505" s="6" t="str">
        <f>IF(AND(B505="shot 5", E505='club records'!$F$38, F505&gt;='club records'!$G$38), "CR", " ")</f>
        <v xml:space="preserve"> </v>
      </c>
      <c r="AC505" s="6" t="str">
        <f>IF(AND(B505="shot 6", E505='club records'!$F$39, F505&gt;='club records'!$G$39), "CR", " ")</f>
        <v xml:space="preserve"> </v>
      </c>
      <c r="AD505" s="6" t="str">
        <f>IF(AND(B505="shot 7.26", E505='club records'!$F$40, F505&gt;='club records'!$G$40), "CR", " ")</f>
        <v xml:space="preserve"> </v>
      </c>
      <c r="AE505" s="6" t="str">
        <f>IF(AND(B505="60H",OR(AND(E505='club records'!$J$1,F505&lt;='club records'!$K$1),AND(E505='club records'!$J$2,F505&lt;='club records'!$K$2),AND(E505='club records'!$J$3,F505&lt;='club records'!$K$3),AND(E505='club records'!$J$4,F505&lt;='club records'!$K$4),AND(E505='club records'!$J$5,F505&lt;='club records'!$K$5))),"CR"," ")</f>
        <v xml:space="preserve"> </v>
      </c>
      <c r="AF505" s="7" t="str">
        <f>IF(AND(B505="4x200", OR(AND(E505='club records'!$N$6, F505&lt;='club records'!$O$6), AND(E505='club records'!$N$7, F505&lt;='club records'!$O$7), AND(E505='club records'!$N$8, F505&lt;='club records'!$O$8), AND(E505='club records'!$N$9, F505&lt;='club records'!$O$9), AND(E505='club records'!$N$10, F505&lt;='club records'!$O$10))), "CR", " ")</f>
        <v xml:space="preserve"> </v>
      </c>
      <c r="AG505" s="7" t="str">
        <f>IF(AND(B505="4x300", AND(E505='club records'!$N$11, F505&lt;='club records'!$O$11)), "CR", " ")</f>
        <v xml:space="preserve"> </v>
      </c>
      <c r="AH505" s="7" t="str">
        <f>IF(AND(B505="4x400", OR(AND(E505='club records'!$N$12, F505&lt;='club records'!$O$12), AND(E505='club records'!$N$13, F505&lt;='club records'!$O$13), AND(E505='club records'!$N$14, F505&lt;='club records'!$O$14), AND(E505='club records'!$N$15, F505&lt;='club records'!$O$15))), "CR", " ")</f>
        <v xml:space="preserve"> </v>
      </c>
      <c r="AI505" s="7" t="str">
        <f>IF(AND(B505="pentathlon", OR(AND(E505='club records'!$N$21, F505&gt;='club records'!$O$21), AND(E505='club records'!$N$22, F505&gt;='club records'!$O$22),AND(E505='club records'!$N$23, F505&gt;='club records'!$O$23),AND(E505='club records'!$N$24, F505&gt;='club records'!$O$24))), "CR", " ")</f>
        <v xml:space="preserve"> </v>
      </c>
      <c r="AJ505" s="7" t="str">
        <f>IF(AND(B505="heptathlon", OR(AND(E505='club records'!$N$26, F505&gt;='club records'!$O$26), AND(E505='club records'!$N$27, F505&gt;='club records'!$O$27))), "CR", " ")</f>
        <v xml:space="preserve"> </v>
      </c>
    </row>
    <row r="506" spans="1:36" ht="14.5" x14ac:dyDescent="0.35">
      <c r="A506" s="1" t="s">
        <v>296</v>
      </c>
      <c r="E506" s="11" t="s">
        <v>287</v>
      </c>
      <c r="F506" s="12"/>
      <c r="J506" s="7" t="str">
        <f>IF(OR(K506="CR", L506="CR", M506="CR", N506="CR", O506="CR", P506="CR", Q506="CR", R506="CR", S506="CR", T506="CR",U506="CR", V506="CR", W506="CR", X506="CR", Y506="CR", Z506="CR", AA506="CR", AB506="CR", AC506="CR", AD506="CR", AE506="CR", AF506="CR", AG506="CR", AH506="CR", AI506="CR", AJ506="CR"), "***CLUB RECORD***", "")</f>
        <v/>
      </c>
      <c r="K506" s="7" t="str">
        <f>IF(AND(B506=60, OR(AND(E506='club records'!$B$6, F506&lt;='club records'!$C$6), AND(E506='club records'!$B$7, F506&lt;='club records'!$C$7), AND(E506='club records'!$B$8, F506&lt;='club records'!$C$8), AND(E506='club records'!$B$9, F506&lt;='club records'!$C$9), AND(E506='club records'!$B$10, F506&lt;='club records'!$C$10))), "CR", " ")</f>
        <v xml:space="preserve"> </v>
      </c>
      <c r="L506" s="7" t="str">
        <f>IF(AND(B506=200, OR(AND(E506='club records'!$B$11, F506&lt;='club records'!$C$11), AND(E506='club records'!$B$12, F506&lt;='club records'!$C$12), AND(E506='club records'!$B$13, F506&lt;='club records'!$C$13), AND(E506='club records'!$B$14, F506&lt;='club records'!$C$14), AND(E506='club records'!$B$15, F506&lt;='club records'!$C$15))), "CR", " ")</f>
        <v xml:space="preserve"> </v>
      </c>
      <c r="M506" s="7" t="str">
        <f>IF(AND(B506=300, OR(AND(E506='club records'!$B$5, F506&lt;='club records'!$C$5), AND(E506='club records'!$B$16, F506&lt;='club records'!$C$16), AND(E506='club records'!$B$17, F506&lt;='club records'!$C$17))), "CR", " ")</f>
        <v xml:space="preserve"> </v>
      </c>
      <c r="N506" s="7" t="str">
        <f>IF(AND(B506=400, OR(AND(E506='club records'!$B$18, F506&lt;='club records'!$C$18), AND(E506='club records'!$B$19, F506&lt;='club records'!$C$19), AND(E506='club records'!$B$20, F506&lt;='club records'!$C$20), AND(E506='club records'!$B$21, F506&lt;='club records'!$C$21))), "CR", " ")</f>
        <v xml:space="preserve"> </v>
      </c>
      <c r="O506" s="7" t="str">
        <f>IF(AND(B506=800, OR(AND(E506='club records'!$B$22, F506&lt;='club records'!$C$22), AND(E506='club records'!$B$23, F506&lt;='club records'!$C$23), AND(E506='club records'!$B$24, F506&lt;='club records'!$C$24), AND(E506='club records'!$B$25, F506&lt;='club records'!$C$25), AND(E506='club records'!$B$26, F506&lt;='club records'!$C$26))), "CR", " ")</f>
        <v xml:space="preserve"> </v>
      </c>
      <c r="P506" s="7" t="str">
        <f>IF(AND(B506=1000, OR(AND(E506='club records'!$B$27, F506&lt;='club records'!$C$27), AND(E506='club records'!$B$28, F506&lt;='club records'!$C$28))), "CR", " ")</f>
        <v xml:space="preserve"> </v>
      </c>
      <c r="Q506" s="7" t="str">
        <f>IF(AND(B506=1500, OR(AND(E506='club records'!$B$29, F506&lt;='club records'!$C$29), AND(E506='club records'!$B$30, F506&lt;='club records'!$C$30), AND(E506='club records'!$B$31, F506&lt;='club records'!$C$31), AND(E506='club records'!$B$32, F506&lt;='club records'!$C$32), AND(E506='club records'!$B$33, F506&lt;='club records'!$C$33))), "CR", " ")</f>
        <v xml:space="preserve"> </v>
      </c>
      <c r="R506" s="7" t="str">
        <f>IF(AND(B506="1600 (Mile)",OR(AND(E506='club records'!$B$34,F506&lt;='club records'!$C$34),AND(E506='club records'!$B$35,F506&lt;='club records'!$C$35),AND(E506='club records'!$B$36,F506&lt;='club records'!$C$36),AND(E506='club records'!$B$37,F506&lt;='club records'!$C$37))),"CR"," ")</f>
        <v xml:space="preserve"> </v>
      </c>
      <c r="S506" s="7" t="str">
        <f>IF(AND(B506=3000, OR(AND(E506='club records'!$B$38, F506&lt;='club records'!$C$38), AND(E506='club records'!$B$39, F506&lt;='club records'!$C$39), AND(E506='club records'!$B$40, F506&lt;='club records'!$C$40), AND(E506='club records'!$B$41, F506&lt;='club records'!$C$41))), "CR", " ")</f>
        <v xml:space="preserve"> </v>
      </c>
      <c r="T506" s="7" t="str">
        <f>IF(AND(B506=5000, OR(AND(E506='club records'!$B$42, F506&lt;='club records'!$C$42), AND(E506='club records'!$B$43, F506&lt;='club records'!$C$43))), "CR", " ")</f>
        <v xml:space="preserve"> </v>
      </c>
      <c r="U506" s="6" t="str">
        <f>IF(AND(B506=10000, OR(AND(E506='club records'!$B$44, F506&lt;='club records'!$C$44), AND(E506='club records'!$B$45, F506&lt;='club records'!$C$45))), "CR", " ")</f>
        <v xml:space="preserve"> </v>
      </c>
      <c r="V506" s="6" t="str">
        <f>IF(AND(B506="high jump", OR(AND(E506='club records'!$F$1, F506&gt;='club records'!$G$1), AND(E506='club records'!$F$2, F506&gt;='club records'!$G$2), AND(E506='club records'!$F$3, F506&gt;='club records'!$G$3), AND(E506='club records'!$F$4, F506&gt;='club records'!$G$4), AND(E506='club records'!$F$5, F506&gt;='club records'!$G$5))), "CR", " ")</f>
        <v xml:space="preserve"> </v>
      </c>
      <c r="W506" s="6" t="str">
        <f>IF(AND(B506="long jump", OR(AND(E506='club records'!$F$6, F506&gt;='club records'!$G$6), AND(E506='club records'!$F$7, F506&gt;='club records'!$G$7), AND(E506='club records'!$F$8, F506&gt;='club records'!$G$8), AND(E506='club records'!$F$9, F506&gt;='club records'!$G$9), AND(E506='club records'!$F$10, F506&gt;='club records'!$G$10))), "CR", " ")</f>
        <v xml:space="preserve"> </v>
      </c>
      <c r="X506" s="6" t="str">
        <f>IF(AND(B506="triple jump", OR(AND(E506='club records'!$F$11, F506&gt;='club records'!$G$11), AND(E506='club records'!$F$12, F506&gt;='club records'!$G$12), AND(E506='club records'!$F$13, F506&gt;='club records'!$G$13), AND(E506='club records'!$F$14, F506&gt;='club records'!$G$14), AND(E506='club records'!$F$15, F506&gt;='club records'!$G$15))), "CR", " ")</f>
        <v xml:space="preserve"> </v>
      </c>
      <c r="Y506" s="6" t="str">
        <f>IF(AND(B506="pole vault", OR(AND(E506='club records'!$F$16, F506&gt;='club records'!$G$16), AND(E506='club records'!$F$17, F506&gt;='club records'!$G$17), AND(E506='club records'!$F$18, F506&gt;='club records'!$G$18), AND(E506='club records'!$F$19, F506&gt;='club records'!$G$19), AND(E506='club records'!$F$20, F506&gt;='club records'!$G$20))), "CR", " ")</f>
        <v xml:space="preserve"> </v>
      </c>
      <c r="Z506" s="6" t="str">
        <f>IF(AND(B506="shot 3", E506='club records'!$F$36, F506&gt;='club records'!$G$36), "CR", " ")</f>
        <v xml:space="preserve"> </v>
      </c>
      <c r="AA506" s="6" t="str">
        <f>IF(AND(B506="shot 4", E506='club records'!$F$37, F506&gt;='club records'!$G$37), "CR", " ")</f>
        <v xml:space="preserve"> </v>
      </c>
      <c r="AB506" s="6" t="str">
        <f>IF(AND(B506="shot 5", E506='club records'!$F$38, F506&gt;='club records'!$G$38), "CR", " ")</f>
        <v xml:space="preserve"> </v>
      </c>
      <c r="AC506" s="6" t="str">
        <f>IF(AND(B506="shot 6", E506='club records'!$F$39, F506&gt;='club records'!$G$39), "CR", " ")</f>
        <v xml:space="preserve"> </v>
      </c>
      <c r="AD506" s="6" t="str">
        <f>IF(AND(B506="shot 7.26", E506='club records'!$F$40, F506&gt;='club records'!$G$40), "CR", " ")</f>
        <v xml:space="preserve"> </v>
      </c>
      <c r="AE506" s="6" t="str">
        <f>IF(AND(B506="60H",OR(AND(E506='club records'!$J$1,F506&lt;='club records'!$K$1),AND(E506='club records'!$J$2,F506&lt;='club records'!$K$2),AND(E506='club records'!$J$3,F506&lt;='club records'!$K$3),AND(E506='club records'!$J$4,F506&lt;='club records'!$K$4),AND(E506='club records'!$J$5,F506&lt;='club records'!$K$5))),"CR"," ")</f>
        <v xml:space="preserve"> </v>
      </c>
      <c r="AF506" s="7" t="str">
        <f>IF(AND(B506="4x200", OR(AND(E506='club records'!$N$6, F506&lt;='club records'!$O$6), AND(E506='club records'!$N$7, F506&lt;='club records'!$O$7), AND(E506='club records'!$N$8, F506&lt;='club records'!$O$8), AND(E506='club records'!$N$9, F506&lt;='club records'!$O$9), AND(E506='club records'!$N$10, F506&lt;='club records'!$O$10))), "CR", " ")</f>
        <v xml:space="preserve"> </v>
      </c>
      <c r="AG506" s="7" t="str">
        <f>IF(AND(B506="4x300", AND(E506='club records'!$N$11, F506&lt;='club records'!$O$11)), "CR", " ")</f>
        <v xml:space="preserve"> </v>
      </c>
      <c r="AH506" s="7" t="str">
        <f>IF(AND(B506="4x400", OR(AND(E506='club records'!$N$12, F506&lt;='club records'!$O$12), AND(E506='club records'!$N$13, F506&lt;='club records'!$O$13), AND(E506='club records'!$N$14, F506&lt;='club records'!$O$14), AND(E506='club records'!$N$15, F506&lt;='club records'!$O$15))), "CR", " ")</f>
        <v xml:space="preserve"> </v>
      </c>
      <c r="AI506" s="7" t="str">
        <f>IF(AND(B506="pentathlon", OR(AND(E506='club records'!$N$21, F506&gt;='club records'!$O$21), AND(E506='club records'!$N$22, F506&gt;='club records'!$O$22),AND(E506='club records'!$N$23, F506&gt;='club records'!$O$23),AND(E506='club records'!$N$24, F506&gt;='club records'!$O$24))), "CR", " ")</f>
        <v xml:space="preserve"> </v>
      </c>
      <c r="AJ506" s="7" t="str">
        <f>IF(AND(B506="heptathlon", OR(AND(E506='club records'!$N$26, F506&gt;='club records'!$O$26), AND(E506='club records'!$N$27, F506&gt;='club records'!$O$27))), "CR", " ")</f>
        <v xml:space="preserve"> </v>
      </c>
    </row>
    <row r="507" spans="1:36" ht="14.5" x14ac:dyDescent="0.35">
      <c r="A507" s="1" t="s">
        <v>296</v>
      </c>
      <c r="E507" s="11" t="s">
        <v>287</v>
      </c>
      <c r="F507" s="12"/>
      <c r="G507" s="16"/>
      <c r="J507" s="7" t="str">
        <f>IF(OR(K507="CR", L507="CR", M507="CR", N507="CR", O507="CR", P507="CR", Q507="CR", R507="CR", S507="CR", T507="CR",U507="CR", V507="CR", W507="CR", X507="CR", Y507="CR", Z507="CR", AA507="CR", AB507="CR", AC507="CR", AD507="CR", AE507="CR", AF507="CR", AG507="CR", AH507="CR", AI507="CR", AJ507="CR"), "***CLUB RECORD***", "")</f>
        <v/>
      </c>
      <c r="K507" s="7" t="str">
        <f>IF(AND(B507=60, OR(AND(E507='club records'!$B$6, F507&lt;='club records'!$C$6), AND(E507='club records'!$B$7, F507&lt;='club records'!$C$7), AND(E507='club records'!$B$8, F507&lt;='club records'!$C$8), AND(E507='club records'!$B$9, F507&lt;='club records'!$C$9), AND(E507='club records'!$B$10, F507&lt;='club records'!$C$10))), "CR", " ")</f>
        <v xml:space="preserve"> </v>
      </c>
      <c r="L507" s="7" t="str">
        <f>IF(AND(B507=200, OR(AND(E507='club records'!$B$11, F507&lt;='club records'!$C$11), AND(E507='club records'!$B$12, F507&lt;='club records'!$C$12), AND(E507='club records'!$B$13, F507&lt;='club records'!$C$13), AND(E507='club records'!$B$14, F507&lt;='club records'!$C$14), AND(E507='club records'!$B$15, F507&lt;='club records'!$C$15))), "CR", " ")</f>
        <v xml:space="preserve"> </v>
      </c>
      <c r="M507" s="7" t="str">
        <f>IF(AND(B507=300, OR(AND(E507='club records'!$B$5, F507&lt;='club records'!$C$5), AND(E507='club records'!$B$16, F507&lt;='club records'!$C$16), AND(E507='club records'!$B$17, F507&lt;='club records'!$C$17))), "CR", " ")</f>
        <v xml:space="preserve"> </v>
      </c>
      <c r="N507" s="7" t="str">
        <f>IF(AND(B507=400, OR(AND(E507='club records'!$B$18, F507&lt;='club records'!$C$18), AND(E507='club records'!$B$19, F507&lt;='club records'!$C$19), AND(E507='club records'!$B$20, F507&lt;='club records'!$C$20), AND(E507='club records'!$B$21, F507&lt;='club records'!$C$21))), "CR", " ")</f>
        <v xml:space="preserve"> </v>
      </c>
      <c r="O507" s="7" t="str">
        <f>IF(AND(B507=800, OR(AND(E507='club records'!$B$22, F507&lt;='club records'!$C$22), AND(E507='club records'!$B$23, F507&lt;='club records'!$C$23), AND(E507='club records'!$B$24, F507&lt;='club records'!$C$24), AND(E507='club records'!$B$25, F507&lt;='club records'!$C$25), AND(E507='club records'!$B$26, F507&lt;='club records'!$C$26))), "CR", " ")</f>
        <v xml:space="preserve"> </v>
      </c>
      <c r="P507" s="7" t="str">
        <f>IF(AND(B507=1000, OR(AND(E507='club records'!$B$27, F507&lt;='club records'!$C$27), AND(E507='club records'!$B$28, F507&lt;='club records'!$C$28))), "CR", " ")</f>
        <v xml:space="preserve"> </v>
      </c>
      <c r="Q507" s="7" t="str">
        <f>IF(AND(B507=1500, OR(AND(E507='club records'!$B$29, F507&lt;='club records'!$C$29), AND(E507='club records'!$B$30, F507&lt;='club records'!$C$30), AND(E507='club records'!$B$31, F507&lt;='club records'!$C$31), AND(E507='club records'!$B$32, F507&lt;='club records'!$C$32), AND(E507='club records'!$B$33, F507&lt;='club records'!$C$33))), "CR", " ")</f>
        <v xml:space="preserve"> </v>
      </c>
      <c r="R507" s="7" t="str">
        <f>IF(AND(B507="1600 (Mile)",OR(AND(E507='club records'!$B$34,F507&lt;='club records'!$C$34),AND(E507='club records'!$B$35,F507&lt;='club records'!$C$35),AND(E507='club records'!$B$36,F507&lt;='club records'!$C$36),AND(E507='club records'!$B$37,F507&lt;='club records'!$C$37))),"CR"," ")</f>
        <v xml:space="preserve"> </v>
      </c>
      <c r="S507" s="7" t="str">
        <f>IF(AND(B507=3000, OR(AND(E507='club records'!$B$38, F507&lt;='club records'!$C$38), AND(E507='club records'!$B$39, F507&lt;='club records'!$C$39), AND(E507='club records'!$B$40, F507&lt;='club records'!$C$40), AND(E507='club records'!$B$41, F507&lt;='club records'!$C$41))), "CR", " ")</f>
        <v xml:space="preserve"> </v>
      </c>
      <c r="T507" s="7" t="str">
        <f>IF(AND(B507=5000, OR(AND(E507='club records'!$B$42, F507&lt;='club records'!$C$42), AND(E507='club records'!$B$43, F507&lt;='club records'!$C$43))), "CR", " ")</f>
        <v xml:space="preserve"> </v>
      </c>
      <c r="U507" s="6" t="str">
        <f>IF(AND(B507=10000, OR(AND(E507='club records'!$B$44, F507&lt;='club records'!$C$44), AND(E507='club records'!$B$45, F507&lt;='club records'!$C$45))), "CR", " ")</f>
        <v xml:space="preserve"> </v>
      </c>
      <c r="V507" s="6" t="str">
        <f>IF(AND(B507="high jump", OR(AND(E507='club records'!$F$1, F507&gt;='club records'!$G$1), AND(E507='club records'!$F$2, F507&gt;='club records'!$G$2), AND(E507='club records'!$F$3, F507&gt;='club records'!$G$3), AND(E507='club records'!$F$4, F507&gt;='club records'!$G$4), AND(E507='club records'!$F$5, F507&gt;='club records'!$G$5))), "CR", " ")</f>
        <v xml:space="preserve"> </v>
      </c>
      <c r="W507" s="6" t="str">
        <f>IF(AND(B507="long jump", OR(AND(E507='club records'!$F$6, F507&gt;='club records'!$G$6), AND(E507='club records'!$F$7, F507&gt;='club records'!$G$7), AND(E507='club records'!$F$8, F507&gt;='club records'!$G$8), AND(E507='club records'!$F$9, F507&gt;='club records'!$G$9), AND(E507='club records'!$F$10, F507&gt;='club records'!$G$10))), "CR", " ")</f>
        <v xml:space="preserve"> </v>
      </c>
      <c r="X507" s="6" t="str">
        <f>IF(AND(B507="triple jump", OR(AND(E507='club records'!$F$11, F507&gt;='club records'!$G$11), AND(E507='club records'!$F$12, F507&gt;='club records'!$G$12), AND(E507='club records'!$F$13, F507&gt;='club records'!$G$13), AND(E507='club records'!$F$14, F507&gt;='club records'!$G$14), AND(E507='club records'!$F$15, F507&gt;='club records'!$G$15))), "CR", " ")</f>
        <v xml:space="preserve"> </v>
      </c>
      <c r="Y507" s="6" t="str">
        <f>IF(AND(B507="pole vault", OR(AND(E507='club records'!$F$16, F507&gt;='club records'!$G$16), AND(E507='club records'!$F$17, F507&gt;='club records'!$G$17), AND(E507='club records'!$F$18, F507&gt;='club records'!$G$18), AND(E507='club records'!$F$19, F507&gt;='club records'!$G$19), AND(E507='club records'!$F$20, F507&gt;='club records'!$G$20))), "CR", " ")</f>
        <v xml:space="preserve"> </v>
      </c>
      <c r="Z507" s="6" t="str">
        <f>IF(AND(B507="shot 3", E507='club records'!$F$36, F507&gt;='club records'!$G$36), "CR", " ")</f>
        <v xml:space="preserve"> </v>
      </c>
      <c r="AA507" s="6" t="str">
        <f>IF(AND(B507="shot 4", E507='club records'!$F$37, F507&gt;='club records'!$G$37), "CR", " ")</f>
        <v xml:space="preserve"> </v>
      </c>
      <c r="AB507" s="6" t="str">
        <f>IF(AND(B507="shot 5", E507='club records'!$F$38, F507&gt;='club records'!$G$38), "CR", " ")</f>
        <v xml:space="preserve"> </v>
      </c>
      <c r="AC507" s="6" t="str">
        <f>IF(AND(B507="shot 6", E507='club records'!$F$39, F507&gt;='club records'!$G$39), "CR", " ")</f>
        <v xml:space="preserve"> </v>
      </c>
      <c r="AD507" s="6" t="str">
        <f>IF(AND(B507="shot 7.26", E507='club records'!$F$40, F507&gt;='club records'!$G$40), "CR", " ")</f>
        <v xml:space="preserve"> </v>
      </c>
      <c r="AE507" s="6" t="str">
        <f>IF(AND(B507="60H",OR(AND(E507='club records'!$J$1,F507&lt;='club records'!$K$1),AND(E507='club records'!$J$2,F507&lt;='club records'!$K$2),AND(E507='club records'!$J$3,F507&lt;='club records'!$K$3),AND(E507='club records'!$J$4,F507&lt;='club records'!$K$4),AND(E507='club records'!$J$5,F507&lt;='club records'!$K$5))),"CR"," ")</f>
        <v xml:space="preserve"> </v>
      </c>
      <c r="AF507" s="7" t="str">
        <f>IF(AND(B507="4x200", OR(AND(E507='club records'!$N$6, F507&lt;='club records'!$O$6), AND(E507='club records'!$N$7, F507&lt;='club records'!$O$7), AND(E507='club records'!$N$8, F507&lt;='club records'!$O$8), AND(E507='club records'!$N$9, F507&lt;='club records'!$O$9), AND(E507='club records'!$N$10, F507&lt;='club records'!$O$10))), "CR", " ")</f>
        <v xml:space="preserve"> </v>
      </c>
      <c r="AG507" s="7" t="str">
        <f>IF(AND(B507="4x300", AND(E507='club records'!$N$11, F507&lt;='club records'!$O$11)), "CR", " ")</f>
        <v xml:space="preserve"> </v>
      </c>
      <c r="AH507" s="7" t="str">
        <f>IF(AND(B507="4x400", OR(AND(E507='club records'!$N$12, F507&lt;='club records'!$O$12), AND(E507='club records'!$N$13, F507&lt;='club records'!$O$13), AND(E507='club records'!$N$14, F507&lt;='club records'!$O$14), AND(E507='club records'!$N$15, F507&lt;='club records'!$O$15))), "CR", " ")</f>
        <v xml:space="preserve"> </v>
      </c>
      <c r="AI507" s="7" t="str">
        <f>IF(AND(B507="pentathlon", OR(AND(E507='club records'!$N$21, F507&gt;='club records'!$O$21), AND(E507='club records'!$N$22, F507&gt;='club records'!$O$22),AND(E507='club records'!$N$23, F507&gt;='club records'!$O$23),AND(E507='club records'!$N$24, F507&gt;='club records'!$O$24))), "CR", " ")</f>
        <v xml:space="preserve"> </v>
      </c>
      <c r="AJ507" s="7" t="str">
        <f>IF(AND(B507="heptathlon", OR(AND(E507='club records'!$N$26, F507&gt;='club records'!$O$26), AND(E507='club records'!$N$27, F507&gt;='club records'!$O$27))), "CR", " ")</f>
        <v xml:space="preserve"> </v>
      </c>
    </row>
    <row r="508" spans="1:36" ht="14.5" x14ac:dyDescent="0.35">
      <c r="A508" s="1" t="s">
        <v>296</v>
      </c>
      <c r="E508" s="11" t="s">
        <v>287</v>
      </c>
      <c r="F508" s="12"/>
      <c r="G508" s="16"/>
      <c r="J508" s="7" t="str">
        <f>IF(OR(K508="CR", L508="CR", M508="CR", N508="CR", O508="CR", P508="CR", Q508="CR", R508="CR", S508="CR", T508="CR",U508="CR", V508="CR", W508="CR", X508="CR", Y508="CR", Z508="CR", AA508="CR", AB508="CR", AC508="CR", AD508="CR", AE508="CR", AF508="CR", AG508="CR", AH508="CR", AI508="CR", AJ508="CR"), "***CLUB RECORD***", "")</f>
        <v/>
      </c>
      <c r="K508" s="7" t="str">
        <f>IF(AND(B508=60, OR(AND(E508='club records'!$B$6, F508&lt;='club records'!$C$6), AND(E508='club records'!$B$7, F508&lt;='club records'!$C$7), AND(E508='club records'!$B$8, F508&lt;='club records'!$C$8), AND(E508='club records'!$B$9, F508&lt;='club records'!$C$9), AND(E508='club records'!$B$10, F508&lt;='club records'!$C$10))), "CR", " ")</f>
        <v xml:space="preserve"> </v>
      </c>
      <c r="L508" s="7" t="str">
        <f>IF(AND(B508=200, OR(AND(E508='club records'!$B$11, F508&lt;='club records'!$C$11), AND(E508='club records'!$B$12, F508&lt;='club records'!$C$12), AND(E508='club records'!$B$13, F508&lt;='club records'!$C$13), AND(E508='club records'!$B$14, F508&lt;='club records'!$C$14), AND(E508='club records'!$B$15, F508&lt;='club records'!$C$15))), "CR", " ")</f>
        <v xml:space="preserve"> </v>
      </c>
      <c r="M508" s="7" t="str">
        <f>IF(AND(B508=300, OR(AND(E508='club records'!$B$5, F508&lt;='club records'!$C$5), AND(E508='club records'!$B$16, F508&lt;='club records'!$C$16), AND(E508='club records'!$B$17, F508&lt;='club records'!$C$17))), "CR", " ")</f>
        <v xml:space="preserve"> </v>
      </c>
      <c r="N508" s="7" t="str">
        <f>IF(AND(B508=400, OR(AND(E508='club records'!$B$18, F508&lt;='club records'!$C$18), AND(E508='club records'!$B$19, F508&lt;='club records'!$C$19), AND(E508='club records'!$B$20, F508&lt;='club records'!$C$20), AND(E508='club records'!$B$21, F508&lt;='club records'!$C$21))), "CR", " ")</f>
        <v xml:space="preserve"> </v>
      </c>
      <c r="O508" s="7" t="str">
        <f>IF(AND(B508=800, OR(AND(E508='club records'!$B$22, F508&lt;='club records'!$C$22), AND(E508='club records'!$B$23, F508&lt;='club records'!$C$23), AND(E508='club records'!$B$24, F508&lt;='club records'!$C$24), AND(E508='club records'!$B$25, F508&lt;='club records'!$C$25), AND(E508='club records'!$B$26, F508&lt;='club records'!$C$26))), "CR", " ")</f>
        <v xml:space="preserve"> </v>
      </c>
      <c r="P508" s="7" t="str">
        <f>IF(AND(B508=1000, OR(AND(E508='club records'!$B$27, F508&lt;='club records'!$C$27), AND(E508='club records'!$B$28, F508&lt;='club records'!$C$28))), "CR", " ")</f>
        <v xml:space="preserve"> </v>
      </c>
      <c r="Q508" s="7" t="str">
        <f>IF(AND(B508=1500, OR(AND(E508='club records'!$B$29, F508&lt;='club records'!$C$29), AND(E508='club records'!$B$30, F508&lt;='club records'!$C$30), AND(E508='club records'!$B$31, F508&lt;='club records'!$C$31), AND(E508='club records'!$B$32, F508&lt;='club records'!$C$32), AND(E508='club records'!$B$33, F508&lt;='club records'!$C$33))), "CR", " ")</f>
        <v xml:space="preserve"> </v>
      </c>
      <c r="R508" s="7" t="str">
        <f>IF(AND(B508="1600 (Mile)",OR(AND(E508='club records'!$B$34,F508&lt;='club records'!$C$34),AND(E508='club records'!$B$35,F508&lt;='club records'!$C$35),AND(E508='club records'!$B$36,F508&lt;='club records'!$C$36),AND(E508='club records'!$B$37,F508&lt;='club records'!$C$37))),"CR"," ")</f>
        <v xml:space="preserve"> </v>
      </c>
      <c r="S508" s="7" t="str">
        <f>IF(AND(B508=3000, OR(AND(E508='club records'!$B$38, F508&lt;='club records'!$C$38), AND(E508='club records'!$B$39, F508&lt;='club records'!$C$39), AND(E508='club records'!$B$40, F508&lt;='club records'!$C$40), AND(E508='club records'!$B$41, F508&lt;='club records'!$C$41))), "CR", " ")</f>
        <v xml:space="preserve"> </v>
      </c>
      <c r="T508" s="7" t="str">
        <f>IF(AND(B508=5000, OR(AND(E508='club records'!$B$42, F508&lt;='club records'!$C$42), AND(E508='club records'!$B$43, F508&lt;='club records'!$C$43))), "CR", " ")</f>
        <v xml:space="preserve"> </v>
      </c>
      <c r="U508" s="6" t="str">
        <f>IF(AND(B508=10000, OR(AND(E508='club records'!$B$44, F508&lt;='club records'!$C$44), AND(E508='club records'!$B$45, F508&lt;='club records'!$C$45))), "CR", " ")</f>
        <v xml:space="preserve"> </v>
      </c>
      <c r="V508" s="6" t="str">
        <f>IF(AND(B508="high jump", OR(AND(E508='club records'!$F$1, F508&gt;='club records'!$G$1), AND(E508='club records'!$F$2, F508&gt;='club records'!$G$2), AND(E508='club records'!$F$3, F508&gt;='club records'!$G$3), AND(E508='club records'!$F$4, F508&gt;='club records'!$G$4), AND(E508='club records'!$F$5, F508&gt;='club records'!$G$5))), "CR", " ")</f>
        <v xml:space="preserve"> </v>
      </c>
      <c r="W508" s="6" t="str">
        <f>IF(AND(B508="long jump", OR(AND(E508='club records'!$F$6, F508&gt;='club records'!$G$6), AND(E508='club records'!$F$7, F508&gt;='club records'!$G$7), AND(E508='club records'!$F$8, F508&gt;='club records'!$G$8), AND(E508='club records'!$F$9, F508&gt;='club records'!$G$9), AND(E508='club records'!$F$10, F508&gt;='club records'!$G$10))), "CR", " ")</f>
        <v xml:space="preserve"> </v>
      </c>
      <c r="X508" s="6" t="str">
        <f>IF(AND(B508="triple jump", OR(AND(E508='club records'!$F$11, F508&gt;='club records'!$G$11), AND(E508='club records'!$F$12, F508&gt;='club records'!$G$12), AND(E508='club records'!$F$13, F508&gt;='club records'!$G$13), AND(E508='club records'!$F$14, F508&gt;='club records'!$G$14), AND(E508='club records'!$F$15, F508&gt;='club records'!$G$15))), "CR", " ")</f>
        <v xml:space="preserve"> </v>
      </c>
      <c r="Y508" s="6" t="str">
        <f>IF(AND(B508="pole vault", OR(AND(E508='club records'!$F$16, F508&gt;='club records'!$G$16), AND(E508='club records'!$F$17, F508&gt;='club records'!$G$17), AND(E508='club records'!$F$18, F508&gt;='club records'!$G$18), AND(E508='club records'!$F$19, F508&gt;='club records'!$G$19), AND(E508='club records'!$F$20, F508&gt;='club records'!$G$20))), "CR", " ")</f>
        <v xml:space="preserve"> </v>
      </c>
      <c r="Z508" s="6" t="str">
        <f>IF(AND(B508="shot 3", E508='club records'!$F$36, F508&gt;='club records'!$G$36), "CR", " ")</f>
        <v xml:space="preserve"> </v>
      </c>
      <c r="AA508" s="6" t="str">
        <f>IF(AND(B508="shot 4", E508='club records'!$F$37, F508&gt;='club records'!$G$37), "CR", " ")</f>
        <v xml:space="preserve"> </v>
      </c>
      <c r="AB508" s="6" t="str">
        <f>IF(AND(B508="shot 5", E508='club records'!$F$38, F508&gt;='club records'!$G$38), "CR", " ")</f>
        <v xml:space="preserve"> </v>
      </c>
      <c r="AC508" s="6" t="str">
        <f>IF(AND(B508="shot 6", E508='club records'!$F$39, F508&gt;='club records'!$G$39), "CR", " ")</f>
        <v xml:space="preserve"> </v>
      </c>
      <c r="AD508" s="6" t="str">
        <f>IF(AND(B508="shot 7.26", E508='club records'!$F$40, F508&gt;='club records'!$G$40), "CR", " ")</f>
        <v xml:space="preserve"> </v>
      </c>
      <c r="AE508" s="6" t="str">
        <f>IF(AND(B508="60H",OR(AND(E508='club records'!$J$1,F508&lt;='club records'!$K$1),AND(E508='club records'!$J$2,F508&lt;='club records'!$K$2),AND(E508='club records'!$J$3,F508&lt;='club records'!$K$3),AND(E508='club records'!$J$4,F508&lt;='club records'!$K$4),AND(E508='club records'!$J$5,F508&lt;='club records'!$K$5))),"CR"," ")</f>
        <v xml:space="preserve"> </v>
      </c>
      <c r="AF508" s="7" t="str">
        <f>IF(AND(B508="4x200", OR(AND(E508='club records'!$N$6, F508&lt;='club records'!$O$6), AND(E508='club records'!$N$7, F508&lt;='club records'!$O$7), AND(E508='club records'!$N$8, F508&lt;='club records'!$O$8), AND(E508='club records'!$N$9, F508&lt;='club records'!$O$9), AND(E508='club records'!$N$10, F508&lt;='club records'!$O$10))), "CR", " ")</f>
        <v xml:space="preserve"> </v>
      </c>
      <c r="AG508" s="7" t="str">
        <f>IF(AND(B508="4x300", AND(E508='club records'!$N$11, F508&lt;='club records'!$O$11)), "CR", " ")</f>
        <v xml:space="preserve"> </v>
      </c>
      <c r="AH508" s="7" t="str">
        <f>IF(AND(B508="4x400", OR(AND(E508='club records'!$N$12, F508&lt;='club records'!$O$12), AND(E508='club records'!$N$13, F508&lt;='club records'!$O$13), AND(E508='club records'!$N$14, F508&lt;='club records'!$O$14), AND(E508='club records'!$N$15, F508&lt;='club records'!$O$15))), "CR", " ")</f>
        <v xml:space="preserve"> </v>
      </c>
      <c r="AI508" s="7" t="str">
        <f>IF(AND(B508="pentathlon", OR(AND(E508='club records'!$N$21, F508&gt;='club records'!$O$21), AND(E508='club records'!$N$22, F508&gt;='club records'!$O$22),AND(E508='club records'!$N$23, F508&gt;='club records'!$O$23),AND(E508='club records'!$N$24, F508&gt;='club records'!$O$24))), "CR", " ")</f>
        <v xml:space="preserve"> </v>
      </c>
      <c r="AJ508" s="7" t="str">
        <f>IF(AND(B508="heptathlon", OR(AND(E508='club records'!$N$26, F508&gt;='club records'!$O$26), AND(E508='club records'!$N$27, F508&gt;='club records'!$O$27))), "CR", " ")</f>
        <v xml:space="preserve"> </v>
      </c>
    </row>
    <row r="509" spans="1:36" ht="14.5" x14ac:dyDescent="0.35">
      <c r="A509" s="1" t="s">
        <v>296</v>
      </c>
      <c r="E509" s="11" t="s">
        <v>287</v>
      </c>
      <c r="F509" s="12"/>
      <c r="G509" s="16"/>
      <c r="J509" s="7" t="str">
        <f>IF(OR(K509="CR", L509="CR", M509="CR", N509="CR", O509="CR", P509="CR", Q509="CR", R509="CR", S509="CR", T509="CR",U509="CR", V509="CR", W509="CR", X509="CR", Y509="CR", Z509="CR", AA509="CR", AB509="CR", AC509="CR", AD509="CR", AE509="CR", AF509="CR", AG509="CR", AH509="CR", AI509="CR", AJ509="CR"), "***CLUB RECORD***", "")</f>
        <v/>
      </c>
      <c r="K509" s="7" t="str">
        <f>IF(AND(B509=60, OR(AND(E509='club records'!$B$6, F509&lt;='club records'!$C$6), AND(E509='club records'!$B$7, F509&lt;='club records'!$C$7), AND(E509='club records'!$B$8, F509&lt;='club records'!$C$8), AND(E509='club records'!$B$9, F509&lt;='club records'!$C$9), AND(E509='club records'!$B$10, F509&lt;='club records'!$C$10))), "CR", " ")</f>
        <v xml:space="preserve"> </v>
      </c>
      <c r="L509" s="7" t="str">
        <f>IF(AND(B509=200, OR(AND(E509='club records'!$B$11, F509&lt;='club records'!$C$11), AND(E509='club records'!$B$12, F509&lt;='club records'!$C$12), AND(E509='club records'!$B$13, F509&lt;='club records'!$C$13), AND(E509='club records'!$B$14, F509&lt;='club records'!$C$14), AND(E509='club records'!$B$15, F509&lt;='club records'!$C$15))), "CR", " ")</f>
        <v xml:space="preserve"> </v>
      </c>
      <c r="M509" s="7" t="str">
        <f>IF(AND(B509=300, OR(AND(E509='club records'!$B$5, F509&lt;='club records'!$C$5), AND(E509='club records'!$B$16, F509&lt;='club records'!$C$16), AND(E509='club records'!$B$17, F509&lt;='club records'!$C$17))), "CR", " ")</f>
        <v xml:space="preserve"> </v>
      </c>
      <c r="N509" s="7" t="str">
        <f>IF(AND(B509=400, OR(AND(E509='club records'!$B$18, F509&lt;='club records'!$C$18), AND(E509='club records'!$B$19, F509&lt;='club records'!$C$19), AND(E509='club records'!$B$20, F509&lt;='club records'!$C$20), AND(E509='club records'!$B$21, F509&lt;='club records'!$C$21))), "CR", " ")</f>
        <v xml:space="preserve"> </v>
      </c>
      <c r="O509" s="7" t="str">
        <f>IF(AND(B509=800, OR(AND(E509='club records'!$B$22, F509&lt;='club records'!$C$22), AND(E509='club records'!$B$23, F509&lt;='club records'!$C$23), AND(E509='club records'!$B$24, F509&lt;='club records'!$C$24), AND(E509='club records'!$B$25, F509&lt;='club records'!$C$25), AND(E509='club records'!$B$26, F509&lt;='club records'!$C$26))), "CR", " ")</f>
        <v xml:space="preserve"> </v>
      </c>
      <c r="P509" s="7" t="str">
        <f>IF(AND(B509=1000, OR(AND(E509='club records'!$B$27, F509&lt;='club records'!$C$27), AND(E509='club records'!$B$28, F509&lt;='club records'!$C$28))), "CR", " ")</f>
        <v xml:space="preserve"> </v>
      </c>
      <c r="Q509" s="7" t="str">
        <f>IF(AND(B509=1500, OR(AND(E509='club records'!$B$29, F509&lt;='club records'!$C$29), AND(E509='club records'!$B$30, F509&lt;='club records'!$C$30), AND(E509='club records'!$B$31, F509&lt;='club records'!$C$31), AND(E509='club records'!$B$32, F509&lt;='club records'!$C$32), AND(E509='club records'!$B$33, F509&lt;='club records'!$C$33))), "CR", " ")</f>
        <v xml:space="preserve"> </v>
      </c>
      <c r="R509" s="7" t="str">
        <f>IF(AND(B509="1600 (Mile)",OR(AND(E509='club records'!$B$34,F509&lt;='club records'!$C$34),AND(E509='club records'!$B$35,F509&lt;='club records'!$C$35),AND(E509='club records'!$B$36,F509&lt;='club records'!$C$36),AND(E509='club records'!$B$37,F509&lt;='club records'!$C$37))),"CR"," ")</f>
        <v xml:space="preserve"> </v>
      </c>
      <c r="S509" s="7" t="str">
        <f>IF(AND(B509=3000, OR(AND(E509='club records'!$B$38, F509&lt;='club records'!$C$38), AND(E509='club records'!$B$39, F509&lt;='club records'!$C$39), AND(E509='club records'!$B$40, F509&lt;='club records'!$C$40), AND(E509='club records'!$B$41, F509&lt;='club records'!$C$41))), "CR", " ")</f>
        <v xml:space="preserve"> </v>
      </c>
      <c r="T509" s="7" t="str">
        <f>IF(AND(B509=5000, OR(AND(E509='club records'!$B$42, F509&lt;='club records'!$C$42), AND(E509='club records'!$B$43, F509&lt;='club records'!$C$43))), "CR", " ")</f>
        <v xml:space="preserve"> </v>
      </c>
      <c r="U509" s="6" t="str">
        <f>IF(AND(B509=10000, OR(AND(E509='club records'!$B$44, F509&lt;='club records'!$C$44), AND(E509='club records'!$B$45, F509&lt;='club records'!$C$45))), "CR", " ")</f>
        <v xml:space="preserve"> </v>
      </c>
      <c r="V509" s="6" t="str">
        <f>IF(AND(B509="high jump", OR(AND(E509='club records'!$F$1, F509&gt;='club records'!$G$1), AND(E509='club records'!$F$2, F509&gt;='club records'!$G$2), AND(E509='club records'!$F$3, F509&gt;='club records'!$G$3), AND(E509='club records'!$F$4, F509&gt;='club records'!$G$4), AND(E509='club records'!$F$5, F509&gt;='club records'!$G$5))), "CR", " ")</f>
        <v xml:space="preserve"> </v>
      </c>
      <c r="W509" s="6" t="str">
        <f>IF(AND(B509="long jump", OR(AND(E509='club records'!$F$6, F509&gt;='club records'!$G$6), AND(E509='club records'!$F$7, F509&gt;='club records'!$G$7), AND(E509='club records'!$F$8, F509&gt;='club records'!$G$8), AND(E509='club records'!$F$9, F509&gt;='club records'!$G$9), AND(E509='club records'!$F$10, F509&gt;='club records'!$G$10))), "CR", " ")</f>
        <v xml:space="preserve"> </v>
      </c>
      <c r="X509" s="6" t="str">
        <f>IF(AND(B509="triple jump", OR(AND(E509='club records'!$F$11, F509&gt;='club records'!$G$11), AND(E509='club records'!$F$12, F509&gt;='club records'!$G$12), AND(E509='club records'!$F$13, F509&gt;='club records'!$G$13), AND(E509='club records'!$F$14, F509&gt;='club records'!$G$14), AND(E509='club records'!$F$15, F509&gt;='club records'!$G$15))), "CR", " ")</f>
        <v xml:space="preserve"> </v>
      </c>
      <c r="Y509" s="6" t="str">
        <f>IF(AND(B509="pole vault", OR(AND(E509='club records'!$F$16, F509&gt;='club records'!$G$16), AND(E509='club records'!$F$17, F509&gt;='club records'!$G$17), AND(E509='club records'!$F$18, F509&gt;='club records'!$G$18), AND(E509='club records'!$F$19, F509&gt;='club records'!$G$19), AND(E509='club records'!$F$20, F509&gt;='club records'!$G$20))), "CR", " ")</f>
        <v xml:space="preserve"> </v>
      </c>
      <c r="Z509" s="6" t="str">
        <f>IF(AND(B509="shot 3", E509='club records'!$F$36, F509&gt;='club records'!$G$36), "CR", " ")</f>
        <v xml:space="preserve"> </v>
      </c>
      <c r="AA509" s="6" t="str">
        <f>IF(AND(B509="shot 4", E509='club records'!$F$37, F509&gt;='club records'!$G$37), "CR", " ")</f>
        <v xml:space="preserve"> </v>
      </c>
      <c r="AB509" s="6" t="str">
        <f>IF(AND(B509="shot 5", E509='club records'!$F$38, F509&gt;='club records'!$G$38), "CR", " ")</f>
        <v xml:space="preserve"> </v>
      </c>
      <c r="AC509" s="6" t="str">
        <f>IF(AND(B509="shot 6", E509='club records'!$F$39, F509&gt;='club records'!$G$39), "CR", " ")</f>
        <v xml:space="preserve"> </v>
      </c>
      <c r="AD509" s="6" t="str">
        <f>IF(AND(B509="shot 7.26", E509='club records'!$F$40, F509&gt;='club records'!$G$40), "CR", " ")</f>
        <v xml:space="preserve"> </v>
      </c>
      <c r="AE509" s="6" t="str">
        <f>IF(AND(B509="60H",OR(AND(E509='club records'!$J$1,F509&lt;='club records'!$K$1),AND(E509='club records'!$J$2,F509&lt;='club records'!$K$2),AND(E509='club records'!$J$3,F509&lt;='club records'!$K$3),AND(E509='club records'!$J$4,F509&lt;='club records'!$K$4),AND(E509='club records'!$J$5,F509&lt;='club records'!$K$5))),"CR"," ")</f>
        <v xml:space="preserve"> </v>
      </c>
      <c r="AF509" s="7" t="str">
        <f>IF(AND(B509="4x200", OR(AND(E509='club records'!$N$6, F509&lt;='club records'!$O$6), AND(E509='club records'!$N$7, F509&lt;='club records'!$O$7), AND(E509='club records'!$N$8, F509&lt;='club records'!$O$8), AND(E509='club records'!$N$9, F509&lt;='club records'!$O$9), AND(E509='club records'!$N$10, F509&lt;='club records'!$O$10))), "CR", " ")</f>
        <v xml:space="preserve"> </v>
      </c>
      <c r="AG509" s="7" t="str">
        <f>IF(AND(B509="4x300", AND(E509='club records'!$N$11, F509&lt;='club records'!$O$11)), "CR", " ")</f>
        <v xml:space="preserve"> </v>
      </c>
      <c r="AH509" s="7" t="str">
        <f>IF(AND(B509="4x400", OR(AND(E509='club records'!$N$12, F509&lt;='club records'!$O$12), AND(E509='club records'!$N$13, F509&lt;='club records'!$O$13), AND(E509='club records'!$N$14, F509&lt;='club records'!$O$14), AND(E509='club records'!$N$15, F509&lt;='club records'!$O$15))), "CR", " ")</f>
        <v xml:space="preserve"> </v>
      </c>
      <c r="AI509" s="7" t="str">
        <f>IF(AND(B509="pentathlon", OR(AND(E509='club records'!$N$21, F509&gt;='club records'!$O$21), AND(E509='club records'!$N$22, F509&gt;='club records'!$O$22),AND(E509='club records'!$N$23, F509&gt;='club records'!$O$23),AND(E509='club records'!$N$24, F509&gt;='club records'!$O$24))), "CR", " ")</f>
        <v xml:space="preserve"> </v>
      </c>
      <c r="AJ509" s="7" t="str">
        <f>IF(AND(B509="heptathlon", OR(AND(E509='club records'!$N$26, F509&gt;='club records'!$O$26), AND(E509='club records'!$N$27, F509&gt;='club records'!$O$27))), "CR", " ")</f>
        <v xml:space="preserve"> </v>
      </c>
    </row>
    <row r="510" spans="1:36" ht="14.5" x14ac:dyDescent="0.35">
      <c r="A510" s="1" t="s">
        <v>296</v>
      </c>
      <c r="E510" s="11" t="s">
        <v>287</v>
      </c>
      <c r="F510" s="12"/>
      <c r="G510" s="16"/>
      <c r="J510" s="7" t="str">
        <f>IF(OR(K510="CR", L510="CR", M510="CR", N510="CR", O510="CR", P510="CR", Q510="CR", R510="CR", S510="CR", T510="CR",U510="CR", V510="CR", W510="CR", X510="CR", Y510="CR", Z510="CR", AA510="CR", AB510="CR", AC510="CR", AD510="CR", AE510="CR", AF510="CR", AG510="CR", AH510="CR", AI510="CR", AJ510="CR"), "***CLUB RECORD***", "")</f>
        <v/>
      </c>
      <c r="K510" s="7" t="str">
        <f>IF(AND(B510=60, OR(AND(E510='club records'!$B$6, F510&lt;='club records'!$C$6), AND(E510='club records'!$B$7, F510&lt;='club records'!$C$7), AND(E510='club records'!$B$8, F510&lt;='club records'!$C$8), AND(E510='club records'!$B$9, F510&lt;='club records'!$C$9), AND(E510='club records'!$B$10, F510&lt;='club records'!$C$10))), "CR", " ")</f>
        <v xml:space="preserve"> </v>
      </c>
      <c r="L510" s="7" t="str">
        <f>IF(AND(B510=200, OR(AND(E510='club records'!$B$11, F510&lt;='club records'!$C$11), AND(E510='club records'!$B$12, F510&lt;='club records'!$C$12), AND(E510='club records'!$B$13, F510&lt;='club records'!$C$13), AND(E510='club records'!$B$14, F510&lt;='club records'!$C$14), AND(E510='club records'!$B$15, F510&lt;='club records'!$C$15))), "CR", " ")</f>
        <v xml:space="preserve"> </v>
      </c>
      <c r="M510" s="7" t="str">
        <f>IF(AND(B510=300, OR(AND(E510='club records'!$B$5, F510&lt;='club records'!$C$5), AND(E510='club records'!$B$16, F510&lt;='club records'!$C$16), AND(E510='club records'!$B$17, F510&lt;='club records'!$C$17))), "CR", " ")</f>
        <v xml:space="preserve"> </v>
      </c>
      <c r="N510" s="7" t="str">
        <f>IF(AND(B510=400, OR(AND(E510='club records'!$B$18, F510&lt;='club records'!$C$18), AND(E510='club records'!$B$19, F510&lt;='club records'!$C$19), AND(E510='club records'!$B$20, F510&lt;='club records'!$C$20), AND(E510='club records'!$B$21, F510&lt;='club records'!$C$21))), "CR", " ")</f>
        <v xml:space="preserve"> </v>
      </c>
      <c r="O510" s="7" t="str">
        <f>IF(AND(B510=800, OR(AND(E510='club records'!$B$22, F510&lt;='club records'!$C$22), AND(E510='club records'!$B$23, F510&lt;='club records'!$C$23), AND(E510='club records'!$B$24, F510&lt;='club records'!$C$24), AND(E510='club records'!$B$25, F510&lt;='club records'!$C$25), AND(E510='club records'!$B$26, F510&lt;='club records'!$C$26))), "CR", " ")</f>
        <v xml:space="preserve"> </v>
      </c>
      <c r="P510" s="7" t="str">
        <f>IF(AND(B510=1000, OR(AND(E510='club records'!$B$27, F510&lt;='club records'!$C$27), AND(E510='club records'!$B$28, F510&lt;='club records'!$C$28))), "CR", " ")</f>
        <v xml:space="preserve"> </v>
      </c>
      <c r="Q510" s="7" t="str">
        <f>IF(AND(B510=1500, OR(AND(E510='club records'!$B$29, F510&lt;='club records'!$C$29), AND(E510='club records'!$B$30, F510&lt;='club records'!$C$30), AND(E510='club records'!$B$31, F510&lt;='club records'!$C$31), AND(E510='club records'!$B$32, F510&lt;='club records'!$C$32), AND(E510='club records'!$B$33, F510&lt;='club records'!$C$33))), "CR", " ")</f>
        <v xml:space="preserve"> </v>
      </c>
      <c r="R510" s="7" t="str">
        <f>IF(AND(B510="1600 (Mile)",OR(AND(E510='club records'!$B$34,F510&lt;='club records'!$C$34),AND(E510='club records'!$B$35,F510&lt;='club records'!$C$35),AND(E510='club records'!$B$36,F510&lt;='club records'!$C$36),AND(E510='club records'!$B$37,F510&lt;='club records'!$C$37))),"CR"," ")</f>
        <v xml:space="preserve"> </v>
      </c>
      <c r="S510" s="7" t="str">
        <f>IF(AND(B510=3000, OR(AND(E510='club records'!$B$38, F510&lt;='club records'!$C$38), AND(E510='club records'!$B$39, F510&lt;='club records'!$C$39), AND(E510='club records'!$B$40, F510&lt;='club records'!$C$40), AND(E510='club records'!$B$41, F510&lt;='club records'!$C$41))), "CR", " ")</f>
        <v xml:space="preserve"> </v>
      </c>
      <c r="T510" s="7" t="str">
        <f>IF(AND(B510=5000, OR(AND(E510='club records'!$B$42, F510&lt;='club records'!$C$42), AND(E510='club records'!$B$43, F510&lt;='club records'!$C$43))), "CR", " ")</f>
        <v xml:space="preserve"> </v>
      </c>
      <c r="U510" s="6" t="str">
        <f>IF(AND(B510=10000, OR(AND(E510='club records'!$B$44, F510&lt;='club records'!$C$44), AND(E510='club records'!$B$45, F510&lt;='club records'!$C$45))), "CR", " ")</f>
        <v xml:space="preserve"> </v>
      </c>
      <c r="V510" s="6" t="str">
        <f>IF(AND(B510="high jump", OR(AND(E510='club records'!$F$1, F510&gt;='club records'!$G$1), AND(E510='club records'!$F$2, F510&gt;='club records'!$G$2), AND(E510='club records'!$F$3, F510&gt;='club records'!$G$3), AND(E510='club records'!$F$4, F510&gt;='club records'!$G$4), AND(E510='club records'!$F$5, F510&gt;='club records'!$G$5))), "CR", " ")</f>
        <v xml:space="preserve"> </v>
      </c>
      <c r="W510" s="6" t="str">
        <f>IF(AND(B510="long jump", OR(AND(E510='club records'!$F$6, F510&gt;='club records'!$G$6), AND(E510='club records'!$F$7, F510&gt;='club records'!$G$7), AND(E510='club records'!$F$8, F510&gt;='club records'!$G$8), AND(E510='club records'!$F$9, F510&gt;='club records'!$G$9), AND(E510='club records'!$F$10, F510&gt;='club records'!$G$10))), "CR", " ")</f>
        <v xml:space="preserve"> </v>
      </c>
      <c r="X510" s="6" t="str">
        <f>IF(AND(B510="triple jump", OR(AND(E510='club records'!$F$11, F510&gt;='club records'!$G$11), AND(E510='club records'!$F$12, F510&gt;='club records'!$G$12), AND(E510='club records'!$F$13, F510&gt;='club records'!$G$13), AND(E510='club records'!$F$14, F510&gt;='club records'!$G$14), AND(E510='club records'!$F$15, F510&gt;='club records'!$G$15))), "CR", " ")</f>
        <v xml:space="preserve"> </v>
      </c>
      <c r="Y510" s="6" t="str">
        <f>IF(AND(B510="pole vault", OR(AND(E510='club records'!$F$16, F510&gt;='club records'!$G$16), AND(E510='club records'!$F$17, F510&gt;='club records'!$G$17), AND(E510='club records'!$F$18, F510&gt;='club records'!$G$18), AND(E510='club records'!$F$19, F510&gt;='club records'!$G$19), AND(E510='club records'!$F$20, F510&gt;='club records'!$G$20))), "CR", " ")</f>
        <v xml:space="preserve"> </v>
      </c>
      <c r="Z510" s="6" t="str">
        <f>IF(AND(B510="shot 3", E510='club records'!$F$36, F510&gt;='club records'!$G$36), "CR", " ")</f>
        <v xml:space="preserve"> </v>
      </c>
      <c r="AA510" s="6" t="str">
        <f>IF(AND(B510="shot 4", E510='club records'!$F$37, F510&gt;='club records'!$G$37), "CR", " ")</f>
        <v xml:space="preserve"> </v>
      </c>
      <c r="AB510" s="6" t="str">
        <f>IF(AND(B510="shot 5", E510='club records'!$F$38, F510&gt;='club records'!$G$38), "CR", " ")</f>
        <v xml:space="preserve"> </v>
      </c>
      <c r="AC510" s="6" t="str">
        <f>IF(AND(B510="shot 6", E510='club records'!$F$39, F510&gt;='club records'!$G$39), "CR", " ")</f>
        <v xml:space="preserve"> </v>
      </c>
      <c r="AD510" s="6" t="str">
        <f>IF(AND(B510="shot 7.26", E510='club records'!$F$40, F510&gt;='club records'!$G$40), "CR", " ")</f>
        <v xml:space="preserve"> </v>
      </c>
      <c r="AE510" s="6" t="str">
        <f>IF(AND(B510="60H",OR(AND(E510='club records'!$J$1,F510&lt;='club records'!$K$1),AND(E510='club records'!$J$2,F510&lt;='club records'!$K$2),AND(E510='club records'!$J$3,F510&lt;='club records'!$K$3),AND(E510='club records'!$J$4,F510&lt;='club records'!$K$4),AND(E510='club records'!$J$5,F510&lt;='club records'!$K$5))),"CR"," ")</f>
        <v xml:space="preserve"> </v>
      </c>
      <c r="AF510" s="7" t="str">
        <f>IF(AND(B510="4x200", OR(AND(E510='club records'!$N$6, F510&lt;='club records'!$O$6), AND(E510='club records'!$N$7, F510&lt;='club records'!$O$7), AND(E510='club records'!$N$8, F510&lt;='club records'!$O$8), AND(E510='club records'!$N$9, F510&lt;='club records'!$O$9), AND(E510='club records'!$N$10, F510&lt;='club records'!$O$10))), "CR", " ")</f>
        <v xml:space="preserve"> </v>
      </c>
      <c r="AG510" s="7" t="str">
        <f>IF(AND(B510="4x300", AND(E510='club records'!$N$11, F510&lt;='club records'!$O$11)), "CR", " ")</f>
        <v xml:space="preserve"> </v>
      </c>
      <c r="AH510" s="7" t="str">
        <f>IF(AND(B510="4x400", OR(AND(E510='club records'!$N$12, F510&lt;='club records'!$O$12), AND(E510='club records'!$N$13, F510&lt;='club records'!$O$13), AND(E510='club records'!$N$14, F510&lt;='club records'!$O$14), AND(E510='club records'!$N$15, F510&lt;='club records'!$O$15))), "CR", " ")</f>
        <v xml:space="preserve"> </v>
      </c>
      <c r="AI510" s="7" t="str">
        <f>IF(AND(B510="pentathlon", OR(AND(E510='club records'!$N$21, F510&gt;='club records'!$O$21), AND(E510='club records'!$N$22, F510&gt;='club records'!$O$22),AND(E510='club records'!$N$23, F510&gt;='club records'!$O$23),AND(E510='club records'!$N$24, F510&gt;='club records'!$O$24))), "CR", " ")</f>
        <v xml:space="preserve"> </v>
      </c>
      <c r="AJ510" s="7" t="str">
        <f>IF(AND(B510="heptathlon", OR(AND(E510='club records'!$N$26, F510&gt;='club records'!$O$26), AND(E510='club records'!$N$27, F510&gt;='club records'!$O$27))), "CR", " ")</f>
        <v xml:space="preserve"> </v>
      </c>
    </row>
    <row r="511" spans="1:36" ht="14.5" x14ac:dyDescent="0.35">
      <c r="A511" s="1" t="s">
        <v>296</v>
      </c>
      <c r="E511" s="11" t="s">
        <v>287</v>
      </c>
      <c r="F511" s="12"/>
      <c r="G511" s="16"/>
      <c r="J511" s="7" t="str">
        <f>IF(OR(K511="CR", L511="CR", M511="CR", N511="CR", O511="CR", P511="CR", Q511="CR", R511="CR", S511="CR", T511="CR",U511="CR", V511="CR", W511="CR", X511="CR", Y511="CR", Z511="CR", AA511="CR", AB511="CR", AC511="CR", AD511="CR", AE511="CR", AF511="CR", AG511="CR", AH511="CR", AI511="CR", AJ511="CR"), "***CLUB RECORD***", "")</f>
        <v/>
      </c>
      <c r="K511" s="7" t="str">
        <f>IF(AND(B511=60, OR(AND(E511='club records'!$B$6, F511&lt;='club records'!$C$6), AND(E511='club records'!$B$7, F511&lt;='club records'!$C$7), AND(E511='club records'!$B$8, F511&lt;='club records'!$C$8), AND(E511='club records'!$B$9, F511&lt;='club records'!$C$9), AND(E511='club records'!$B$10, F511&lt;='club records'!$C$10))), "CR", " ")</f>
        <v xml:space="preserve"> </v>
      </c>
      <c r="L511" s="7" t="str">
        <f>IF(AND(B511=200, OR(AND(E511='club records'!$B$11, F511&lt;='club records'!$C$11), AND(E511='club records'!$B$12, F511&lt;='club records'!$C$12), AND(E511='club records'!$B$13, F511&lt;='club records'!$C$13), AND(E511='club records'!$B$14, F511&lt;='club records'!$C$14), AND(E511='club records'!$B$15, F511&lt;='club records'!$C$15))), "CR", " ")</f>
        <v xml:space="preserve"> </v>
      </c>
      <c r="M511" s="7" t="str">
        <f>IF(AND(B511=300, OR(AND(E511='club records'!$B$5, F511&lt;='club records'!$C$5), AND(E511='club records'!$B$16, F511&lt;='club records'!$C$16), AND(E511='club records'!$B$17, F511&lt;='club records'!$C$17))), "CR", " ")</f>
        <v xml:space="preserve"> </v>
      </c>
      <c r="N511" s="7" t="str">
        <f>IF(AND(B511=400, OR(AND(E511='club records'!$B$18, F511&lt;='club records'!$C$18), AND(E511='club records'!$B$19, F511&lt;='club records'!$C$19), AND(E511='club records'!$B$20, F511&lt;='club records'!$C$20), AND(E511='club records'!$B$21, F511&lt;='club records'!$C$21))), "CR", " ")</f>
        <v xml:space="preserve"> </v>
      </c>
      <c r="O511" s="7" t="str">
        <f>IF(AND(B511=800, OR(AND(E511='club records'!$B$22, F511&lt;='club records'!$C$22), AND(E511='club records'!$B$23, F511&lt;='club records'!$C$23), AND(E511='club records'!$B$24, F511&lt;='club records'!$C$24), AND(E511='club records'!$B$25, F511&lt;='club records'!$C$25), AND(E511='club records'!$B$26, F511&lt;='club records'!$C$26))), "CR", " ")</f>
        <v xml:space="preserve"> </v>
      </c>
      <c r="P511" s="7" t="str">
        <f>IF(AND(B511=1000, OR(AND(E511='club records'!$B$27, F511&lt;='club records'!$C$27), AND(E511='club records'!$B$28, F511&lt;='club records'!$C$28))), "CR", " ")</f>
        <v xml:space="preserve"> </v>
      </c>
      <c r="Q511" s="7" t="str">
        <f>IF(AND(B511=1500, OR(AND(E511='club records'!$B$29, F511&lt;='club records'!$C$29), AND(E511='club records'!$B$30, F511&lt;='club records'!$C$30), AND(E511='club records'!$B$31, F511&lt;='club records'!$C$31), AND(E511='club records'!$B$32, F511&lt;='club records'!$C$32), AND(E511='club records'!$B$33, F511&lt;='club records'!$C$33))), "CR", " ")</f>
        <v xml:space="preserve"> </v>
      </c>
      <c r="R511" s="7" t="str">
        <f>IF(AND(B511="1600 (Mile)",OR(AND(E511='club records'!$B$34,F511&lt;='club records'!$C$34),AND(E511='club records'!$B$35,F511&lt;='club records'!$C$35),AND(E511='club records'!$B$36,F511&lt;='club records'!$C$36),AND(E511='club records'!$B$37,F511&lt;='club records'!$C$37))),"CR"," ")</f>
        <v xml:space="preserve"> </v>
      </c>
      <c r="S511" s="7" t="str">
        <f>IF(AND(B511=3000, OR(AND(E511='club records'!$B$38, F511&lt;='club records'!$C$38), AND(E511='club records'!$B$39, F511&lt;='club records'!$C$39), AND(E511='club records'!$B$40, F511&lt;='club records'!$C$40), AND(E511='club records'!$B$41, F511&lt;='club records'!$C$41))), "CR", " ")</f>
        <v xml:space="preserve"> </v>
      </c>
      <c r="T511" s="7" t="str">
        <f>IF(AND(B511=5000, OR(AND(E511='club records'!$B$42, F511&lt;='club records'!$C$42), AND(E511='club records'!$B$43, F511&lt;='club records'!$C$43))), "CR", " ")</f>
        <v xml:space="preserve"> </v>
      </c>
      <c r="U511" s="6" t="str">
        <f>IF(AND(B511=10000, OR(AND(E511='club records'!$B$44, F511&lt;='club records'!$C$44), AND(E511='club records'!$B$45, F511&lt;='club records'!$C$45))), "CR", " ")</f>
        <v xml:space="preserve"> </v>
      </c>
      <c r="V511" s="6" t="str">
        <f>IF(AND(B511="high jump", OR(AND(E511='club records'!$F$1, F511&gt;='club records'!$G$1), AND(E511='club records'!$F$2, F511&gt;='club records'!$G$2), AND(E511='club records'!$F$3, F511&gt;='club records'!$G$3), AND(E511='club records'!$F$4, F511&gt;='club records'!$G$4), AND(E511='club records'!$F$5, F511&gt;='club records'!$G$5))), "CR", " ")</f>
        <v xml:space="preserve"> </v>
      </c>
      <c r="W511" s="6" t="str">
        <f>IF(AND(B511="long jump", OR(AND(E511='club records'!$F$6, F511&gt;='club records'!$G$6), AND(E511='club records'!$F$7, F511&gt;='club records'!$G$7), AND(E511='club records'!$F$8, F511&gt;='club records'!$G$8), AND(E511='club records'!$F$9, F511&gt;='club records'!$G$9), AND(E511='club records'!$F$10, F511&gt;='club records'!$G$10))), "CR", " ")</f>
        <v xml:space="preserve"> </v>
      </c>
      <c r="X511" s="6" t="str">
        <f>IF(AND(B511="triple jump", OR(AND(E511='club records'!$F$11, F511&gt;='club records'!$G$11), AND(E511='club records'!$F$12, F511&gt;='club records'!$G$12), AND(E511='club records'!$F$13, F511&gt;='club records'!$G$13), AND(E511='club records'!$F$14, F511&gt;='club records'!$G$14), AND(E511='club records'!$F$15, F511&gt;='club records'!$G$15))), "CR", " ")</f>
        <v xml:space="preserve"> </v>
      </c>
      <c r="Y511" s="6" t="str">
        <f>IF(AND(B511="pole vault", OR(AND(E511='club records'!$F$16, F511&gt;='club records'!$G$16), AND(E511='club records'!$F$17, F511&gt;='club records'!$G$17), AND(E511='club records'!$F$18, F511&gt;='club records'!$G$18), AND(E511='club records'!$F$19, F511&gt;='club records'!$G$19), AND(E511='club records'!$F$20, F511&gt;='club records'!$G$20))), "CR", " ")</f>
        <v xml:space="preserve"> </v>
      </c>
      <c r="Z511" s="6" t="str">
        <f>IF(AND(B511="shot 3", E511='club records'!$F$36, F511&gt;='club records'!$G$36), "CR", " ")</f>
        <v xml:space="preserve"> </v>
      </c>
      <c r="AA511" s="6" t="str">
        <f>IF(AND(B511="shot 4", E511='club records'!$F$37, F511&gt;='club records'!$G$37), "CR", " ")</f>
        <v xml:space="preserve"> </v>
      </c>
      <c r="AB511" s="6" t="str">
        <f>IF(AND(B511="shot 5", E511='club records'!$F$38, F511&gt;='club records'!$G$38), "CR", " ")</f>
        <v xml:space="preserve"> </v>
      </c>
      <c r="AC511" s="6" t="str">
        <f>IF(AND(B511="shot 6", E511='club records'!$F$39, F511&gt;='club records'!$G$39), "CR", " ")</f>
        <v xml:space="preserve"> </v>
      </c>
      <c r="AD511" s="6" t="str">
        <f>IF(AND(B511="shot 7.26", E511='club records'!$F$40, F511&gt;='club records'!$G$40), "CR", " ")</f>
        <v xml:space="preserve"> </v>
      </c>
      <c r="AE511" s="6" t="str">
        <f>IF(AND(B511="60H",OR(AND(E511='club records'!$J$1,F511&lt;='club records'!$K$1),AND(E511='club records'!$J$2,F511&lt;='club records'!$K$2),AND(E511='club records'!$J$3,F511&lt;='club records'!$K$3),AND(E511='club records'!$J$4,F511&lt;='club records'!$K$4),AND(E511='club records'!$J$5,F511&lt;='club records'!$K$5))),"CR"," ")</f>
        <v xml:space="preserve"> </v>
      </c>
      <c r="AF511" s="7" t="str">
        <f>IF(AND(B511="4x200", OR(AND(E511='club records'!$N$6, F511&lt;='club records'!$O$6), AND(E511='club records'!$N$7, F511&lt;='club records'!$O$7), AND(E511='club records'!$N$8, F511&lt;='club records'!$O$8), AND(E511='club records'!$N$9, F511&lt;='club records'!$O$9), AND(E511='club records'!$N$10, F511&lt;='club records'!$O$10))), "CR", " ")</f>
        <v xml:space="preserve"> </v>
      </c>
      <c r="AG511" s="7" t="str">
        <f>IF(AND(B511="4x300", AND(E511='club records'!$N$11, F511&lt;='club records'!$O$11)), "CR", " ")</f>
        <v xml:space="preserve"> </v>
      </c>
      <c r="AH511" s="7" t="str">
        <f>IF(AND(B511="4x400", OR(AND(E511='club records'!$N$12, F511&lt;='club records'!$O$12), AND(E511='club records'!$N$13, F511&lt;='club records'!$O$13), AND(E511='club records'!$N$14, F511&lt;='club records'!$O$14), AND(E511='club records'!$N$15, F511&lt;='club records'!$O$15))), "CR", " ")</f>
        <v xml:space="preserve"> </v>
      </c>
      <c r="AI511" s="7" t="str">
        <f>IF(AND(B511="pentathlon", OR(AND(E511='club records'!$N$21, F511&gt;='club records'!$O$21), AND(E511='club records'!$N$22, F511&gt;='club records'!$O$22),AND(E511='club records'!$N$23, F511&gt;='club records'!$O$23),AND(E511='club records'!$N$24, F511&gt;='club records'!$O$24))), "CR", " ")</f>
        <v xml:space="preserve"> </v>
      </c>
      <c r="AJ511" s="7" t="str">
        <f>IF(AND(B511="heptathlon", OR(AND(E511='club records'!$N$26, F511&gt;='club records'!$O$26), AND(E511='club records'!$N$27, F511&gt;='club records'!$O$27))), "CR", " ")</f>
        <v xml:space="preserve"> </v>
      </c>
    </row>
    <row r="512" spans="1:36" ht="14.5" x14ac:dyDescent="0.35">
      <c r="A512" s="1" t="s">
        <v>296</v>
      </c>
      <c r="E512" s="11" t="s">
        <v>61</v>
      </c>
      <c r="F512" s="12"/>
      <c r="J512" s="7" t="str">
        <f>IF(OR(K512="CR", L512="CR", M512="CR", N512="CR", O512="CR", P512="CR", Q512="CR", R512="CR", S512="CR", T512="CR",U512="CR", V512="CR", W512="CR", X512="CR", Y512="CR", Z512="CR", AA512="CR", AB512="CR", AC512="CR", AD512="CR", AE512="CR", AF512="CR", AG512="CR", AH512="CR", AI512="CR", AJ512="CR"), "***CLUB RECORD***", "")</f>
        <v/>
      </c>
      <c r="K512" s="7" t="str">
        <f>IF(AND(B512=60, OR(AND(E512='club records'!$B$6, F512&lt;='club records'!$C$6), AND(E512='club records'!$B$7, F512&lt;='club records'!$C$7), AND(E512='club records'!$B$8, F512&lt;='club records'!$C$8), AND(E512='club records'!$B$9, F512&lt;='club records'!$C$9), AND(E512='club records'!$B$10, F512&lt;='club records'!$C$10))), "CR", " ")</f>
        <v xml:space="preserve"> </v>
      </c>
      <c r="L512" s="7" t="str">
        <f>IF(AND(B512=200, OR(AND(E512='club records'!$B$11, F512&lt;='club records'!$C$11), AND(E512='club records'!$B$12, F512&lt;='club records'!$C$12), AND(E512='club records'!$B$13, F512&lt;='club records'!$C$13), AND(E512='club records'!$B$14, F512&lt;='club records'!$C$14), AND(E512='club records'!$B$15, F512&lt;='club records'!$C$15))), "CR", " ")</f>
        <v xml:space="preserve"> </v>
      </c>
      <c r="M512" s="7" t="str">
        <f>IF(AND(B512=300, OR(AND(E512='club records'!$B$5, F512&lt;='club records'!$C$5), AND(E512='club records'!$B$16, F512&lt;='club records'!$C$16), AND(E512='club records'!$B$17, F512&lt;='club records'!$C$17))), "CR", " ")</f>
        <v xml:space="preserve"> </v>
      </c>
      <c r="N512" s="7" t="str">
        <f>IF(AND(B512=400, OR(AND(E512='club records'!$B$18, F512&lt;='club records'!$C$18), AND(E512='club records'!$B$19, F512&lt;='club records'!$C$19), AND(E512='club records'!$B$20, F512&lt;='club records'!$C$20), AND(E512='club records'!$B$21, F512&lt;='club records'!$C$21))), "CR", " ")</f>
        <v xml:space="preserve"> </v>
      </c>
      <c r="O512" s="7" t="str">
        <f>IF(AND(B512=800, OR(AND(E512='club records'!$B$22, F512&lt;='club records'!$C$22), AND(E512='club records'!$B$23, F512&lt;='club records'!$C$23), AND(E512='club records'!$B$24, F512&lt;='club records'!$C$24), AND(E512='club records'!$B$25, F512&lt;='club records'!$C$25), AND(E512='club records'!$B$26, F512&lt;='club records'!$C$26))), "CR", " ")</f>
        <v xml:space="preserve"> </v>
      </c>
      <c r="P512" s="7" t="str">
        <f>IF(AND(B512=1000, OR(AND(E512='club records'!$B$27, F512&lt;='club records'!$C$27), AND(E512='club records'!$B$28, F512&lt;='club records'!$C$28))), "CR", " ")</f>
        <v xml:space="preserve"> </v>
      </c>
      <c r="Q512" s="7" t="str">
        <f>IF(AND(B512=1500, OR(AND(E512='club records'!$B$29, F512&lt;='club records'!$C$29), AND(E512='club records'!$B$30, F512&lt;='club records'!$C$30), AND(E512='club records'!$B$31, F512&lt;='club records'!$C$31), AND(E512='club records'!$B$32, F512&lt;='club records'!$C$32), AND(E512='club records'!$B$33, F512&lt;='club records'!$C$33))), "CR", " ")</f>
        <v xml:space="preserve"> </v>
      </c>
      <c r="R512" s="7" t="str">
        <f>IF(AND(B512="1600 (Mile)",OR(AND(E512='club records'!$B$34,F512&lt;='club records'!$C$34),AND(E512='club records'!$B$35,F512&lt;='club records'!$C$35),AND(E512='club records'!$B$36,F512&lt;='club records'!$C$36),AND(E512='club records'!$B$37,F512&lt;='club records'!$C$37))),"CR"," ")</f>
        <v xml:space="preserve"> </v>
      </c>
      <c r="S512" s="7" t="str">
        <f>IF(AND(B512=3000, OR(AND(E512='club records'!$B$38, F512&lt;='club records'!$C$38), AND(E512='club records'!$B$39, F512&lt;='club records'!$C$39), AND(E512='club records'!$B$40, F512&lt;='club records'!$C$40), AND(E512='club records'!$B$41, F512&lt;='club records'!$C$41))), "CR", " ")</f>
        <v xml:space="preserve"> </v>
      </c>
      <c r="T512" s="7" t="str">
        <f>IF(AND(B512=5000, OR(AND(E512='club records'!$B$42, F512&lt;='club records'!$C$42), AND(E512='club records'!$B$43, F512&lt;='club records'!$C$43))), "CR", " ")</f>
        <v xml:space="preserve"> </v>
      </c>
      <c r="U512" s="6" t="str">
        <f>IF(AND(B512=10000, OR(AND(E512='club records'!$B$44, F512&lt;='club records'!$C$44), AND(E512='club records'!$B$45, F512&lt;='club records'!$C$45))), "CR", " ")</f>
        <v xml:space="preserve"> </v>
      </c>
      <c r="V512" s="6" t="str">
        <f>IF(AND(B512="high jump", OR(AND(E512='club records'!$F$1, F512&gt;='club records'!$G$1), AND(E512='club records'!$F$2, F512&gt;='club records'!$G$2), AND(E512='club records'!$F$3, F512&gt;='club records'!$G$3), AND(E512='club records'!$F$4, F512&gt;='club records'!$G$4), AND(E512='club records'!$F$5, F512&gt;='club records'!$G$5))), "CR", " ")</f>
        <v xml:space="preserve"> </v>
      </c>
      <c r="W512" s="6" t="str">
        <f>IF(AND(B512="long jump", OR(AND(E512='club records'!$F$6, F512&gt;='club records'!$G$6), AND(E512='club records'!$F$7, F512&gt;='club records'!$G$7), AND(E512='club records'!$F$8, F512&gt;='club records'!$G$8), AND(E512='club records'!$F$9, F512&gt;='club records'!$G$9), AND(E512='club records'!$F$10, F512&gt;='club records'!$G$10))), "CR", " ")</f>
        <v xml:space="preserve"> </v>
      </c>
      <c r="X512" s="6" t="str">
        <f>IF(AND(B512="triple jump", OR(AND(E512='club records'!$F$11, F512&gt;='club records'!$G$11), AND(E512='club records'!$F$12, F512&gt;='club records'!$G$12), AND(E512='club records'!$F$13, F512&gt;='club records'!$G$13), AND(E512='club records'!$F$14, F512&gt;='club records'!$G$14), AND(E512='club records'!$F$15, F512&gt;='club records'!$G$15))), "CR", " ")</f>
        <v xml:space="preserve"> </v>
      </c>
      <c r="Y512" s="6" t="str">
        <f>IF(AND(B512="pole vault", OR(AND(E512='club records'!$F$16, F512&gt;='club records'!$G$16), AND(E512='club records'!$F$17, F512&gt;='club records'!$G$17), AND(E512='club records'!$F$18, F512&gt;='club records'!$G$18), AND(E512='club records'!$F$19, F512&gt;='club records'!$G$19), AND(E512='club records'!$F$20, F512&gt;='club records'!$G$20))), "CR", " ")</f>
        <v xml:space="preserve"> </v>
      </c>
      <c r="Z512" s="6" t="str">
        <f>IF(AND(B512="shot 3", E512='club records'!$F$36, F512&gt;='club records'!$G$36), "CR", " ")</f>
        <v xml:space="preserve"> </v>
      </c>
      <c r="AA512" s="6" t="str">
        <f>IF(AND(B512="shot 4", E512='club records'!$F$37, F512&gt;='club records'!$G$37), "CR", " ")</f>
        <v xml:space="preserve"> </v>
      </c>
      <c r="AB512" s="6" t="str">
        <f>IF(AND(B512="shot 5", E512='club records'!$F$38, F512&gt;='club records'!$G$38), "CR", " ")</f>
        <v xml:space="preserve"> </v>
      </c>
      <c r="AC512" s="6" t="str">
        <f>IF(AND(B512="shot 6", E512='club records'!$F$39, F512&gt;='club records'!$G$39), "CR", " ")</f>
        <v xml:space="preserve"> </v>
      </c>
      <c r="AD512" s="6" t="str">
        <f>IF(AND(B512="shot 7.26", E512='club records'!$F$40, F512&gt;='club records'!$G$40), "CR", " ")</f>
        <v xml:space="preserve"> </v>
      </c>
      <c r="AE512" s="6" t="str">
        <f>IF(AND(B512="60H",OR(AND(E512='club records'!$J$1,F512&lt;='club records'!$K$1),AND(E512='club records'!$J$2,F512&lt;='club records'!$K$2),AND(E512='club records'!$J$3,F512&lt;='club records'!$K$3),AND(E512='club records'!$J$4,F512&lt;='club records'!$K$4),AND(E512='club records'!$J$5,F512&lt;='club records'!$K$5))),"CR"," ")</f>
        <v xml:space="preserve"> </v>
      </c>
      <c r="AF512" s="7" t="str">
        <f>IF(AND(B512="4x200", OR(AND(E512='club records'!$N$6, F512&lt;='club records'!$O$6), AND(E512='club records'!$N$7, F512&lt;='club records'!$O$7), AND(E512='club records'!$N$8, F512&lt;='club records'!$O$8), AND(E512='club records'!$N$9, F512&lt;='club records'!$O$9), AND(E512='club records'!$N$10, F512&lt;='club records'!$O$10))), "CR", " ")</f>
        <v xml:space="preserve"> </v>
      </c>
      <c r="AG512" s="7" t="str">
        <f>IF(AND(B512="4x300", AND(E512='club records'!$N$11, F512&lt;='club records'!$O$11)), "CR", " ")</f>
        <v xml:space="preserve"> </v>
      </c>
      <c r="AH512" s="7" t="str">
        <f>IF(AND(B512="4x400", OR(AND(E512='club records'!$N$12, F512&lt;='club records'!$O$12), AND(E512='club records'!$N$13, F512&lt;='club records'!$O$13), AND(E512='club records'!$N$14, F512&lt;='club records'!$O$14), AND(E512='club records'!$N$15, F512&lt;='club records'!$O$15))), "CR", " ")</f>
        <v xml:space="preserve"> </v>
      </c>
      <c r="AI512" s="7" t="str">
        <f>IF(AND(B512="pentathlon", OR(AND(E512='club records'!$N$21, F512&gt;='club records'!$O$21), AND(E512='club records'!$N$22, F512&gt;='club records'!$O$22),AND(E512='club records'!$N$23, F512&gt;='club records'!$O$23),AND(E512='club records'!$N$24, F512&gt;='club records'!$O$24))), "CR", " ")</f>
        <v xml:space="preserve"> </v>
      </c>
      <c r="AJ512" s="7" t="str">
        <f>IF(AND(B512="heptathlon", OR(AND(E512='club records'!$N$26, F512&gt;='club records'!$O$26), AND(E512='club records'!$N$27, F512&gt;='club records'!$O$27))), "CR", " ")</f>
        <v xml:space="preserve"> </v>
      </c>
    </row>
    <row r="513" spans="1:37" ht="14.5" x14ac:dyDescent="0.35">
      <c r="A513" s="1" t="s">
        <v>296</v>
      </c>
      <c r="E513" s="11" t="s">
        <v>61</v>
      </c>
      <c r="J513" s="7" t="str">
        <f>IF(OR(K513="CR", L513="CR", M513="CR", N513="CR", O513="CR", P513="CR", Q513="CR", R513="CR", S513="CR", T513="CR",U513="CR", V513="CR", W513="CR", X513="CR", Y513="CR", Z513="CR", AA513="CR", AB513="CR", AC513="CR", AD513="CR", AE513="CR", AF513="CR", AG513="CR", AH513="CR", AI513="CR", AJ513="CR"), "***CLUB RECORD***", "")</f>
        <v/>
      </c>
      <c r="K513" s="7" t="str">
        <f>IF(AND(B513=60, OR(AND(E513='club records'!$B$6, F513&lt;='club records'!$C$6), AND(E513='club records'!$B$7, F513&lt;='club records'!$C$7), AND(E513='club records'!$B$8, F513&lt;='club records'!$C$8), AND(E513='club records'!$B$9, F513&lt;='club records'!$C$9), AND(E513='club records'!$B$10, F513&lt;='club records'!$C$10))), "CR", " ")</f>
        <v xml:space="preserve"> </v>
      </c>
      <c r="L513" s="7" t="str">
        <f>IF(AND(B513=200, OR(AND(E513='club records'!$B$11, F513&lt;='club records'!$C$11), AND(E513='club records'!$B$12, F513&lt;='club records'!$C$12), AND(E513='club records'!$B$13, F513&lt;='club records'!$C$13), AND(E513='club records'!$B$14, F513&lt;='club records'!$C$14), AND(E513='club records'!$B$15, F513&lt;='club records'!$C$15))), "CR", " ")</f>
        <v xml:space="preserve"> </v>
      </c>
      <c r="M513" s="7" t="str">
        <f>IF(AND(B513=300, OR(AND(E513='club records'!$B$5, F513&lt;='club records'!$C$5), AND(E513='club records'!$B$16, F513&lt;='club records'!$C$16), AND(E513='club records'!$B$17, F513&lt;='club records'!$C$17))), "CR", " ")</f>
        <v xml:space="preserve"> </v>
      </c>
      <c r="N513" s="7" t="str">
        <f>IF(AND(B513=400, OR(AND(E513='club records'!$B$18, F513&lt;='club records'!$C$18), AND(E513='club records'!$B$19, F513&lt;='club records'!$C$19), AND(E513='club records'!$B$20, F513&lt;='club records'!$C$20), AND(E513='club records'!$B$21, F513&lt;='club records'!$C$21))), "CR", " ")</f>
        <v xml:space="preserve"> </v>
      </c>
      <c r="O513" s="7" t="str">
        <f>IF(AND(B513=800, OR(AND(E513='club records'!$B$22, F513&lt;='club records'!$C$22), AND(E513='club records'!$B$23, F513&lt;='club records'!$C$23), AND(E513='club records'!$B$24, F513&lt;='club records'!$C$24), AND(E513='club records'!$B$25, F513&lt;='club records'!$C$25), AND(E513='club records'!$B$26, F513&lt;='club records'!$C$26))), "CR", " ")</f>
        <v xml:space="preserve"> </v>
      </c>
      <c r="P513" s="7" t="str">
        <f>IF(AND(B513=1000, OR(AND(E513='club records'!$B$27, F513&lt;='club records'!$C$27), AND(E513='club records'!$B$28, F513&lt;='club records'!$C$28))), "CR", " ")</f>
        <v xml:space="preserve"> </v>
      </c>
      <c r="Q513" s="7" t="str">
        <f>IF(AND(B513=1500, OR(AND(E513='club records'!$B$29, F513&lt;='club records'!$C$29), AND(E513='club records'!$B$30, F513&lt;='club records'!$C$30), AND(E513='club records'!$B$31, F513&lt;='club records'!$C$31), AND(E513='club records'!$B$32, F513&lt;='club records'!$C$32), AND(E513='club records'!$B$33, F513&lt;='club records'!$C$33))), "CR", " ")</f>
        <v xml:space="preserve"> </v>
      </c>
      <c r="R513" s="7" t="str">
        <f>IF(AND(B513="1600 (Mile)",OR(AND(E513='club records'!$B$34,F513&lt;='club records'!$C$34),AND(E513='club records'!$B$35,F513&lt;='club records'!$C$35),AND(E513='club records'!$B$36,F513&lt;='club records'!$C$36),AND(E513='club records'!$B$37,F513&lt;='club records'!$C$37))),"CR"," ")</f>
        <v xml:space="preserve"> </v>
      </c>
      <c r="S513" s="7" t="str">
        <f>IF(AND(B513=3000, OR(AND(E513='club records'!$B$38, F513&lt;='club records'!$C$38), AND(E513='club records'!$B$39, F513&lt;='club records'!$C$39), AND(E513='club records'!$B$40, F513&lt;='club records'!$C$40), AND(E513='club records'!$B$41, F513&lt;='club records'!$C$41))), "CR", " ")</f>
        <v xml:space="preserve"> </v>
      </c>
      <c r="T513" s="7" t="str">
        <f>IF(AND(B513=5000, OR(AND(E513='club records'!$B$42, F513&lt;='club records'!$C$42), AND(E513='club records'!$B$43, F513&lt;='club records'!$C$43))), "CR", " ")</f>
        <v xml:space="preserve"> </v>
      </c>
      <c r="U513" s="6" t="str">
        <f>IF(AND(B513=10000, OR(AND(E513='club records'!$B$44, F513&lt;='club records'!$C$44), AND(E513='club records'!$B$45, F513&lt;='club records'!$C$45))), "CR", " ")</f>
        <v xml:space="preserve"> </v>
      </c>
      <c r="V513" s="6" t="str">
        <f>IF(AND(B513="high jump", OR(AND(E513='club records'!$F$1, F513&gt;='club records'!$G$1), AND(E513='club records'!$F$2, F513&gt;='club records'!$G$2), AND(E513='club records'!$F$3, F513&gt;='club records'!$G$3), AND(E513='club records'!$F$4, F513&gt;='club records'!$G$4), AND(E513='club records'!$F$5, F513&gt;='club records'!$G$5))), "CR", " ")</f>
        <v xml:space="preserve"> </v>
      </c>
      <c r="W513" s="6" t="str">
        <f>IF(AND(B513="long jump", OR(AND(E513='club records'!$F$6, F513&gt;='club records'!$G$6), AND(E513='club records'!$F$7, F513&gt;='club records'!$G$7), AND(E513='club records'!$F$8, F513&gt;='club records'!$G$8), AND(E513='club records'!$F$9, F513&gt;='club records'!$G$9), AND(E513='club records'!$F$10, F513&gt;='club records'!$G$10))), "CR", " ")</f>
        <v xml:space="preserve"> </v>
      </c>
      <c r="X513" s="6" t="str">
        <f>IF(AND(B513="triple jump", OR(AND(E513='club records'!$F$11, F513&gt;='club records'!$G$11), AND(E513='club records'!$F$12, F513&gt;='club records'!$G$12), AND(E513='club records'!$F$13, F513&gt;='club records'!$G$13), AND(E513='club records'!$F$14, F513&gt;='club records'!$G$14), AND(E513='club records'!$F$15, F513&gt;='club records'!$G$15))), "CR", " ")</f>
        <v xml:space="preserve"> </v>
      </c>
      <c r="Y513" s="6" t="str">
        <f>IF(AND(B513="pole vault", OR(AND(E513='club records'!$F$16, F513&gt;='club records'!$G$16), AND(E513='club records'!$F$17, F513&gt;='club records'!$G$17), AND(E513='club records'!$F$18, F513&gt;='club records'!$G$18), AND(E513='club records'!$F$19, F513&gt;='club records'!$G$19), AND(E513='club records'!$F$20, F513&gt;='club records'!$G$20))), "CR", " ")</f>
        <v xml:space="preserve"> </v>
      </c>
      <c r="Z513" s="6" t="str">
        <f>IF(AND(B513="shot 3", E513='club records'!$F$36, F513&gt;='club records'!$G$36), "CR", " ")</f>
        <v xml:space="preserve"> </v>
      </c>
      <c r="AA513" s="6" t="str">
        <f>IF(AND(B513="shot 4", E513='club records'!$F$37, F513&gt;='club records'!$G$37), "CR", " ")</f>
        <v xml:space="preserve"> </v>
      </c>
      <c r="AB513" s="6" t="str">
        <f>IF(AND(B513="shot 5", E513='club records'!$F$38, F513&gt;='club records'!$G$38), "CR", " ")</f>
        <v xml:space="preserve"> </v>
      </c>
      <c r="AC513" s="6" t="str">
        <f>IF(AND(B513="shot 6", E513='club records'!$F$39, F513&gt;='club records'!$G$39), "CR", " ")</f>
        <v xml:space="preserve"> </v>
      </c>
      <c r="AD513" s="6" t="str">
        <f>IF(AND(B513="shot 7.26", E513='club records'!$F$40, F513&gt;='club records'!$G$40), "CR", " ")</f>
        <v xml:space="preserve"> </v>
      </c>
      <c r="AE513" s="6" t="str">
        <f>IF(AND(B513="60H",OR(AND(E513='club records'!$J$1,F513&lt;='club records'!$K$1),AND(E513='club records'!$J$2,F513&lt;='club records'!$K$2),AND(E513='club records'!$J$3,F513&lt;='club records'!$K$3),AND(E513='club records'!$J$4,F513&lt;='club records'!$K$4),AND(E513='club records'!$J$5,F513&lt;='club records'!$K$5))),"CR"," ")</f>
        <v xml:space="preserve"> </v>
      </c>
      <c r="AF513" s="7" t="str">
        <f>IF(AND(B513="4x200", OR(AND(E513='club records'!$N$6, F513&lt;='club records'!$O$6), AND(E513='club records'!$N$7, F513&lt;='club records'!$O$7), AND(E513='club records'!$N$8, F513&lt;='club records'!$O$8), AND(E513='club records'!$N$9, F513&lt;='club records'!$O$9), AND(E513='club records'!$N$10, F513&lt;='club records'!$O$10))), "CR", " ")</f>
        <v xml:space="preserve"> </v>
      </c>
      <c r="AG513" s="7" t="str">
        <f>IF(AND(B513="4x300", AND(E513='club records'!$N$11, F513&lt;='club records'!$O$11)), "CR", " ")</f>
        <v xml:space="preserve"> </v>
      </c>
      <c r="AH513" s="7" t="str">
        <f>IF(AND(B513="4x400", OR(AND(E513='club records'!$N$12, F513&lt;='club records'!$O$12), AND(E513='club records'!$N$13, F513&lt;='club records'!$O$13), AND(E513='club records'!$N$14, F513&lt;='club records'!$O$14), AND(E513='club records'!$N$15, F513&lt;='club records'!$O$15))), "CR", " ")</f>
        <v xml:space="preserve"> </v>
      </c>
      <c r="AI513" s="7" t="str">
        <f>IF(AND(B513="pentathlon", OR(AND(E513='club records'!$N$21, F513&gt;='club records'!$O$21), AND(E513='club records'!$N$22, F513&gt;='club records'!$O$22),AND(E513='club records'!$N$23, F513&gt;='club records'!$O$23),AND(E513='club records'!$N$24, F513&gt;='club records'!$O$24))), "CR", " ")</f>
        <v xml:space="preserve"> </v>
      </c>
      <c r="AJ513" s="7" t="str">
        <f>IF(AND(B513="heptathlon", OR(AND(E513='club records'!$N$26, F513&gt;='club records'!$O$26), AND(E513='club records'!$N$27, F513&gt;='club records'!$O$27))), "CR", " ")</f>
        <v xml:space="preserve"> </v>
      </c>
    </row>
    <row r="514" spans="1:37" ht="15.75" customHeight="1" x14ac:dyDescent="0.35">
      <c r="A514" s="1" t="s">
        <v>296</v>
      </c>
      <c r="E514" s="11" t="s">
        <v>61</v>
      </c>
      <c r="F514" s="12"/>
      <c r="J514" s="7" t="str">
        <f>IF(OR(K514="CR", L514="CR", M514="CR", N514="CR", O514="CR", P514="CR", Q514="CR", R514="CR", S514="CR", T514="CR",U514="CR", V514="CR", W514="CR", X514="CR", Y514="CR", Z514="CR", AA514="CR", AB514="CR", AC514="CR", AD514="CR", AE514="CR", AF514="CR", AG514="CR", AH514="CR", AI514="CR", AJ514="CR"), "***CLUB RECORD***", "")</f>
        <v/>
      </c>
      <c r="K514" s="7" t="str">
        <f>IF(AND(B514=60, OR(AND(E514='club records'!$B$6, F514&lt;='club records'!$C$6), AND(E514='club records'!$B$7, F514&lt;='club records'!$C$7), AND(E514='club records'!$B$8, F514&lt;='club records'!$C$8), AND(E514='club records'!$B$9, F514&lt;='club records'!$C$9), AND(E514='club records'!$B$10, F514&lt;='club records'!$C$10))), "CR", " ")</f>
        <v xml:space="preserve"> </v>
      </c>
      <c r="L514" s="7" t="str">
        <f>IF(AND(B514=200, OR(AND(E514='club records'!$B$11, F514&lt;='club records'!$C$11), AND(E514='club records'!$B$12, F514&lt;='club records'!$C$12), AND(E514='club records'!$B$13, F514&lt;='club records'!$C$13), AND(E514='club records'!$B$14, F514&lt;='club records'!$C$14), AND(E514='club records'!$B$15, F514&lt;='club records'!$C$15))), "CR", " ")</f>
        <v xml:space="preserve"> </v>
      </c>
      <c r="M514" s="7" t="str">
        <f>IF(AND(B514=300, OR(AND(E514='club records'!$B$5, F514&lt;='club records'!$C$5), AND(E514='club records'!$B$16, F514&lt;='club records'!$C$16), AND(E514='club records'!$B$17, F514&lt;='club records'!$C$17))), "CR", " ")</f>
        <v xml:space="preserve"> </v>
      </c>
      <c r="N514" s="7" t="str">
        <f>IF(AND(B514=400, OR(AND(E514='club records'!$B$18, F514&lt;='club records'!$C$18), AND(E514='club records'!$B$19, F514&lt;='club records'!$C$19), AND(E514='club records'!$B$20, F514&lt;='club records'!$C$20), AND(E514='club records'!$B$21, F514&lt;='club records'!$C$21))), "CR", " ")</f>
        <v xml:space="preserve"> </v>
      </c>
      <c r="O514" s="7" t="str">
        <f>IF(AND(B514=800, OR(AND(E514='club records'!$B$22, F514&lt;='club records'!$C$22), AND(E514='club records'!$B$23, F514&lt;='club records'!$C$23), AND(E514='club records'!$B$24, F514&lt;='club records'!$C$24), AND(E514='club records'!$B$25, F514&lt;='club records'!$C$25), AND(E514='club records'!$B$26, F514&lt;='club records'!$C$26))), "CR", " ")</f>
        <v xml:space="preserve"> </v>
      </c>
      <c r="P514" s="7" t="str">
        <f>IF(AND(B514=1000, OR(AND(E514='club records'!$B$27, F514&lt;='club records'!$C$27), AND(E514='club records'!$B$28, F514&lt;='club records'!$C$28))), "CR", " ")</f>
        <v xml:space="preserve"> </v>
      </c>
      <c r="Q514" s="7" t="str">
        <f>IF(AND(B514=1500, OR(AND(E514='club records'!$B$29, F514&lt;='club records'!$C$29), AND(E514='club records'!$B$30, F514&lt;='club records'!$C$30), AND(E514='club records'!$B$31, F514&lt;='club records'!$C$31), AND(E514='club records'!$B$32, F514&lt;='club records'!$C$32), AND(E514='club records'!$B$33, F514&lt;='club records'!$C$33))), "CR", " ")</f>
        <v xml:space="preserve"> </v>
      </c>
      <c r="R514" s="7" t="str">
        <f>IF(AND(B514="1600 (Mile)",OR(AND(E514='club records'!$B$34,F514&lt;='club records'!$C$34),AND(E514='club records'!$B$35,F514&lt;='club records'!$C$35),AND(E514='club records'!$B$36,F514&lt;='club records'!$C$36),AND(E514='club records'!$B$37,F514&lt;='club records'!$C$37))),"CR"," ")</f>
        <v xml:space="preserve"> </v>
      </c>
      <c r="S514" s="7" t="str">
        <f>IF(AND(B514=3000, OR(AND(E514='club records'!$B$38, F514&lt;='club records'!$C$38), AND(E514='club records'!$B$39, F514&lt;='club records'!$C$39), AND(E514='club records'!$B$40, F514&lt;='club records'!$C$40), AND(E514='club records'!$B$41, F514&lt;='club records'!$C$41))), "CR", " ")</f>
        <v xml:space="preserve"> </v>
      </c>
      <c r="T514" s="7" t="str">
        <f>IF(AND(B514=5000, OR(AND(E514='club records'!$B$42, F514&lt;='club records'!$C$42), AND(E514='club records'!$B$43, F514&lt;='club records'!$C$43))), "CR", " ")</f>
        <v xml:space="preserve"> </v>
      </c>
      <c r="U514" s="6" t="str">
        <f>IF(AND(B514=10000, OR(AND(E514='club records'!$B$44, F514&lt;='club records'!$C$44), AND(E514='club records'!$B$45, F514&lt;='club records'!$C$45))), "CR", " ")</f>
        <v xml:space="preserve"> </v>
      </c>
      <c r="V514" s="6" t="str">
        <f>IF(AND(B514="high jump", OR(AND(E514='club records'!$F$1, F514&gt;='club records'!$G$1), AND(E514='club records'!$F$2, F514&gt;='club records'!$G$2), AND(E514='club records'!$F$3, F514&gt;='club records'!$G$3), AND(E514='club records'!$F$4, F514&gt;='club records'!$G$4), AND(E514='club records'!$F$5, F514&gt;='club records'!$G$5))), "CR", " ")</f>
        <v xml:space="preserve"> </v>
      </c>
      <c r="W514" s="6" t="str">
        <f>IF(AND(B514="long jump", OR(AND(E514='club records'!$F$6, F514&gt;='club records'!$G$6), AND(E514='club records'!$F$7, F514&gt;='club records'!$G$7), AND(E514='club records'!$F$8, F514&gt;='club records'!$G$8), AND(E514='club records'!$F$9, F514&gt;='club records'!$G$9), AND(E514='club records'!$F$10, F514&gt;='club records'!$G$10))), "CR", " ")</f>
        <v xml:space="preserve"> </v>
      </c>
      <c r="X514" s="6" t="str">
        <f>IF(AND(B514="triple jump", OR(AND(E514='club records'!$F$11, F514&gt;='club records'!$G$11), AND(E514='club records'!$F$12, F514&gt;='club records'!$G$12), AND(E514='club records'!$F$13, F514&gt;='club records'!$G$13), AND(E514='club records'!$F$14, F514&gt;='club records'!$G$14), AND(E514='club records'!$F$15, F514&gt;='club records'!$G$15))), "CR", " ")</f>
        <v xml:space="preserve"> </v>
      </c>
      <c r="Y514" s="6" t="str">
        <f>IF(AND(B514="pole vault", OR(AND(E514='club records'!$F$16, F514&gt;='club records'!$G$16), AND(E514='club records'!$F$17, F514&gt;='club records'!$G$17), AND(E514='club records'!$F$18, F514&gt;='club records'!$G$18), AND(E514='club records'!$F$19, F514&gt;='club records'!$G$19), AND(E514='club records'!$F$20, F514&gt;='club records'!$G$20))), "CR", " ")</f>
        <v xml:space="preserve"> </v>
      </c>
      <c r="Z514" s="6" t="str">
        <f>IF(AND(B514="shot 3", E514='club records'!$F$36, F514&gt;='club records'!$G$36), "CR", " ")</f>
        <v xml:space="preserve"> </v>
      </c>
      <c r="AA514" s="6" t="str">
        <f>IF(AND(B514="shot 4", E514='club records'!$F$37, F514&gt;='club records'!$G$37), "CR", " ")</f>
        <v xml:space="preserve"> </v>
      </c>
      <c r="AB514" s="6" t="str">
        <f>IF(AND(B514="shot 5", E514='club records'!$F$38, F514&gt;='club records'!$G$38), "CR", " ")</f>
        <v xml:space="preserve"> </v>
      </c>
      <c r="AC514" s="6" t="str">
        <f>IF(AND(B514="shot 6", E514='club records'!$F$39, F514&gt;='club records'!$G$39), "CR", " ")</f>
        <v xml:space="preserve"> </v>
      </c>
      <c r="AD514" s="6" t="str">
        <f>IF(AND(B514="shot 7.26", E514='club records'!$F$40, F514&gt;='club records'!$G$40), "CR", " ")</f>
        <v xml:space="preserve"> </v>
      </c>
      <c r="AE514" s="6" t="str">
        <f>IF(AND(B514="60H",OR(AND(E514='club records'!$J$1,F514&lt;='club records'!$K$1),AND(E514='club records'!$J$2,F514&lt;='club records'!$K$2),AND(E514='club records'!$J$3,F514&lt;='club records'!$K$3),AND(E514='club records'!$J$4,F514&lt;='club records'!$K$4),AND(E514='club records'!$J$5,F514&lt;='club records'!$K$5))),"CR"," ")</f>
        <v xml:space="preserve"> </v>
      </c>
      <c r="AF514" s="7" t="str">
        <f>IF(AND(B514="4x200", OR(AND(E514='club records'!$N$6, F514&lt;='club records'!$O$6), AND(E514='club records'!$N$7, F514&lt;='club records'!$O$7), AND(E514='club records'!$N$8, F514&lt;='club records'!$O$8), AND(E514='club records'!$N$9, F514&lt;='club records'!$O$9), AND(E514='club records'!$N$10, F514&lt;='club records'!$O$10))), "CR", " ")</f>
        <v xml:space="preserve"> </v>
      </c>
      <c r="AG514" s="7" t="str">
        <f>IF(AND(B514="4x300", AND(E514='club records'!$N$11, F514&lt;='club records'!$O$11)), "CR", " ")</f>
        <v xml:space="preserve"> </v>
      </c>
      <c r="AH514" s="7" t="str">
        <f>IF(AND(B514="4x400", OR(AND(E514='club records'!$N$12, F514&lt;='club records'!$O$12), AND(E514='club records'!$N$13, F514&lt;='club records'!$O$13), AND(E514='club records'!$N$14, F514&lt;='club records'!$O$14), AND(E514='club records'!$N$15, F514&lt;='club records'!$O$15))), "CR", " ")</f>
        <v xml:space="preserve"> </v>
      </c>
      <c r="AI514" s="7" t="str">
        <f>IF(AND(B514="pentathlon", OR(AND(E514='club records'!$N$21, F514&gt;='club records'!$O$21), AND(E514='club records'!$N$22, F514&gt;='club records'!$O$22),AND(E514='club records'!$N$23, F514&gt;='club records'!$O$23),AND(E514='club records'!$N$24, F514&gt;='club records'!$O$24))), "CR", " ")</f>
        <v xml:space="preserve"> </v>
      </c>
      <c r="AJ514" s="7" t="str">
        <f>IF(AND(B514="heptathlon", OR(AND(E514='club records'!$N$26, F514&gt;='club records'!$O$26), AND(E514='club records'!$N$27, F514&gt;='club records'!$O$27))), "CR", " ")</f>
        <v xml:space="preserve"> </v>
      </c>
    </row>
    <row r="515" spans="1:37" ht="15.75" customHeight="1" x14ac:dyDescent="0.35">
      <c r="A515" s="1" t="s">
        <v>296</v>
      </c>
      <c r="E515" s="11" t="s">
        <v>61</v>
      </c>
      <c r="F515" s="12"/>
      <c r="J515" s="7" t="str">
        <f>IF(OR(K515="CR", L515="CR", M515="CR", N515="CR", O515="CR", P515="CR", Q515="CR", R515="CR", S515="CR", T515="CR",U515="CR", V515="CR", W515="CR", X515="CR", Y515="CR", Z515="CR", AA515="CR", AB515="CR", AC515="CR", AD515="CR", AE515="CR", AF515="CR", AG515="CR", AH515="CR", AI515="CR", AJ515="CR"), "***CLUB RECORD***", "")</f>
        <v/>
      </c>
      <c r="K515" s="7" t="str">
        <f>IF(AND(B515=60, OR(AND(E515='club records'!$B$6, F515&lt;='club records'!$C$6), AND(E515='club records'!$B$7, F515&lt;='club records'!$C$7), AND(E515='club records'!$B$8, F515&lt;='club records'!$C$8), AND(E515='club records'!$B$9, F515&lt;='club records'!$C$9), AND(E515='club records'!$B$10, F515&lt;='club records'!$C$10))), "CR", " ")</f>
        <v xml:space="preserve"> </v>
      </c>
      <c r="L515" s="7" t="str">
        <f>IF(AND(B515=200, OR(AND(E515='club records'!$B$11, F515&lt;='club records'!$C$11), AND(E515='club records'!$B$12, F515&lt;='club records'!$C$12), AND(E515='club records'!$B$13, F515&lt;='club records'!$C$13), AND(E515='club records'!$B$14, F515&lt;='club records'!$C$14), AND(E515='club records'!$B$15, F515&lt;='club records'!$C$15))), "CR", " ")</f>
        <v xml:space="preserve"> </v>
      </c>
      <c r="M515" s="7" t="str">
        <f>IF(AND(B515=300, OR(AND(E515='club records'!$B$5, F515&lt;='club records'!$C$5), AND(E515='club records'!$B$16, F515&lt;='club records'!$C$16), AND(E515='club records'!$B$17, F515&lt;='club records'!$C$17))), "CR", " ")</f>
        <v xml:space="preserve"> </v>
      </c>
      <c r="N515" s="7" t="str">
        <f>IF(AND(B515=400, OR(AND(E515='club records'!$B$18, F515&lt;='club records'!$C$18), AND(E515='club records'!$B$19, F515&lt;='club records'!$C$19), AND(E515='club records'!$B$20, F515&lt;='club records'!$C$20), AND(E515='club records'!$B$21, F515&lt;='club records'!$C$21))), "CR", " ")</f>
        <v xml:space="preserve"> </v>
      </c>
      <c r="O515" s="7" t="str">
        <f>IF(AND(B515=800, OR(AND(E515='club records'!$B$22, F515&lt;='club records'!$C$22), AND(E515='club records'!$B$23, F515&lt;='club records'!$C$23), AND(E515='club records'!$B$24, F515&lt;='club records'!$C$24), AND(E515='club records'!$B$25, F515&lt;='club records'!$C$25), AND(E515='club records'!$B$26, F515&lt;='club records'!$C$26))), "CR", " ")</f>
        <v xml:space="preserve"> </v>
      </c>
      <c r="P515" s="7" t="str">
        <f>IF(AND(B515=1000, OR(AND(E515='club records'!$B$27, F515&lt;='club records'!$C$27), AND(E515='club records'!$B$28, F515&lt;='club records'!$C$28))), "CR", " ")</f>
        <v xml:space="preserve"> </v>
      </c>
      <c r="Q515" s="7" t="str">
        <f>IF(AND(B515=1500, OR(AND(E515='club records'!$B$29, F515&lt;='club records'!$C$29), AND(E515='club records'!$B$30, F515&lt;='club records'!$C$30), AND(E515='club records'!$B$31, F515&lt;='club records'!$C$31), AND(E515='club records'!$B$32, F515&lt;='club records'!$C$32), AND(E515='club records'!$B$33, F515&lt;='club records'!$C$33))), "CR", " ")</f>
        <v xml:space="preserve"> </v>
      </c>
      <c r="R515" s="7" t="str">
        <f>IF(AND(B515="1600 (Mile)",OR(AND(E515='club records'!$B$34,F515&lt;='club records'!$C$34),AND(E515='club records'!$B$35,F515&lt;='club records'!$C$35),AND(E515='club records'!$B$36,F515&lt;='club records'!$C$36),AND(E515='club records'!$B$37,F515&lt;='club records'!$C$37))),"CR"," ")</f>
        <v xml:space="preserve"> </v>
      </c>
      <c r="S515" s="7" t="str">
        <f>IF(AND(B515=3000, OR(AND(E515='club records'!$B$38, F515&lt;='club records'!$C$38), AND(E515='club records'!$B$39, F515&lt;='club records'!$C$39), AND(E515='club records'!$B$40, F515&lt;='club records'!$C$40), AND(E515='club records'!$B$41, F515&lt;='club records'!$C$41))), "CR", " ")</f>
        <v xml:space="preserve"> </v>
      </c>
      <c r="T515" s="7" t="str">
        <f>IF(AND(B515=5000, OR(AND(E515='club records'!$B$42, F515&lt;='club records'!$C$42), AND(E515='club records'!$B$43, F515&lt;='club records'!$C$43))), "CR", " ")</f>
        <v xml:space="preserve"> </v>
      </c>
      <c r="U515" s="6" t="str">
        <f>IF(AND(B515=10000, OR(AND(E515='club records'!$B$44, F515&lt;='club records'!$C$44), AND(E515='club records'!$B$45, F515&lt;='club records'!$C$45))), "CR", " ")</f>
        <v xml:space="preserve"> </v>
      </c>
      <c r="V515" s="6" t="str">
        <f>IF(AND(B515="high jump", OR(AND(E515='club records'!$F$1, F515&gt;='club records'!$G$1), AND(E515='club records'!$F$2, F515&gt;='club records'!$G$2), AND(E515='club records'!$F$3, F515&gt;='club records'!$G$3), AND(E515='club records'!$F$4, F515&gt;='club records'!$G$4), AND(E515='club records'!$F$5, F515&gt;='club records'!$G$5))), "CR", " ")</f>
        <v xml:space="preserve"> </v>
      </c>
      <c r="W515" s="6" t="str">
        <f>IF(AND(B515="long jump", OR(AND(E515='club records'!$F$6, F515&gt;='club records'!$G$6), AND(E515='club records'!$F$7, F515&gt;='club records'!$G$7), AND(E515='club records'!$F$8, F515&gt;='club records'!$G$8), AND(E515='club records'!$F$9, F515&gt;='club records'!$G$9), AND(E515='club records'!$F$10, F515&gt;='club records'!$G$10))), "CR", " ")</f>
        <v xml:space="preserve"> </v>
      </c>
      <c r="X515" s="6" t="str">
        <f>IF(AND(B515="triple jump", OR(AND(E515='club records'!$F$11, F515&gt;='club records'!$G$11), AND(E515='club records'!$F$12, F515&gt;='club records'!$G$12), AND(E515='club records'!$F$13, F515&gt;='club records'!$G$13), AND(E515='club records'!$F$14, F515&gt;='club records'!$G$14), AND(E515='club records'!$F$15, F515&gt;='club records'!$G$15))), "CR", " ")</f>
        <v xml:space="preserve"> </v>
      </c>
      <c r="Y515" s="6" t="str">
        <f>IF(AND(B515="pole vault", OR(AND(E515='club records'!$F$16, F515&gt;='club records'!$G$16), AND(E515='club records'!$F$17, F515&gt;='club records'!$G$17), AND(E515='club records'!$F$18, F515&gt;='club records'!$G$18), AND(E515='club records'!$F$19, F515&gt;='club records'!$G$19), AND(E515='club records'!$F$20, F515&gt;='club records'!$G$20))), "CR", " ")</f>
        <v xml:space="preserve"> </v>
      </c>
      <c r="Z515" s="6" t="str">
        <f>IF(AND(B515="shot 3", E515='club records'!$F$36, F515&gt;='club records'!$G$36), "CR", " ")</f>
        <v xml:space="preserve"> </v>
      </c>
      <c r="AA515" s="6" t="str">
        <f>IF(AND(B515="shot 4", E515='club records'!$F$37, F515&gt;='club records'!$G$37), "CR", " ")</f>
        <v xml:space="preserve"> </v>
      </c>
      <c r="AB515" s="6" t="str">
        <f>IF(AND(B515="shot 5", E515='club records'!$F$38, F515&gt;='club records'!$G$38), "CR", " ")</f>
        <v xml:space="preserve"> </v>
      </c>
      <c r="AC515" s="6" t="str">
        <f>IF(AND(B515="shot 6", E515='club records'!$F$39, F515&gt;='club records'!$G$39), "CR", " ")</f>
        <v xml:space="preserve"> </v>
      </c>
      <c r="AD515" s="6" t="str">
        <f>IF(AND(B515="shot 7.26", E515='club records'!$F$40, F515&gt;='club records'!$G$40), "CR", " ")</f>
        <v xml:space="preserve"> </v>
      </c>
      <c r="AE515" s="6" t="str">
        <f>IF(AND(B515="60H",OR(AND(E515='club records'!$J$1,F515&lt;='club records'!$K$1),AND(E515='club records'!$J$2,F515&lt;='club records'!$K$2),AND(E515='club records'!$J$3,F515&lt;='club records'!$K$3),AND(E515='club records'!$J$4,F515&lt;='club records'!$K$4),AND(E515='club records'!$J$5,F515&lt;='club records'!$K$5))),"CR"," ")</f>
        <v xml:space="preserve"> </v>
      </c>
      <c r="AF515" s="7" t="str">
        <f>IF(AND(B515="4x200", OR(AND(E515='club records'!$N$6, F515&lt;='club records'!$O$6), AND(E515='club records'!$N$7, F515&lt;='club records'!$O$7), AND(E515='club records'!$N$8, F515&lt;='club records'!$O$8), AND(E515='club records'!$N$9, F515&lt;='club records'!$O$9), AND(E515='club records'!$N$10, F515&lt;='club records'!$O$10))), "CR", " ")</f>
        <v xml:space="preserve"> </v>
      </c>
      <c r="AG515" s="7" t="str">
        <f>IF(AND(B515="4x300", AND(E515='club records'!$N$11, F515&lt;='club records'!$O$11)), "CR", " ")</f>
        <v xml:space="preserve"> </v>
      </c>
      <c r="AH515" s="7" t="str">
        <f>IF(AND(B515="4x400", OR(AND(E515='club records'!$N$12, F515&lt;='club records'!$O$12), AND(E515='club records'!$N$13, F515&lt;='club records'!$O$13), AND(E515='club records'!$N$14, F515&lt;='club records'!$O$14), AND(E515='club records'!$N$15, F515&lt;='club records'!$O$15))), "CR", " ")</f>
        <v xml:space="preserve"> </v>
      </c>
      <c r="AI515" s="7" t="str">
        <f>IF(AND(B515="pentathlon", OR(AND(E515='club records'!$N$21, F515&gt;='club records'!$O$21), AND(E515='club records'!$N$22, F515&gt;='club records'!$O$22),AND(E515='club records'!$N$23, F515&gt;='club records'!$O$23),AND(E515='club records'!$N$24, F515&gt;='club records'!$O$24))), "CR", " ")</f>
        <v xml:space="preserve"> </v>
      </c>
      <c r="AJ515" s="7" t="str">
        <f>IF(AND(B515="heptathlon", OR(AND(E515='club records'!$N$26, F515&gt;='club records'!$O$26), AND(E515='club records'!$N$27, F515&gt;='club records'!$O$27))), "CR", " ")</f>
        <v xml:space="preserve"> </v>
      </c>
    </row>
    <row r="516" spans="1:37" ht="15.75" customHeight="1" x14ac:dyDescent="0.35">
      <c r="A516" s="1" t="s">
        <v>296</v>
      </c>
      <c r="E516" s="11" t="s">
        <v>61</v>
      </c>
      <c r="F516" s="12"/>
      <c r="J516" s="7" t="str">
        <f>IF(OR(K516="CR", L516="CR", M516="CR", N516="CR", O516="CR", P516="CR", Q516="CR", R516="CR", S516="CR", T516="CR",U516="CR", V516="CR", W516="CR", X516="CR", Y516="CR", Z516="CR", AA516="CR", AB516="CR", AC516="CR", AD516="CR", AE516="CR", AF516="CR", AG516="CR", AH516="CR", AI516="CR", AJ516="CR"), "***CLUB RECORD***", "")</f>
        <v/>
      </c>
      <c r="K516" s="7" t="str">
        <f>IF(AND(B516=60, OR(AND(E516='club records'!$B$6, F516&lt;='club records'!$C$6), AND(E516='club records'!$B$7, F516&lt;='club records'!$C$7), AND(E516='club records'!$B$8, F516&lt;='club records'!$C$8), AND(E516='club records'!$B$9, F516&lt;='club records'!$C$9), AND(E516='club records'!$B$10, F516&lt;='club records'!$C$10))), "CR", " ")</f>
        <v xml:space="preserve"> </v>
      </c>
      <c r="L516" s="7" t="str">
        <f>IF(AND(B516=200, OR(AND(E516='club records'!$B$11, F516&lt;='club records'!$C$11), AND(E516='club records'!$B$12, F516&lt;='club records'!$C$12), AND(E516='club records'!$B$13, F516&lt;='club records'!$C$13), AND(E516='club records'!$B$14, F516&lt;='club records'!$C$14), AND(E516='club records'!$B$15, F516&lt;='club records'!$C$15))), "CR", " ")</f>
        <v xml:space="preserve"> </v>
      </c>
      <c r="M516" s="7" t="str">
        <f>IF(AND(B516=300, OR(AND(E516='club records'!$B$5, F516&lt;='club records'!$C$5), AND(E516='club records'!$B$16, F516&lt;='club records'!$C$16), AND(E516='club records'!$B$17, F516&lt;='club records'!$C$17))), "CR", " ")</f>
        <v xml:space="preserve"> </v>
      </c>
      <c r="N516" s="7" t="str">
        <f>IF(AND(B516=400, OR(AND(E516='club records'!$B$18, F516&lt;='club records'!$C$18), AND(E516='club records'!$B$19, F516&lt;='club records'!$C$19), AND(E516='club records'!$B$20, F516&lt;='club records'!$C$20), AND(E516='club records'!$B$21, F516&lt;='club records'!$C$21))), "CR", " ")</f>
        <v xml:space="preserve"> </v>
      </c>
      <c r="O516" s="7" t="str">
        <f>IF(AND(B516=800, OR(AND(E516='club records'!$B$22, F516&lt;='club records'!$C$22), AND(E516='club records'!$B$23, F516&lt;='club records'!$C$23), AND(E516='club records'!$B$24, F516&lt;='club records'!$C$24), AND(E516='club records'!$B$25, F516&lt;='club records'!$C$25), AND(E516='club records'!$B$26, F516&lt;='club records'!$C$26))), "CR", " ")</f>
        <v xml:space="preserve"> </v>
      </c>
      <c r="P516" s="7" t="str">
        <f>IF(AND(B516=1000, OR(AND(E516='club records'!$B$27, F516&lt;='club records'!$C$27), AND(E516='club records'!$B$28, F516&lt;='club records'!$C$28))), "CR", " ")</f>
        <v xml:space="preserve"> </v>
      </c>
      <c r="Q516" s="7" t="str">
        <f>IF(AND(B516=1500, OR(AND(E516='club records'!$B$29, F516&lt;='club records'!$C$29), AND(E516='club records'!$B$30, F516&lt;='club records'!$C$30), AND(E516='club records'!$B$31, F516&lt;='club records'!$C$31), AND(E516='club records'!$B$32, F516&lt;='club records'!$C$32), AND(E516='club records'!$B$33, F516&lt;='club records'!$C$33))), "CR", " ")</f>
        <v xml:space="preserve"> </v>
      </c>
      <c r="R516" s="7" t="str">
        <f>IF(AND(B516="1600 (Mile)",OR(AND(E516='club records'!$B$34,F516&lt;='club records'!$C$34),AND(E516='club records'!$B$35,F516&lt;='club records'!$C$35),AND(E516='club records'!$B$36,F516&lt;='club records'!$C$36),AND(E516='club records'!$B$37,F516&lt;='club records'!$C$37))),"CR"," ")</f>
        <v xml:space="preserve"> </v>
      </c>
      <c r="S516" s="7" t="str">
        <f>IF(AND(B516=3000, OR(AND(E516='club records'!$B$38, F516&lt;='club records'!$C$38), AND(E516='club records'!$B$39, F516&lt;='club records'!$C$39), AND(E516='club records'!$B$40, F516&lt;='club records'!$C$40), AND(E516='club records'!$B$41, F516&lt;='club records'!$C$41))), "CR", " ")</f>
        <v xml:space="preserve"> </v>
      </c>
      <c r="T516" s="7" t="str">
        <f>IF(AND(B516=5000, OR(AND(E516='club records'!$B$42, F516&lt;='club records'!$C$42), AND(E516='club records'!$B$43, F516&lt;='club records'!$C$43))), "CR", " ")</f>
        <v xml:space="preserve"> </v>
      </c>
      <c r="U516" s="6" t="str">
        <f>IF(AND(B516=10000, OR(AND(E516='club records'!$B$44, F516&lt;='club records'!$C$44), AND(E516='club records'!$B$45, F516&lt;='club records'!$C$45))), "CR", " ")</f>
        <v xml:space="preserve"> </v>
      </c>
      <c r="V516" s="6" t="str">
        <f>IF(AND(B516="high jump", OR(AND(E516='club records'!$F$1, F516&gt;='club records'!$G$1), AND(E516='club records'!$F$2, F516&gt;='club records'!$G$2), AND(E516='club records'!$F$3, F516&gt;='club records'!$G$3), AND(E516='club records'!$F$4, F516&gt;='club records'!$G$4), AND(E516='club records'!$F$5, F516&gt;='club records'!$G$5))), "CR", " ")</f>
        <v xml:space="preserve"> </v>
      </c>
      <c r="W516" s="6" t="str">
        <f>IF(AND(B516="long jump", OR(AND(E516='club records'!$F$6, F516&gt;='club records'!$G$6), AND(E516='club records'!$F$7, F516&gt;='club records'!$G$7), AND(E516='club records'!$F$8, F516&gt;='club records'!$G$8), AND(E516='club records'!$F$9, F516&gt;='club records'!$G$9), AND(E516='club records'!$F$10, F516&gt;='club records'!$G$10))), "CR", " ")</f>
        <v xml:space="preserve"> </v>
      </c>
      <c r="X516" s="6" t="str">
        <f>IF(AND(B516="triple jump", OR(AND(E516='club records'!$F$11, F516&gt;='club records'!$G$11), AND(E516='club records'!$F$12, F516&gt;='club records'!$G$12), AND(E516='club records'!$F$13, F516&gt;='club records'!$G$13), AND(E516='club records'!$F$14, F516&gt;='club records'!$G$14), AND(E516='club records'!$F$15, F516&gt;='club records'!$G$15))), "CR", " ")</f>
        <v xml:space="preserve"> </v>
      </c>
      <c r="Y516" s="6" t="str">
        <f>IF(AND(B516="pole vault", OR(AND(E516='club records'!$F$16, F516&gt;='club records'!$G$16), AND(E516='club records'!$F$17, F516&gt;='club records'!$G$17), AND(E516='club records'!$F$18, F516&gt;='club records'!$G$18), AND(E516='club records'!$F$19, F516&gt;='club records'!$G$19), AND(E516='club records'!$F$20, F516&gt;='club records'!$G$20))), "CR", " ")</f>
        <v xml:space="preserve"> </v>
      </c>
      <c r="Z516" s="6" t="str">
        <f>IF(AND(B516="shot 3", E516='club records'!$F$36, F516&gt;='club records'!$G$36), "CR", " ")</f>
        <v xml:space="preserve"> </v>
      </c>
      <c r="AA516" s="6" t="str">
        <f>IF(AND(B516="shot 4", E516='club records'!$F$37, F516&gt;='club records'!$G$37), "CR", " ")</f>
        <v xml:space="preserve"> </v>
      </c>
      <c r="AB516" s="6" t="str">
        <f>IF(AND(B516="shot 5", E516='club records'!$F$38, F516&gt;='club records'!$G$38), "CR", " ")</f>
        <v xml:space="preserve"> </v>
      </c>
      <c r="AC516" s="6" t="str">
        <f>IF(AND(B516="shot 6", E516='club records'!$F$39, F516&gt;='club records'!$G$39), "CR", " ")</f>
        <v xml:space="preserve"> </v>
      </c>
      <c r="AD516" s="6" t="str">
        <f>IF(AND(B516="shot 7.26", E516='club records'!$F$40, F516&gt;='club records'!$G$40), "CR", " ")</f>
        <v xml:space="preserve"> </v>
      </c>
      <c r="AE516" s="6" t="str">
        <f>IF(AND(B516="60H",OR(AND(E516='club records'!$J$1,F516&lt;='club records'!$K$1),AND(E516='club records'!$J$2,F516&lt;='club records'!$K$2),AND(E516='club records'!$J$3,F516&lt;='club records'!$K$3),AND(E516='club records'!$J$4,F516&lt;='club records'!$K$4),AND(E516='club records'!$J$5,F516&lt;='club records'!$K$5))),"CR"," ")</f>
        <v xml:space="preserve"> </v>
      </c>
      <c r="AF516" s="7" t="str">
        <f>IF(AND(B516="4x200", OR(AND(E516='club records'!$N$6, F516&lt;='club records'!$O$6), AND(E516='club records'!$N$7, F516&lt;='club records'!$O$7), AND(E516='club records'!$N$8, F516&lt;='club records'!$O$8), AND(E516='club records'!$N$9, F516&lt;='club records'!$O$9), AND(E516='club records'!$N$10, F516&lt;='club records'!$O$10))), "CR", " ")</f>
        <v xml:space="preserve"> </v>
      </c>
      <c r="AG516" s="7" t="str">
        <f>IF(AND(B516="4x300", AND(E516='club records'!$N$11, F516&lt;='club records'!$O$11)), "CR", " ")</f>
        <v xml:space="preserve"> </v>
      </c>
      <c r="AH516" s="7" t="str">
        <f>IF(AND(B516="4x400", OR(AND(E516='club records'!$N$12, F516&lt;='club records'!$O$12), AND(E516='club records'!$N$13, F516&lt;='club records'!$O$13), AND(E516='club records'!$N$14, F516&lt;='club records'!$O$14), AND(E516='club records'!$N$15, F516&lt;='club records'!$O$15))), "CR", " ")</f>
        <v xml:space="preserve"> </v>
      </c>
      <c r="AI516" s="7" t="str">
        <f>IF(AND(B516="pentathlon", OR(AND(E516='club records'!$N$21, F516&gt;='club records'!$O$21), AND(E516='club records'!$N$22, F516&gt;='club records'!$O$22),AND(E516='club records'!$N$23, F516&gt;='club records'!$O$23),AND(E516='club records'!$N$24, F516&gt;='club records'!$O$24))), "CR", " ")</f>
        <v xml:space="preserve"> </v>
      </c>
      <c r="AJ516" s="7" t="str">
        <f>IF(AND(B516="heptathlon", OR(AND(E516='club records'!$N$26, F516&gt;='club records'!$O$26), AND(E516='club records'!$N$27, F516&gt;='club records'!$O$27))), "CR", " ")</f>
        <v xml:space="preserve"> </v>
      </c>
    </row>
    <row r="517" spans="1:37" ht="15.75" customHeight="1" x14ac:dyDescent="0.35">
      <c r="A517" s="1" t="s">
        <v>296</v>
      </c>
      <c r="E517" s="11" t="s">
        <v>61</v>
      </c>
      <c r="F517" s="12"/>
      <c r="G517" s="16"/>
      <c r="J517" s="7" t="str">
        <f>IF(OR(K517="CR", L517="CR", M517="CR", N517="CR", O517="CR", P517="CR", Q517="CR", R517="CR", S517="CR", T517="CR",U517="CR", V517="CR", W517="CR", X517="CR", Y517="CR", Z517="CR", AA517="CR", AB517="CR", AC517="CR", AD517="CR", AE517="CR", AF517="CR", AG517="CR", AH517="CR", AI517="CR", AJ517="CR"), "***CLUB RECORD***", "")</f>
        <v/>
      </c>
      <c r="K517" s="7" t="str">
        <f>IF(AND(B517=60, OR(AND(E517='club records'!$B$6, F517&lt;='club records'!$C$6), AND(E517='club records'!$B$7, F517&lt;='club records'!$C$7), AND(E517='club records'!$B$8, F517&lt;='club records'!$C$8), AND(E517='club records'!$B$9, F517&lt;='club records'!$C$9), AND(E517='club records'!$B$10, F517&lt;='club records'!$C$10))), "CR", " ")</f>
        <v xml:space="preserve"> </v>
      </c>
      <c r="L517" s="7" t="str">
        <f>IF(AND(B517=200, OR(AND(E517='club records'!$B$11, F517&lt;='club records'!$C$11), AND(E517='club records'!$B$12, F517&lt;='club records'!$C$12), AND(E517='club records'!$B$13, F517&lt;='club records'!$C$13), AND(E517='club records'!$B$14, F517&lt;='club records'!$C$14), AND(E517='club records'!$B$15, F517&lt;='club records'!$C$15))), "CR", " ")</f>
        <v xml:space="preserve"> </v>
      </c>
      <c r="M517" s="7" t="str">
        <f>IF(AND(B517=300, OR(AND(E517='club records'!$B$5, F517&lt;='club records'!$C$5), AND(E517='club records'!$B$16, F517&lt;='club records'!$C$16), AND(E517='club records'!$B$17, F517&lt;='club records'!$C$17))), "CR", " ")</f>
        <v xml:space="preserve"> </v>
      </c>
      <c r="N517" s="7" t="str">
        <f>IF(AND(B517=400, OR(AND(E517='club records'!$B$18, F517&lt;='club records'!$C$18), AND(E517='club records'!$B$19, F517&lt;='club records'!$C$19), AND(E517='club records'!$B$20, F517&lt;='club records'!$C$20), AND(E517='club records'!$B$21, F517&lt;='club records'!$C$21))), "CR", " ")</f>
        <v xml:space="preserve"> </v>
      </c>
      <c r="O517" s="7" t="str">
        <f>IF(AND(B517=800, OR(AND(E517='club records'!$B$22, F517&lt;='club records'!$C$22), AND(E517='club records'!$B$23, F517&lt;='club records'!$C$23), AND(E517='club records'!$B$24, F517&lt;='club records'!$C$24), AND(E517='club records'!$B$25, F517&lt;='club records'!$C$25), AND(E517='club records'!$B$26, F517&lt;='club records'!$C$26))), "CR", " ")</f>
        <v xml:space="preserve"> </v>
      </c>
      <c r="P517" s="7" t="str">
        <f>IF(AND(B517=1000, OR(AND(E517='club records'!$B$27, F517&lt;='club records'!$C$27), AND(E517='club records'!$B$28, F517&lt;='club records'!$C$28))), "CR", " ")</f>
        <v xml:space="preserve"> </v>
      </c>
      <c r="Q517" s="7" t="str">
        <f>IF(AND(B517=1500, OR(AND(E517='club records'!$B$29, F517&lt;='club records'!$C$29), AND(E517='club records'!$B$30, F517&lt;='club records'!$C$30), AND(E517='club records'!$B$31, F517&lt;='club records'!$C$31), AND(E517='club records'!$B$32, F517&lt;='club records'!$C$32), AND(E517='club records'!$B$33, F517&lt;='club records'!$C$33))), "CR", " ")</f>
        <v xml:space="preserve"> </v>
      </c>
      <c r="R517" s="7" t="str">
        <f>IF(AND(B517="1600 (Mile)",OR(AND(E517='club records'!$B$34,F517&lt;='club records'!$C$34),AND(E517='club records'!$B$35,F517&lt;='club records'!$C$35),AND(E517='club records'!$B$36,F517&lt;='club records'!$C$36),AND(E517='club records'!$B$37,F517&lt;='club records'!$C$37))),"CR"," ")</f>
        <v xml:space="preserve"> </v>
      </c>
      <c r="S517" s="7" t="str">
        <f>IF(AND(B517=3000, OR(AND(E517='club records'!$B$38, F517&lt;='club records'!$C$38), AND(E517='club records'!$B$39, F517&lt;='club records'!$C$39), AND(E517='club records'!$B$40, F517&lt;='club records'!$C$40), AND(E517='club records'!$B$41, F517&lt;='club records'!$C$41))), "CR", " ")</f>
        <v xml:space="preserve"> </v>
      </c>
      <c r="T517" s="7" t="str">
        <f>IF(AND(B517=5000, OR(AND(E517='club records'!$B$42, F517&lt;='club records'!$C$42), AND(E517='club records'!$B$43, F517&lt;='club records'!$C$43))), "CR", " ")</f>
        <v xml:space="preserve"> </v>
      </c>
      <c r="U517" s="6" t="str">
        <f>IF(AND(B517=10000, OR(AND(E517='club records'!$B$44, F517&lt;='club records'!$C$44), AND(E517='club records'!$B$45, F517&lt;='club records'!$C$45))), "CR", " ")</f>
        <v xml:space="preserve"> </v>
      </c>
      <c r="V517" s="6" t="str">
        <f>IF(AND(B517="high jump", OR(AND(E517='club records'!$F$1, F517&gt;='club records'!$G$1), AND(E517='club records'!$F$2, F517&gt;='club records'!$G$2), AND(E517='club records'!$F$3, F517&gt;='club records'!$G$3), AND(E517='club records'!$F$4, F517&gt;='club records'!$G$4), AND(E517='club records'!$F$5, F517&gt;='club records'!$G$5))), "CR", " ")</f>
        <v xml:space="preserve"> </v>
      </c>
      <c r="W517" s="6" t="str">
        <f>IF(AND(B517="long jump", OR(AND(E517='club records'!$F$6, F517&gt;='club records'!$G$6), AND(E517='club records'!$F$7, F517&gt;='club records'!$G$7), AND(E517='club records'!$F$8, F517&gt;='club records'!$G$8), AND(E517='club records'!$F$9, F517&gt;='club records'!$G$9), AND(E517='club records'!$F$10, F517&gt;='club records'!$G$10))), "CR", " ")</f>
        <v xml:space="preserve"> </v>
      </c>
      <c r="X517" s="6" t="str">
        <f>IF(AND(B517="triple jump", OR(AND(E517='club records'!$F$11, F517&gt;='club records'!$G$11), AND(E517='club records'!$F$12, F517&gt;='club records'!$G$12), AND(E517='club records'!$F$13, F517&gt;='club records'!$G$13), AND(E517='club records'!$F$14, F517&gt;='club records'!$G$14), AND(E517='club records'!$F$15, F517&gt;='club records'!$G$15))), "CR", " ")</f>
        <v xml:space="preserve"> </v>
      </c>
      <c r="Y517" s="6" t="str">
        <f>IF(AND(B517="pole vault", OR(AND(E517='club records'!$F$16, F517&gt;='club records'!$G$16), AND(E517='club records'!$F$17, F517&gt;='club records'!$G$17), AND(E517='club records'!$F$18, F517&gt;='club records'!$G$18), AND(E517='club records'!$F$19, F517&gt;='club records'!$G$19), AND(E517='club records'!$F$20, F517&gt;='club records'!$G$20))), "CR", " ")</f>
        <v xml:space="preserve"> </v>
      </c>
      <c r="Z517" s="6" t="str">
        <f>IF(AND(B517="shot 3", E517='club records'!$F$36, F517&gt;='club records'!$G$36), "CR", " ")</f>
        <v xml:space="preserve"> </v>
      </c>
      <c r="AA517" s="6" t="str">
        <f>IF(AND(B517="shot 4", E517='club records'!$F$37, F517&gt;='club records'!$G$37), "CR", " ")</f>
        <v xml:space="preserve"> </v>
      </c>
      <c r="AB517" s="6" t="str">
        <f>IF(AND(B517="shot 5", E517='club records'!$F$38, F517&gt;='club records'!$G$38), "CR", " ")</f>
        <v xml:space="preserve"> </v>
      </c>
      <c r="AC517" s="6" t="str">
        <f>IF(AND(B517="shot 6", E517='club records'!$F$39, F517&gt;='club records'!$G$39), "CR", " ")</f>
        <v xml:space="preserve"> </v>
      </c>
      <c r="AD517" s="6" t="str">
        <f>IF(AND(B517="shot 7.26", E517='club records'!$F$40, F517&gt;='club records'!$G$40), "CR", " ")</f>
        <v xml:space="preserve"> </v>
      </c>
      <c r="AE517" s="6" t="str">
        <f>IF(AND(B517="60H",OR(AND(E517='club records'!$J$1,F517&lt;='club records'!$K$1),AND(E517='club records'!$J$2,F517&lt;='club records'!$K$2),AND(E517='club records'!$J$3,F517&lt;='club records'!$K$3),AND(E517='club records'!$J$4,F517&lt;='club records'!$K$4),AND(E517='club records'!$J$5,F517&lt;='club records'!$K$5))),"CR"," ")</f>
        <v xml:space="preserve"> </v>
      </c>
      <c r="AF517" s="7" t="str">
        <f>IF(AND(B517="4x200", OR(AND(E517='club records'!$N$6, F517&lt;='club records'!$O$6), AND(E517='club records'!$N$7, F517&lt;='club records'!$O$7), AND(E517='club records'!$N$8, F517&lt;='club records'!$O$8), AND(E517='club records'!$N$9, F517&lt;='club records'!$O$9), AND(E517='club records'!$N$10, F517&lt;='club records'!$O$10))), "CR", " ")</f>
        <v xml:space="preserve"> </v>
      </c>
      <c r="AG517" s="7" t="str">
        <f>IF(AND(B517="4x300", AND(E517='club records'!$N$11, F517&lt;='club records'!$O$11)), "CR", " ")</f>
        <v xml:space="preserve"> </v>
      </c>
      <c r="AH517" s="7" t="str">
        <f>IF(AND(B517="4x400", OR(AND(E517='club records'!$N$12, F517&lt;='club records'!$O$12), AND(E517='club records'!$N$13, F517&lt;='club records'!$O$13), AND(E517='club records'!$N$14, F517&lt;='club records'!$O$14), AND(E517='club records'!$N$15, F517&lt;='club records'!$O$15))), "CR", " ")</f>
        <v xml:space="preserve"> </v>
      </c>
      <c r="AI517" s="7" t="str">
        <f>IF(AND(B517="pentathlon", OR(AND(E517='club records'!$N$21, F517&gt;='club records'!$O$21), AND(E517='club records'!$N$22, F517&gt;='club records'!$O$22),AND(E517='club records'!$N$23, F517&gt;='club records'!$O$23),AND(E517='club records'!$N$24, F517&gt;='club records'!$O$24))), "CR", " ")</f>
        <v xml:space="preserve"> </v>
      </c>
      <c r="AJ517" s="7" t="str">
        <f>IF(AND(B517="heptathlon", OR(AND(E517='club records'!$N$26, F517&gt;='club records'!$O$26), AND(E517='club records'!$N$27, F517&gt;='club records'!$O$27))), "CR", " ")</f>
        <v xml:space="preserve"> </v>
      </c>
    </row>
    <row r="518" spans="1:37" ht="15.75" customHeight="1" x14ac:dyDescent="0.35">
      <c r="A518" s="1" t="s">
        <v>296</v>
      </c>
      <c r="E518" s="11" t="s">
        <v>61</v>
      </c>
      <c r="F518" s="12"/>
      <c r="G518" s="16"/>
      <c r="J518" s="7" t="str">
        <f>IF(OR(K518="CR", L518="CR", M518="CR", N518="CR", O518="CR", P518="CR", Q518="CR", R518="CR", S518="CR", T518="CR",U518="CR", V518="CR", W518="CR", X518="CR", Y518="CR", Z518="CR", AA518="CR", AB518="CR", AC518="CR", AD518="CR", AE518="CR", AF518="CR", AG518="CR", AH518="CR", AI518="CR", AJ518="CR"), "***CLUB RECORD***", "")</f>
        <v/>
      </c>
      <c r="K518" s="7" t="str">
        <f>IF(AND(B518=60, OR(AND(E518='club records'!$B$6, F518&lt;='club records'!$C$6), AND(E518='club records'!$B$7, F518&lt;='club records'!$C$7), AND(E518='club records'!$B$8, F518&lt;='club records'!$C$8), AND(E518='club records'!$B$9, F518&lt;='club records'!$C$9), AND(E518='club records'!$B$10, F518&lt;='club records'!$C$10))), "CR", " ")</f>
        <v xml:space="preserve"> </v>
      </c>
      <c r="L518" s="7" t="str">
        <f>IF(AND(B518=200, OR(AND(E518='club records'!$B$11, F518&lt;='club records'!$C$11), AND(E518='club records'!$B$12, F518&lt;='club records'!$C$12), AND(E518='club records'!$B$13, F518&lt;='club records'!$C$13), AND(E518='club records'!$B$14, F518&lt;='club records'!$C$14), AND(E518='club records'!$B$15, F518&lt;='club records'!$C$15))), "CR", " ")</f>
        <v xml:space="preserve"> </v>
      </c>
      <c r="M518" s="7" t="str">
        <f>IF(AND(B518=300, OR(AND(E518='club records'!$B$5, F518&lt;='club records'!$C$5), AND(E518='club records'!$B$16, F518&lt;='club records'!$C$16), AND(E518='club records'!$B$17, F518&lt;='club records'!$C$17))), "CR", " ")</f>
        <v xml:space="preserve"> </v>
      </c>
      <c r="N518" s="7" t="str">
        <f>IF(AND(B518=400, OR(AND(E518='club records'!$B$18, F518&lt;='club records'!$C$18), AND(E518='club records'!$B$19, F518&lt;='club records'!$C$19), AND(E518='club records'!$B$20, F518&lt;='club records'!$C$20), AND(E518='club records'!$B$21, F518&lt;='club records'!$C$21))), "CR", " ")</f>
        <v xml:space="preserve"> </v>
      </c>
      <c r="O518" s="7" t="str">
        <f>IF(AND(B518=800, OR(AND(E518='club records'!$B$22, F518&lt;='club records'!$C$22), AND(E518='club records'!$B$23, F518&lt;='club records'!$C$23), AND(E518='club records'!$B$24, F518&lt;='club records'!$C$24), AND(E518='club records'!$B$25, F518&lt;='club records'!$C$25), AND(E518='club records'!$B$26, F518&lt;='club records'!$C$26))), "CR", " ")</f>
        <v xml:space="preserve"> </v>
      </c>
      <c r="P518" s="7" t="str">
        <f>IF(AND(B518=1000, OR(AND(E518='club records'!$B$27, F518&lt;='club records'!$C$27), AND(E518='club records'!$B$28, F518&lt;='club records'!$C$28))), "CR", " ")</f>
        <v xml:space="preserve"> </v>
      </c>
      <c r="Q518" s="7" t="str">
        <f>IF(AND(B518=1500, OR(AND(E518='club records'!$B$29, F518&lt;='club records'!$C$29), AND(E518='club records'!$B$30, F518&lt;='club records'!$C$30), AND(E518='club records'!$B$31, F518&lt;='club records'!$C$31), AND(E518='club records'!$B$32, F518&lt;='club records'!$C$32), AND(E518='club records'!$B$33, F518&lt;='club records'!$C$33))), "CR", " ")</f>
        <v xml:space="preserve"> </v>
      </c>
      <c r="R518" s="7" t="str">
        <f>IF(AND(B518="1600 (Mile)",OR(AND(E518='club records'!$B$34,F518&lt;='club records'!$C$34),AND(E518='club records'!$B$35,F518&lt;='club records'!$C$35),AND(E518='club records'!$B$36,F518&lt;='club records'!$C$36),AND(E518='club records'!$B$37,F518&lt;='club records'!$C$37))),"CR"," ")</f>
        <v xml:space="preserve"> </v>
      </c>
      <c r="S518" s="7" t="str">
        <f>IF(AND(B518=3000, OR(AND(E518='club records'!$B$38, F518&lt;='club records'!$C$38), AND(E518='club records'!$B$39, F518&lt;='club records'!$C$39), AND(E518='club records'!$B$40, F518&lt;='club records'!$C$40), AND(E518='club records'!$B$41, F518&lt;='club records'!$C$41))), "CR", " ")</f>
        <v xml:space="preserve"> </v>
      </c>
      <c r="T518" s="7" t="str">
        <f>IF(AND(B518=5000, OR(AND(E518='club records'!$B$42, F518&lt;='club records'!$C$42), AND(E518='club records'!$B$43, F518&lt;='club records'!$C$43))), "CR", " ")</f>
        <v xml:space="preserve"> </v>
      </c>
      <c r="U518" s="6" t="str">
        <f>IF(AND(B518=10000, OR(AND(E518='club records'!$B$44, F518&lt;='club records'!$C$44), AND(E518='club records'!$B$45, F518&lt;='club records'!$C$45))), "CR", " ")</f>
        <v xml:space="preserve"> </v>
      </c>
      <c r="V518" s="6" t="str">
        <f>IF(AND(B518="high jump", OR(AND(E518='club records'!$F$1, F518&gt;='club records'!$G$1), AND(E518='club records'!$F$2, F518&gt;='club records'!$G$2), AND(E518='club records'!$F$3, F518&gt;='club records'!$G$3), AND(E518='club records'!$F$4, F518&gt;='club records'!$G$4), AND(E518='club records'!$F$5, F518&gt;='club records'!$G$5))), "CR", " ")</f>
        <v xml:space="preserve"> </v>
      </c>
      <c r="W518" s="6" t="str">
        <f>IF(AND(B518="long jump", OR(AND(E518='club records'!$F$6, F518&gt;='club records'!$G$6), AND(E518='club records'!$F$7, F518&gt;='club records'!$G$7), AND(E518='club records'!$F$8, F518&gt;='club records'!$G$8), AND(E518='club records'!$F$9, F518&gt;='club records'!$G$9), AND(E518='club records'!$F$10, F518&gt;='club records'!$G$10))), "CR", " ")</f>
        <v xml:space="preserve"> </v>
      </c>
      <c r="X518" s="6" t="str">
        <f>IF(AND(B518="triple jump", OR(AND(E518='club records'!$F$11, F518&gt;='club records'!$G$11), AND(E518='club records'!$F$12, F518&gt;='club records'!$G$12), AND(E518='club records'!$F$13, F518&gt;='club records'!$G$13), AND(E518='club records'!$F$14, F518&gt;='club records'!$G$14), AND(E518='club records'!$F$15, F518&gt;='club records'!$G$15))), "CR", " ")</f>
        <v xml:space="preserve"> </v>
      </c>
      <c r="Y518" s="6" t="str">
        <f>IF(AND(B518="pole vault", OR(AND(E518='club records'!$F$16, F518&gt;='club records'!$G$16), AND(E518='club records'!$F$17, F518&gt;='club records'!$G$17), AND(E518='club records'!$F$18, F518&gt;='club records'!$G$18), AND(E518='club records'!$F$19, F518&gt;='club records'!$G$19), AND(E518='club records'!$F$20, F518&gt;='club records'!$G$20))), "CR", " ")</f>
        <v xml:space="preserve"> </v>
      </c>
      <c r="Z518" s="6" t="str">
        <f>IF(AND(B518="shot 3", E518='club records'!$F$36, F518&gt;='club records'!$G$36), "CR", " ")</f>
        <v xml:space="preserve"> </v>
      </c>
      <c r="AA518" s="6" t="str">
        <f>IF(AND(B518="shot 4", E518='club records'!$F$37, F518&gt;='club records'!$G$37), "CR", " ")</f>
        <v xml:space="preserve"> </v>
      </c>
      <c r="AB518" s="6" t="str">
        <f>IF(AND(B518="shot 5", E518='club records'!$F$38, F518&gt;='club records'!$G$38), "CR", " ")</f>
        <v xml:space="preserve"> </v>
      </c>
      <c r="AC518" s="6" t="str">
        <f>IF(AND(B518="shot 6", E518='club records'!$F$39, F518&gt;='club records'!$G$39), "CR", " ")</f>
        <v xml:space="preserve"> </v>
      </c>
      <c r="AD518" s="6" t="str">
        <f>IF(AND(B518="shot 7.26", E518='club records'!$F$40, F518&gt;='club records'!$G$40), "CR", " ")</f>
        <v xml:space="preserve"> </v>
      </c>
      <c r="AE518" s="6" t="str">
        <f>IF(AND(B518="60H",OR(AND(E518='club records'!$J$1,F518&lt;='club records'!$K$1),AND(E518='club records'!$J$2,F518&lt;='club records'!$K$2),AND(E518='club records'!$J$3,F518&lt;='club records'!$K$3),AND(E518='club records'!$J$4,F518&lt;='club records'!$K$4),AND(E518='club records'!$J$5,F518&lt;='club records'!$K$5))),"CR"," ")</f>
        <v xml:space="preserve"> </v>
      </c>
      <c r="AF518" s="7" t="str">
        <f>IF(AND(B518="4x200", OR(AND(E518='club records'!$N$6, F518&lt;='club records'!$O$6), AND(E518='club records'!$N$7, F518&lt;='club records'!$O$7), AND(E518='club records'!$N$8, F518&lt;='club records'!$O$8), AND(E518='club records'!$N$9, F518&lt;='club records'!$O$9), AND(E518='club records'!$N$10, F518&lt;='club records'!$O$10))), "CR", " ")</f>
        <v xml:space="preserve"> </v>
      </c>
      <c r="AG518" s="7" t="str">
        <f>IF(AND(B518="4x300", AND(E518='club records'!$N$11, F518&lt;='club records'!$O$11)), "CR", " ")</f>
        <v xml:space="preserve"> </v>
      </c>
      <c r="AH518" s="7" t="str">
        <f>IF(AND(B518="4x400", OR(AND(E518='club records'!$N$12, F518&lt;='club records'!$O$12), AND(E518='club records'!$N$13, F518&lt;='club records'!$O$13), AND(E518='club records'!$N$14, F518&lt;='club records'!$O$14), AND(E518='club records'!$N$15, F518&lt;='club records'!$O$15))), "CR", " ")</f>
        <v xml:space="preserve"> </v>
      </c>
      <c r="AI518" s="7" t="str">
        <f>IF(AND(B518="pentathlon", OR(AND(E518='club records'!$N$21, F518&gt;='club records'!$O$21), AND(E518='club records'!$N$22, F518&gt;='club records'!$O$22),AND(E518='club records'!$N$23, F518&gt;='club records'!$O$23),AND(E518='club records'!$N$24, F518&gt;='club records'!$O$24))), "CR", " ")</f>
        <v xml:space="preserve"> </v>
      </c>
      <c r="AJ518" s="7" t="str">
        <f>IF(AND(B518="heptathlon", OR(AND(E518='club records'!$N$26, F518&gt;='club records'!$O$26), AND(E518='club records'!$N$27, F518&gt;='club records'!$O$27))), "CR", " ")</f>
        <v xml:space="preserve"> </v>
      </c>
    </row>
    <row r="519" spans="1:37" ht="15.75" customHeight="1" x14ac:dyDescent="0.35">
      <c r="A519" s="1" t="s">
        <v>296</v>
      </c>
      <c r="E519" s="11" t="s">
        <v>61</v>
      </c>
      <c r="H519" s="8"/>
      <c r="J519" s="7" t="str">
        <f>IF(OR(K519="CR", L519="CR", M519="CR", N519="CR", O519="CR", P519="CR", Q519="CR", R519="CR", S519="CR", T519="CR",U519="CR", V519="CR", W519="CR", X519="CR", Y519="CR", Z519="CR", AA519="CR", AB519="CR", AC519="CR", AD519="CR", AE519="CR", AF519="CR", AG519="CR", AH519="CR", AI519="CR", AJ519="CR"), "***CLUB RECORD***", "")</f>
        <v/>
      </c>
      <c r="K519" s="7" t="str">
        <f>IF(AND(B519=60, OR(AND(E519='club records'!$B$6, F519&lt;='club records'!$C$6), AND(E519='club records'!$B$7, F519&lt;='club records'!$C$7), AND(E519='club records'!$B$8, F519&lt;='club records'!$C$8), AND(E519='club records'!$B$9, F519&lt;='club records'!$C$9), AND(E519='club records'!$B$10, F519&lt;='club records'!$C$10))), "CR", " ")</f>
        <v xml:space="preserve"> </v>
      </c>
      <c r="L519" s="7" t="str">
        <f>IF(AND(B519=200, OR(AND(E519='club records'!$B$11, F519&lt;='club records'!$C$11), AND(E519='club records'!$B$12, F519&lt;='club records'!$C$12), AND(E519='club records'!$B$13, F519&lt;='club records'!$C$13), AND(E519='club records'!$B$14, F519&lt;='club records'!$C$14), AND(E519='club records'!$B$15, F519&lt;='club records'!$C$15))), "CR", " ")</f>
        <v xml:space="preserve"> </v>
      </c>
      <c r="M519" s="7" t="str">
        <f>IF(AND(B519=300, OR(AND(E519='club records'!$B$5, F519&lt;='club records'!$C$5), AND(E519='club records'!$B$16, F519&lt;='club records'!$C$16), AND(E519='club records'!$B$17, F519&lt;='club records'!$C$17))), "CR", " ")</f>
        <v xml:space="preserve"> </v>
      </c>
      <c r="N519" s="7" t="str">
        <f>IF(AND(B519=400, OR(AND(E519='club records'!$B$18, F519&lt;='club records'!$C$18), AND(E519='club records'!$B$19, F519&lt;='club records'!$C$19), AND(E519='club records'!$B$20, F519&lt;='club records'!$C$20), AND(E519='club records'!$B$21, F519&lt;='club records'!$C$21))), "CR", " ")</f>
        <v xml:space="preserve"> </v>
      </c>
      <c r="O519" s="7" t="str">
        <f>IF(AND(B519=800, OR(AND(E519='club records'!$B$22, F519&lt;='club records'!$C$22), AND(E519='club records'!$B$23, F519&lt;='club records'!$C$23), AND(E519='club records'!$B$24, F519&lt;='club records'!$C$24), AND(E519='club records'!$B$25, F519&lt;='club records'!$C$25), AND(E519='club records'!$B$26, F519&lt;='club records'!$C$26))), "CR", " ")</f>
        <v xml:space="preserve"> </v>
      </c>
      <c r="P519" s="7" t="str">
        <f>IF(AND(B519=1000, OR(AND(E519='club records'!$B$27, F519&lt;='club records'!$C$27), AND(E519='club records'!$B$28, F519&lt;='club records'!$C$28))), "CR", " ")</f>
        <v xml:space="preserve"> </v>
      </c>
      <c r="Q519" s="7" t="str">
        <f>IF(AND(B519=1500, OR(AND(E519='club records'!$B$29, F519&lt;='club records'!$C$29), AND(E519='club records'!$B$30, F519&lt;='club records'!$C$30), AND(E519='club records'!$B$31, F519&lt;='club records'!$C$31), AND(E519='club records'!$B$32, F519&lt;='club records'!$C$32), AND(E519='club records'!$B$33, F519&lt;='club records'!$C$33))), "CR", " ")</f>
        <v xml:space="preserve"> </v>
      </c>
      <c r="R519" s="7" t="str">
        <f>IF(AND(B519="1600 (Mile)",OR(AND(E519='club records'!$B$34,F519&lt;='club records'!$C$34),AND(E519='club records'!$B$35,F519&lt;='club records'!$C$35),AND(E519='club records'!$B$36,F519&lt;='club records'!$C$36),AND(E519='club records'!$B$37,F519&lt;='club records'!$C$37))),"CR"," ")</f>
        <v xml:space="preserve"> </v>
      </c>
      <c r="S519" s="7" t="str">
        <f>IF(AND(B519=3000, OR(AND(E519='club records'!$B$38, F519&lt;='club records'!$C$38), AND(E519='club records'!$B$39, F519&lt;='club records'!$C$39), AND(E519='club records'!$B$40, F519&lt;='club records'!$C$40), AND(E519='club records'!$B$41, F519&lt;='club records'!$C$41))), "CR", " ")</f>
        <v xml:space="preserve"> </v>
      </c>
      <c r="T519" s="7" t="str">
        <f>IF(AND(B519=5000, OR(AND(E519='club records'!$B$42, F519&lt;='club records'!$C$42), AND(E519='club records'!$B$43, F519&lt;='club records'!$C$43))), "CR", " ")</f>
        <v xml:space="preserve"> </v>
      </c>
      <c r="U519" s="6" t="str">
        <f>IF(AND(B519=10000, OR(AND(E519='club records'!$B$44, F519&lt;='club records'!$C$44), AND(E519='club records'!$B$45, F519&lt;='club records'!$C$45))), "CR", " ")</f>
        <v xml:space="preserve"> </v>
      </c>
      <c r="V519" s="6" t="str">
        <f>IF(AND(B519="high jump", OR(AND(E519='club records'!$F$1, F519&gt;='club records'!$G$1), AND(E519='club records'!$F$2, F519&gt;='club records'!$G$2), AND(E519='club records'!$F$3, F519&gt;='club records'!$G$3), AND(E519='club records'!$F$4, F519&gt;='club records'!$G$4), AND(E519='club records'!$F$5, F519&gt;='club records'!$G$5))), "CR", " ")</f>
        <v xml:space="preserve"> </v>
      </c>
      <c r="W519" s="6" t="str">
        <f>IF(AND(B519="long jump", OR(AND(E519='club records'!$F$6, F519&gt;='club records'!$G$6), AND(E519='club records'!$F$7, F519&gt;='club records'!$G$7), AND(E519='club records'!$F$8, F519&gt;='club records'!$G$8), AND(E519='club records'!$F$9, F519&gt;='club records'!$G$9), AND(E519='club records'!$F$10, F519&gt;='club records'!$G$10))), "CR", " ")</f>
        <v xml:space="preserve"> </v>
      </c>
      <c r="X519" s="6" t="str">
        <f>IF(AND(B519="triple jump", OR(AND(E519='club records'!$F$11, F519&gt;='club records'!$G$11), AND(E519='club records'!$F$12, F519&gt;='club records'!$G$12), AND(E519='club records'!$F$13, F519&gt;='club records'!$G$13), AND(E519='club records'!$F$14, F519&gt;='club records'!$G$14), AND(E519='club records'!$F$15, F519&gt;='club records'!$G$15))), "CR", " ")</f>
        <v xml:space="preserve"> </v>
      </c>
      <c r="Y519" s="6" t="str">
        <f>IF(AND(B519="pole vault", OR(AND(E519='club records'!$F$16, F519&gt;='club records'!$G$16), AND(E519='club records'!$F$17, F519&gt;='club records'!$G$17), AND(E519='club records'!$F$18, F519&gt;='club records'!$G$18), AND(E519='club records'!$F$19, F519&gt;='club records'!$G$19), AND(E519='club records'!$F$20, F519&gt;='club records'!$G$20))), "CR", " ")</f>
        <v xml:space="preserve"> </v>
      </c>
      <c r="Z519" s="6" t="str">
        <f>IF(AND(B519="shot 3", E519='club records'!$F$36, F519&gt;='club records'!$G$36), "CR", " ")</f>
        <v xml:space="preserve"> </v>
      </c>
      <c r="AA519" s="6" t="str">
        <f>IF(AND(B519="shot 4", E519='club records'!$F$37, F519&gt;='club records'!$G$37), "CR", " ")</f>
        <v xml:space="preserve"> </v>
      </c>
      <c r="AB519" s="6" t="str">
        <f>IF(AND(B519="shot 5", E519='club records'!$F$38, F519&gt;='club records'!$G$38), "CR", " ")</f>
        <v xml:space="preserve"> </v>
      </c>
      <c r="AC519" s="6" t="str">
        <f>IF(AND(B519="shot 6", E519='club records'!$F$39, F519&gt;='club records'!$G$39), "CR", " ")</f>
        <v xml:space="preserve"> </v>
      </c>
      <c r="AD519" s="6" t="str">
        <f>IF(AND(B519="shot 7.26", E519='club records'!$F$40, F519&gt;='club records'!$G$40), "CR", " ")</f>
        <v xml:space="preserve"> </v>
      </c>
      <c r="AE519" s="6" t="str">
        <f>IF(AND(B519="60H",OR(AND(E519='club records'!$J$1,F519&lt;='club records'!$K$1),AND(E519='club records'!$J$2,F519&lt;='club records'!$K$2),AND(E519='club records'!$J$3,F519&lt;='club records'!$K$3),AND(E519='club records'!$J$4,F519&lt;='club records'!$K$4),AND(E519='club records'!$J$5,F519&lt;='club records'!$K$5))),"CR"," ")</f>
        <v xml:space="preserve"> </v>
      </c>
      <c r="AF519" s="7" t="str">
        <f>IF(AND(B519="4x200", OR(AND(E519='club records'!$N$6, F519&lt;='club records'!$O$6), AND(E519='club records'!$N$7, F519&lt;='club records'!$O$7), AND(E519='club records'!$N$8, F519&lt;='club records'!$O$8), AND(E519='club records'!$N$9, F519&lt;='club records'!$O$9), AND(E519='club records'!$N$10, F519&lt;='club records'!$O$10))), "CR", " ")</f>
        <v xml:space="preserve"> </v>
      </c>
      <c r="AG519" s="7" t="str">
        <f>IF(AND(B519="4x300", AND(E519='club records'!$N$11, F519&lt;='club records'!$O$11)), "CR", " ")</f>
        <v xml:space="preserve"> </v>
      </c>
      <c r="AH519" s="7" t="str">
        <f>IF(AND(B519="4x400", OR(AND(E519='club records'!$N$12, F519&lt;='club records'!$O$12), AND(E519='club records'!$N$13, F519&lt;='club records'!$O$13), AND(E519='club records'!$N$14, F519&lt;='club records'!$O$14), AND(E519='club records'!$N$15, F519&lt;='club records'!$O$15))), "CR", " ")</f>
        <v xml:space="preserve"> </v>
      </c>
      <c r="AI519" s="7" t="str">
        <f>IF(AND(B519="pentathlon", OR(AND(E519='club records'!$N$21, F519&gt;='club records'!$O$21), AND(E519='club records'!$N$22, F519&gt;='club records'!$O$22),AND(E519='club records'!$N$23, F519&gt;='club records'!$O$23),AND(E519='club records'!$N$24, F519&gt;='club records'!$O$24))), "CR", " ")</f>
        <v xml:space="preserve"> </v>
      </c>
      <c r="AJ519" s="7" t="str">
        <f>IF(AND(B519="heptathlon", OR(AND(E519='club records'!$N$26, F519&gt;='club records'!$O$26), AND(E519='club records'!$N$27, F519&gt;='club records'!$O$27))), "CR", " ")</f>
        <v xml:space="preserve"> </v>
      </c>
    </row>
    <row r="520" spans="1:37" ht="15.75" customHeight="1" x14ac:dyDescent="0.35">
      <c r="A520" s="1" t="s">
        <v>296</v>
      </c>
      <c r="E520" s="11" t="s">
        <v>61</v>
      </c>
      <c r="F520" s="12"/>
      <c r="G520" s="16"/>
      <c r="J520" s="7" t="str">
        <f>IF(OR(K520="CR", L520="CR", M520="CR", N520="CR", O520="CR", P520="CR", Q520="CR", R520="CR", S520="CR", T520="CR",U520="CR", V520="CR", W520="CR", X520="CR", Y520="CR", Z520="CR", AA520="CR", AB520="CR", AC520="CR", AD520="CR", AE520="CR", AF520="CR", AG520="CR", AH520="CR", AI520="CR", AJ520="CR"), "***CLUB RECORD***", "")</f>
        <v/>
      </c>
      <c r="K520" s="7" t="str">
        <f>IF(AND(B520=60, OR(AND(E520='club records'!$B$6, F520&lt;='club records'!$C$6), AND(E520='club records'!$B$7, F520&lt;='club records'!$C$7), AND(E520='club records'!$B$8, F520&lt;='club records'!$C$8), AND(E520='club records'!$B$9, F520&lt;='club records'!$C$9), AND(E520='club records'!$B$10, F520&lt;='club records'!$C$10))), "CR", " ")</f>
        <v xml:space="preserve"> </v>
      </c>
      <c r="L520" s="7" t="str">
        <f>IF(AND(B520=200, OR(AND(E520='club records'!$B$11, F520&lt;='club records'!$C$11), AND(E520='club records'!$B$12, F520&lt;='club records'!$C$12), AND(E520='club records'!$B$13, F520&lt;='club records'!$C$13), AND(E520='club records'!$B$14, F520&lt;='club records'!$C$14), AND(E520='club records'!$B$15, F520&lt;='club records'!$C$15))), "CR", " ")</f>
        <v xml:space="preserve"> </v>
      </c>
      <c r="M520" s="7" t="str">
        <f>IF(AND(B520=300, OR(AND(E520='club records'!$B$5, F520&lt;='club records'!$C$5), AND(E520='club records'!$B$16, F520&lt;='club records'!$C$16), AND(E520='club records'!$B$17, F520&lt;='club records'!$C$17))), "CR", " ")</f>
        <v xml:space="preserve"> </v>
      </c>
      <c r="N520" s="7" t="str">
        <f>IF(AND(B520=400, OR(AND(E520='club records'!$B$18, F520&lt;='club records'!$C$18), AND(E520='club records'!$B$19, F520&lt;='club records'!$C$19), AND(E520='club records'!$B$20, F520&lt;='club records'!$C$20), AND(E520='club records'!$B$21, F520&lt;='club records'!$C$21))), "CR", " ")</f>
        <v xml:space="preserve"> </v>
      </c>
      <c r="O520" s="7" t="str">
        <f>IF(AND(B520=800, OR(AND(E520='club records'!$B$22, F520&lt;='club records'!$C$22), AND(E520='club records'!$B$23, F520&lt;='club records'!$C$23), AND(E520='club records'!$B$24, F520&lt;='club records'!$C$24), AND(E520='club records'!$B$25, F520&lt;='club records'!$C$25), AND(E520='club records'!$B$26, F520&lt;='club records'!$C$26))), "CR", " ")</f>
        <v xml:space="preserve"> </v>
      </c>
      <c r="P520" s="7" t="str">
        <f>IF(AND(B520=1000, OR(AND(E520='club records'!$B$27, F520&lt;='club records'!$C$27), AND(E520='club records'!$B$28, F520&lt;='club records'!$C$28))), "CR", " ")</f>
        <v xml:space="preserve"> </v>
      </c>
      <c r="Q520" s="7" t="str">
        <f>IF(AND(B520=1500, OR(AND(E520='club records'!$B$29, F520&lt;='club records'!$C$29), AND(E520='club records'!$B$30, F520&lt;='club records'!$C$30), AND(E520='club records'!$B$31, F520&lt;='club records'!$C$31), AND(E520='club records'!$B$32, F520&lt;='club records'!$C$32), AND(E520='club records'!$B$33, F520&lt;='club records'!$C$33))), "CR", " ")</f>
        <v xml:space="preserve"> </v>
      </c>
      <c r="R520" s="7" t="str">
        <f>IF(AND(B520="1600 (Mile)",OR(AND(E520='club records'!$B$34,F520&lt;='club records'!$C$34),AND(E520='club records'!$B$35,F520&lt;='club records'!$C$35),AND(E520='club records'!$B$36,F520&lt;='club records'!$C$36),AND(E520='club records'!$B$37,F520&lt;='club records'!$C$37))),"CR"," ")</f>
        <v xml:space="preserve"> </v>
      </c>
      <c r="S520" s="7" t="str">
        <f>IF(AND(B520=3000, OR(AND(E520='club records'!$B$38, F520&lt;='club records'!$C$38), AND(E520='club records'!$B$39, F520&lt;='club records'!$C$39), AND(E520='club records'!$B$40, F520&lt;='club records'!$C$40), AND(E520='club records'!$B$41, F520&lt;='club records'!$C$41))), "CR", " ")</f>
        <v xml:space="preserve"> </v>
      </c>
      <c r="T520" s="7" t="str">
        <f>IF(AND(B520=5000, OR(AND(E520='club records'!$B$42, F520&lt;='club records'!$C$42), AND(E520='club records'!$B$43, F520&lt;='club records'!$C$43))), "CR", " ")</f>
        <v xml:space="preserve"> </v>
      </c>
      <c r="U520" s="6" t="str">
        <f>IF(AND(B520=10000, OR(AND(E520='club records'!$B$44, F520&lt;='club records'!$C$44), AND(E520='club records'!$B$45, F520&lt;='club records'!$C$45))), "CR", " ")</f>
        <v xml:space="preserve"> </v>
      </c>
      <c r="V520" s="6" t="str">
        <f>IF(AND(B520="high jump", OR(AND(E520='club records'!$F$1, F520&gt;='club records'!$G$1), AND(E520='club records'!$F$2, F520&gt;='club records'!$G$2), AND(E520='club records'!$F$3, F520&gt;='club records'!$G$3), AND(E520='club records'!$F$4, F520&gt;='club records'!$G$4), AND(E520='club records'!$F$5, F520&gt;='club records'!$G$5))), "CR", " ")</f>
        <v xml:space="preserve"> </v>
      </c>
      <c r="W520" s="6" t="str">
        <f>IF(AND(B520="long jump", OR(AND(E520='club records'!$F$6, F520&gt;='club records'!$G$6), AND(E520='club records'!$F$7, F520&gt;='club records'!$G$7), AND(E520='club records'!$F$8, F520&gt;='club records'!$G$8), AND(E520='club records'!$F$9, F520&gt;='club records'!$G$9), AND(E520='club records'!$F$10, F520&gt;='club records'!$G$10))), "CR", " ")</f>
        <v xml:space="preserve"> </v>
      </c>
      <c r="X520" s="6" t="str">
        <f>IF(AND(B520="triple jump", OR(AND(E520='club records'!$F$11, F520&gt;='club records'!$G$11), AND(E520='club records'!$F$12, F520&gt;='club records'!$G$12), AND(E520='club records'!$F$13, F520&gt;='club records'!$G$13), AND(E520='club records'!$F$14, F520&gt;='club records'!$G$14), AND(E520='club records'!$F$15, F520&gt;='club records'!$G$15))), "CR", " ")</f>
        <v xml:space="preserve"> </v>
      </c>
      <c r="Y520" s="6" t="str">
        <f>IF(AND(B520="pole vault", OR(AND(E520='club records'!$F$16, F520&gt;='club records'!$G$16), AND(E520='club records'!$F$17, F520&gt;='club records'!$G$17), AND(E520='club records'!$F$18, F520&gt;='club records'!$G$18), AND(E520='club records'!$F$19, F520&gt;='club records'!$G$19), AND(E520='club records'!$F$20, F520&gt;='club records'!$G$20))), "CR", " ")</f>
        <v xml:space="preserve"> </v>
      </c>
      <c r="Z520" s="6" t="str">
        <f>IF(AND(B520="shot 3", E520='club records'!$F$36, F520&gt;='club records'!$G$36), "CR", " ")</f>
        <v xml:space="preserve"> </v>
      </c>
      <c r="AA520" s="6" t="str">
        <f>IF(AND(B520="shot 4", E520='club records'!$F$37, F520&gt;='club records'!$G$37), "CR", " ")</f>
        <v xml:space="preserve"> </v>
      </c>
      <c r="AB520" s="6" t="str">
        <f>IF(AND(B520="shot 5", E520='club records'!$F$38, F520&gt;='club records'!$G$38), "CR", " ")</f>
        <v xml:space="preserve"> </v>
      </c>
      <c r="AC520" s="6" t="str">
        <f>IF(AND(B520="shot 6", E520='club records'!$F$39, F520&gt;='club records'!$G$39), "CR", " ")</f>
        <v xml:space="preserve"> </v>
      </c>
      <c r="AD520" s="6" t="str">
        <f>IF(AND(B520="shot 7.26", E520='club records'!$F$40, F520&gt;='club records'!$G$40), "CR", " ")</f>
        <v xml:space="preserve"> </v>
      </c>
      <c r="AE520" s="6" t="str">
        <f>IF(AND(B520="60H",OR(AND(E520='club records'!$J$1,F520&lt;='club records'!$K$1),AND(E520='club records'!$J$2,F520&lt;='club records'!$K$2),AND(E520='club records'!$J$3,F520&lt;='club records'!$K$3),AND(E520='club records'!$J$4,F520&lt;='club records'!$K$4),AND(E520='club records'!$J$5,F520&lt;='club records'!$K$5))),"CR"," ")</f>
        <v xml:space="preserve"> </v>
      </c>
      <c r="AF520" s="7" t="str">
        <f>IF(AND(B520="4x200", OR(AND(E520='club records'!$N$6, F520&lt;='club records'!$O$6), AND(E520='club records'!$N$7, F520&lt;='club records'!$O$7), AND(E520='club records'!$N$8, F520&lt;='club records'!$O$8), AND(E520='club records'!$N$9, F520&lt;='club records'!$O$9), AND(E520='club records'!$N$10, F520&lt;='club records'!$O$10))), "CR", " ")</f>
        <v xml:space="preserve"> </v>
      </c>
      <c r="AG520" s="7" t="str">
        <f>IF(AND(B520="4x300", AND(E520='club records'!$N$11, F520&lt;='club records'!$O$11)), "CR", " ")</f>
        <v xml:space="preserve"> </v>
      </c>
      <c r="AH520" s="7" t="str">
        <f>IF(AND(B520="4x400", OR(AND(E520='club records'!$N$12, F520&lt;='club records'!$O$12), AND(E520='club records'!$N$13, F520&lt;='club records'!$O$13), AND(E520='club records'!$N$14, F520&lt;='club records'!$O$14), AND(E520='club records'!$N$15, F520&lt;='club records'!$O$15))), "CR", " ")</f>
        <v xml:space="preserve"> </v>
      </c>
      <c r="AI520" s="7" t="str">
        <f>IF(AND(B520="pentathlon", OR(AND(E520='club records'!$N$21, F520&gt;='club records'!$O$21), AND(E520='club records'!$N$22, F520&gt;='club records'!$O$22),AND(E520='club records'!$N$23, F520&gt;='club records'!$O$23),AND(E520='club records'!$N$24, F520&gt;='club records'!$O$24))), "CR", " ")</f>
        <v xml:space="preserve"> </v>
      </c>
      <c r="AJ520" s="7" t="str">
        <f>IF(AND(B520="heptathlon", OR(AND(E520='club records'!$N$26, F520&gt;='club records'!$O$26), AND(E520='club records'!$N$27, F520&gt;='club records'!$O$27))), "CR", " ")</f>
        <v xml:space="preserve"> </v>
      </c>
    </row>
    <row r="521" spans="1:37" ht="15.75" customHeight="1" x14ac:dyDescent="0.35">
      <c r="A521" s="1" t="s">
        <v>296</v>
      </c>
      <c r="E521" s="11" t="s">
        <v>23</v>
      </c>
      <c r="G521" s="16"/>
      <c r="J521" s="7" t="str">
        <f>IF(OR(K521="CR", L521="CR", M521="CR", N521="CR", O521="CR", P521="CR", Q521="CR", R521="CR", S521="CR", T521="CR",U521="CR", V521="CR", W521="CR", X521="CR", Y521="CR", Z521="CR", AA521="CR", AB521="CR", AC521="CR", AD521="CR", AE521="CR", AF521="CR", AG521="CR", AH521="CR", AI521="CR", AJ521="CR"), "***CLUB RECORD***", "")</f>
        <v/>
      </c>
      <c r="K521" s="7" t="str">
        <f>IF(AND(B521=60, OR(AND(E521='club records'!$B$6, F521&lt;='club records'!$C$6), AND(E521='club records'!$B$7, F521&lt;='club records'!$C$7), AND(E521='club records'!$B$8, F521&lt;='club records'!$C$8), AND(E521='club records'!$B$9, F521&lt;='club records'!$C$9), AND(E521='club records'!$B$10, F521&lt;='club records'!$C$10))), "CR", " ")</f>
        <v xml:space="preserve"> </v>
      </c>
      <c r="L521" s="7" t="str">
        <f>IF(AND(B521=200, OR(AND(E521='club records'!$B$11, F521&lt;='club records'!$C$11), AND(E521='club records'!$B$12, F521&lt;='club records'!$C$12), AND(E521='club records'!$B$13, F521&lt;='club records'!$C$13), AND(E521='club records'!$B$14, F521&lt;='club records'!$C$14), AND(E521='club records'!$B$15, F521&lt;='club records'!$C$15))), "CR", " ")</f>
        <v xml:space="preserve"> </v>
      </c>
      <c r="M521" s="7" t="str">
        <f>IF(AND(B521=300, OR(AND(E521='club records'!$B$5, F521&lt;='club records'!$C$5), AND(E521='club records'!$B$16, F521&lt;='club records'!$C$16), AND(E521='club records'!$B$17, F521&lt;='club records'!$C$17))), "CR", " ")</f>
        <v xml:space="preserve"> </v>
      </c>
      <c r="N521" s="7" t="str">
        <f>IF(AND(B521=400, OR(AND(E521='club records'!$B$18, F521&lt;='club records'!$C$18), AND(E521='club records'!$B$19, F521&lt;='club records'!$C$19), AND(E521='club records'!$B$20, F521&lt;='club records'!$C$20), AND(E521='club records'!$B$21, F521&lt;='club records'!$C$21))), "CR", " ")</f>
        <v xml:space="preserve"> </v>
      </c>
      <c r="O521" s="7" t="str">
        <f>IF(AND(B521=800, OR(AND(E521='club records'!$B$22, F521&lt;='club records'!$C$22), AND(E521='club records'!$B$23, F521&lt;='club records'!$C$23), AND(E521='club records'!$B$24, F521&lt;='club records'!$C$24), AND(E521='club records'!$B$25, F521&lt;='club records'!$C$25), AND(E521='club records'!$B$26, F521&lt;='club records'!$C$26))), "CR", " ")</f>
        <v xml:space="preserve"> </v>
      </c>
      <c r="P521" s="7" t="str">
        <f>IF(AND(B521=1000, OR(AND(E521='club records'!$B$27, F521&lt;='club records'!$C$27), AND(E521='club records'!$B$28, F521&lt;='club records'!$C$28))), "CR", " ")</f>
        <v xml:space="preserve"> </v>
      </c>
      <c r="Q521" s="7" t="str">
        <f>IF(AND(B521=1500, OR(AND(E521='club records'!$B$29, F521&lt;='club records'!$C$29), AND(E521='club records'!$B$30, F521&lt;='club records'!$C$30), AND(E521='club records'!$B$31, F521&lt;='club records'!$C$31), AND(E521='club records'!$B$32, F521&lt;='club records'!$C$32), AND(E521='club records'!$B$33, F521&lt;='club records'!$C$33))), "CR", " ")</f>
        <v xml:space="preserve"> </v>
      </c>
      <c r="R521" s="7" t="str">
        <f>IF(AND(B521="1600 (Mile)",OR(AND(E521='club records'!$B$34,F521&lt;='club records'!$C$34),AND(E521='club records'!$B$35,F521&lt;='club records'!$C$35),AND(E521='club records'!$B$36,F521&lt;='club records'!$C$36),AND(E521='club records'!$B$37,F521&lt;='club records'!$C$37))),"CR"," ")</f>
        <v xml:space="preserve"> </v>
      </c>
      <c r="S521" s="7" t="str">
        <f>IF(AND(B521=3000, OR(AND(E521='club records'!$B$38, F521&lt;='club records'!$C$38), AND(E521='club records'!$B$39, F521&lt;='club records'!$C$39), AND(E521='club records'!$B$40, F521&lt;='club records'!$C$40), AND(E521='club records'!$B$41, F521&lt;='club records'!$C$41))), "CR", " ")</f>
        <v xml:space="preserve"> </v>
      </c>
      <c r="T521" s="7" t="str">
        <f>IF(AND(B521=5000, OR(AND(E521='club records'!$B$42, F521&lt;='club records'!$C$42), AND(E521='club records'!$B$43, F521&lt;='club records'!$C$43))), "CR", " ")</f>
        <v xml:space="preserve"> </v>
      </c>
      <c r="U521" s="6" t="str">
        <f>IF(AND(B521=10000, OR(AND(E521='club records'!$B$44, F521&lt;='club records'!$C$44), AND(E521='club records'!$B$45, F521&lt;='club records'!$C$45))), "CR", " ")</f>
        <v xml:space="preserve"> </v>
      </c>
      <c r="V521" s="6" t="str">
        <f>IF(AND(B521="high jump", OR(AND(E521='club records'!$F$1, F521&gt;='club records'!$G$1), AND(E521='club records'!$F$2, F521&gt;='club records'!$G$2), AND(E521='club records'!$F$3, F521&gt;='club records'!$G$3), AND(E521='club records'!$F$4, F521&gt;='club records'!$G$4), AND(E521='club records'!$F$5, F521&gt;='club records'!$G$5))), "CR", " ")</f>
        <v xml:space="preserve"> </v>
      </c>
      <c r="W521" s="6" t="str">
        <f>IF(AND(B521="long jump", OR(AND(E521='club records'!$F$6, F521&gt;='club records'!$G$6), AND(E521='club records'!$F$7, F521&gt;='club records'!$G$7), AND(E521='club records'!$F$8, F521&gt;='club records'!$G$8), AND(E521='club records'!$F$9, F521&gt;='club records'!$G$9), AND(E521='club records'!$F$10, F521&gt;='club records'!$G$10))), "CR", " ")</f>
        <v xml:space="preserve"> </v>
      </c>
      <c r="X521" s="6" t="str">
        <f>IF(AND(B521="triple jump", OR(AND(E521='club records'!$F$11, F521&gt;='club records'!$G$11), AND(E521='club records'!$F$12, F521&gt;='club records'!$G$12), AND(E521='club records'!$F$13, F521&gt;='club records'!$G$13), AND(E521='club records'!$F$14, F521&gt;='club records'!$G$14), AND(E521='club records'!$F$15, F521&gt;='club records'!$G$15))), "CR", " ")</f>
        <v xml:space="preserve"> </v>
      </c>
      <c r="Y521" s="6" t="str">
        <f>IF(AND(B521="pole vault", OR(AND(E521='club records'!$F$16, F521&gt;='club records'!$G$16), AND(E521='club records'!$F$17, F521&gt;='club records'!$G$17), AND(E521='club records'!$F$18, F521&gt;='club records'!$G$18), AND(E521='club records'!$F$19, F521&gt;='club records'!$G$19), AND(E521='club records'!$F$20, F521&gt;='club records'!$G$20))), "CR", " ")</f>
        <v xml:space="preserve"> </v>
      </c>
      <c r="Z521" s="6" t="str">
        <f>IF(AND(B521="shot 3", E521='club records'!$F$36, F521&gt;='club records'!$G$36), "CR", " ")</f>
        <v xml:space="preserve"> </v>
      </c>
      <c r="AA521" s="6" t="str">
        <f>IF(AND(B521="shot 4", E521='club records'!$F$37, F521&gt;='club records'!$G$37), "CR", " ")</f>
        <v xml:space="preserve"> </v>
      </c>
      <c r="AB521" s="6" t="str">
        <f>IF(AND(B521="shot 5", E521='club records'!$F$38, F521&gt;='club records'!$G$38), "CR", " ")</f>
        <v xml:space="preserve"> </v>
      </c>
      <c r="AC521" s="6" t="str">
        <f>IF(AND(B521="shot 6", E521='club records'!$F$39, F521&gt;='club records'!$G$39), "CR", " ")</f>
        <v xml:space="preserve"> </v>
      </c>
      <c r="AD521" s="6" t="str">
        <f>IF(AND(B521="shot 7.26", E521='club records'!$F$40, F521&gt;='club records'!$G$40), "CR", " ")</f>
        <v xml:space="preserve"> </v>
      </c>
      <c r="AE521" s="6" t="str">
        <f>IF(AND(B521="60H",OR(AND(E521='club records'!$J$1,F521&lt;='club records'!$K$1),AND(E521='club records'!$J$2,F521&lt;='club records'!$K$2),AND(E521='club records'!$J$3,F521&lt;='club records'!$K$3),AND(E521='club records'!$J$4,F521&lt;='club records'!$K$4),AND(E521='club records'!$J$5,F521&lt;='club records'!$K$5))),"CR"," ")</f>
        <v xml:space="preserve"> </v>
      </c>
      <c r="AF521" s="7" t="str">
        <f>IF(AND(B521="4x200", OR(AND(E521='club records'!$N$6, F521&lt;='club records'!$O$6), AND(E521='club records'!$N$7, F521&lt;='club records'!$O$7), AND(E521='club records'!$N$8, F521&lt;='club records'!$O$8), AND(E521='club records'!$N$9, F521&lt;='club records'!$O$9), AND(E521='club records'!$N$10, F521&lt;='club records'!$O$10))), "CR", " ")</f>
        <v xml:space="preserve"> </v>
      </c>
      <c r="AG521" s="7" t="str">
        <f>IF(AND(B521="4x300", AND(E521='club records'!$N$11, F521&lt;='club records'!$O$11)), "CR", " ")</f>
        <v xml:space="preserve"> </v>
      </c>
      <c r="AH521" s="7" t="str">
        <f>IF(AND(B521="4x400", OR(AND(E521='club records'!$N$12, F521&lt;='club records'!$O$12), AND(E521='club records'!$N$13, F521&lt;='club records'!$O$13), AND(E521='club records'!$N$14, F521&lt;='club records'!$O$14), AND(E521='club records'!$N$15, F521&lt;='club records'!$O$15))), "CR", " ")</f>
        <v xml:space="preserve"> </v>
      </c>
      <c r="AI521" s="7" t="str">
        <f>IF(AND(B521="pentathlon", OR(AND(E521='club records'!$N$21, F521&gt;='club records'!$O$21), AND(E521='club records'!$N$22, F521&gt;='club records'!$O$22),AND(E521='club records'!$N$23, F521&gt;='club records'!$O$23),AND(E521='club records'!$N$24, F521&gt;='club records'!$O$24))), "CR", " ")</f>
        <v xml:space="preserve"> </v>
      </c>
      <c r="AJ521" s="7" t="str">
        <f>IF(AND(B521="heptathlon", OR(AND(E521='club records'!$N$26, F521&gt;='club records'!$O$26), AND(E521='club records'!$N$27, F521&gt;='club records'!$O$27))), "CR", " ")</f>
        <v xml:space="preserve"> </v>
      </c>
    </row>
    <row r="522" spans="1:37" ht="15.75" customHeight="1" x14ac:dyDescent="0.35">
      <c r="A522" s="1" t="s">
        <v>296</v>
      </c>
      <c r="E522" s="11" t="s">
        <v>23</v>
      </c>
      <c r="G522" s="16"/>
      <c r="J522" s="7" t="str">
        <f>IF(OR(K522="CR", L522="CR", M522="CR", N522="CR", O522="CR", P522="CR", Q522="CR", R522="CR", S522="CR", T522="CR",U522="CR", V522="CR", W522="CR", X522="CR", Y522="CR", Z522="CR", AA522="CR", AB522="CR", AC522="CR", AD522="CR", AE522="CR", AF522="CR", AG522="CR", AH522="CR", AI522="CR", AJ522="CR"), "***CLUB RECORD***", "")</f>
        <v/>
      </c>
      <c r="K522" s="7" t="str">
        <f>IF(AND(B522=60, OR(AND(E522='club records'!$B$6, F522&lt;='club records'!$C$6), AND(E522='club records'!$B$7, F522&lt;='club records'!$C$7), AND(E522='club records'!$B$8, F522&lt;='club records'!$C$8), AND(E522='club records'!$B$9, F522&lt;='club records'!$C$9), AND(E522='club records'!$B$10, F522&lt;='club records'!$C$10))), "CR", " ")</f>
        <v xml:space="preserve"> </v>
      </c>
      <c r="L522" s="7" t="str">
        <f>IF(AND(B522=200, OR(AND(E522='club records'!$B$11, F522&lt;='club records'!$C$11), AND(E522='club records'!$B$12, F522&lt;='club records'!$C$12), AND(E522='club records'!$B$13, F522&lt;='club records'!$C$13), AND(E522='club records'!$B$14, F522&lt;='club records'!$C$14), AND(E522='club records'!$B$15, F522&lt;='club records'!$C$15))), "CR", " ")</f>
        <v xml:space="preserve"> </v>
      </c>
      <c r="M522" s="7" t="str">
        <f>IF(AND(B522=300, OR(AND(E522='club records'!$B$5, F522&lt;='club records'!$C$5), AND(E522='club records'!$B$16, F522&lt;='club records'!$C$16), AND(E522='club records'!$B$17, F522&lt;='club records'!$C$17))), "CR", " ")</f>
        <v xml:space="preserve"> </v>
      </c>
      <c r="N522" s="7" t="str">
        <f>IF(AND(B522=400, OR(AND(E522='club records'!$B$18, F522&lt;='club records'!$C$18), AND(E522='club records'!$B$19, F522&lt;='club records'!$C$19), AND(E522='club records'!$B$20, F522&lt;='club records'!$C$20), AND(E522='club records'!$B$21, F522&lt;='club records'!$C$21))), "CR", " ")</f>
        <v xml:space="preserve"> </v>
      </c>
      <c r="O522" s="7" t="str">
        <f>IF(AND(B522=800, OR(AND(E522='club records'!$B$22, F522&lt;='club records'!$C$22), AND(E522='club records'!$B$23, F522&lt;='club records'!$C$23), AND(E522='club records'!$B$24, F522&lt;='club records'!$C$24), AND(E522='club records'!$B$25, F522&lt;='club records'!$C$25), AND(E522='club records'!$B$26, F522&lt;='club records'!$C$26))), "CR", " ")</f>
        <v xml:space="preserve"> </v>
      </c>
      <c r="P522" s="7" t="str">
        <f>IF(AND(B522=1000, OR(AND(E522='club records'!$B$27, F522&lt;='club records'!$C$27), AND(E522='club records'!$B$28, F522&lt;='club records'!$C$28))), "CR", " ")</f>
        <v xml:space="preserve"> </v>
      </c>
      <c r="Q522" s="7" t="str">
        <f>IF(AND(B522=1500, OR(AND(E522='club records'!$B$29, F522&lt;='club records'!$C$29), AND(E522='club records'!$B$30, F522&lt;='club records'!$C$30), AND(E522='club records'!$B$31, F522&lt;='club records'!$C$31), AND(E522='club records'!$B$32, F522&lt;='club records'!$C$32), AND(E522='club records'!$B$33, F522&lt;='club records'!$C$33))), "CR", " ")</f>
        <v xml:space="preserve"> </v>
      </c>
      <c r="R522" s="7" t="str">
        <f>IF(AND(B522="1600 (Mile)",OR(AND(E522='club records'!$B$34,F522&lt;='club records'!$C$34),AND(E522='club records'!$B$35,F522&lt;='club records'!$C$35),AND(E522='club records'!$B$36,F522&lt;='club records'!$C$36),AND(E522='club records'!$B$37,F522&lt;='club records'!$C$37))),"CR"," ")</f>
        <v xml:space="preserve"> </v>
      </c>
      <c r="S522" s="7" t="str">
        <f>IF(AND(B522=3000, OR(AND(E522='club records'!$B$38, F522&lt;='club records'!$C$38), AND(E522='club records'!$B$39, F522&lt;='club records'!$C$39), AND(E522='club records'!$B$40, F522&lt;='club records'!$C$40), AND(E522='club records'!$B$41, F522&lt;='club records'!$C$41))), "CR", " ")</f>
        <v xml:space="preserve"> </v>
      </c>
      <c r="T522" s="7" t="str">
        <f>IF(AND(B522=5000, OR(AND(E522='club records'!$B$42, F522&lt;='club records'!$C$42), AND(E522='club records'!$B$43, F522&lt;='club records'!$C$43))), "CR", " ")</f>
        <v xml:space="preserve"> </v>
      </c>
      <c r="U522" s="6" t="str">
        <f>IF(AND(B522=10000, OR(AND(E522='club records'!$B$44, F522&lt;='club records'!$C$44), AND(E522='club records'!$B$45, F522&lt;='club records'!$C$45))), "CR", " ")</f>
        <v xml:space="preserve"> </v>
      </c>
      <c r="V522" s="6" t="str">
        <f>IF(AND(B522="high jump", OR(AND(E522='club records'!$F$1, F522&gt;='club records'!$G$1), AND(E522='club records'!$F$2, F522&gt;='club records'!$G$2), AND(E522='club records'!$F$3, F522&gt;='club records'!$G$3), AND(E522='club records'!$F$4, F522&gt;='club records'!$G$4), AND(E522='club records'!$F$5, F522&gt;='club records'!$G$5))), "CR", " ")</f>
        <v xml:space="preserve"> </v>
      </c>
      <c r="W522" s="6" t="str">
        <f>IF(AND(B522="long jump", OR(AND(E522='club records'!$F$6, F522&gt;='club records'!$G$6), AND(E522='club records'!$F$7, F522&gt;='club records'!$G$7), AND(E522='club records'!$F$8, F522&gt;='club records'!$G$8), AND(E522='club records'!$F$9, F522&gt;='club records'!$G$9), AND(E522='club records'!$F$10, F522&gt;='club records'!$G$10))), "CR", " ")</f>
        <v xml:space="preserve"> </v>
      </c>
      <c r="X522" s="6" t="str">
        <f>IF(AND(B522="triple jump", OR(AND(E522='club records'!$F$11, F522&gt;='club records'!$G$11), AND(E522='club records'!$F$12, F522&gt;='club records'!$G$12), AND(E522='club records'!$F$13, F522&gt;='club records'!$G$13), AND(E522='club records'!$F$14, F522&gt;='club records'!$G$14), AND(E522='club records'!$F$15, F522&gt;='club records'!$G$15))), "CR", " ")</f>
        <v xml:space="preserve"> </v>
      </c>
      <c r="Y522" s="6" t="str">
        <f>IF(AND(B522="pole vault", OR(AND(E522='club records'!$F$16, F522&gt;='club records'!$G$16), AND(E522='club records'!$F$17, F522&gt;='club records'!$G$17), AND(E522='club records'!$F$18, F522&gt;='club records'!$G$18), AND(E522='club records'!$F$19, F522&gt;='club records'!$G$19), AND(E522='club records'!$F$20, F522&gt;='club records'!$G$20))), "CR", " ")</f>
        <v xml:space="preserve"> </v>
      </c>
      <c r="Z522" s="6" t="str">
        <f>IF(AND(B522="shot 3", E522='club records'!$F$36, F522&gt;='club records'!$G$36), "CR", " ")</f>
        <v xml:space="preserve"> </v>
      </c>
      <c r="AA522" s="6" t="str">
        <f>IF(AND(B522="shot 4", E522='club records'!$F$37, F522&gt;='club records'!$G$37), "CR", " ")</f>
        <v xml:space="preserve"> </v>
      </c>
      <c r="AB522" s="6" t="str">
        <f>IF(AND(B522="shot 5", E522='club records'!$F$38, F522&gt;='club records'!$G$38), "CR", " ")</f>
        <v xml:space="preserve"> </v>
      </c>
      <c r="AC522" s="6" t="str">
        <f>IF(AND(B522="shot 6", E522='club records'!$F$39, F522&gt;='club records'!$G$39), "CR", " ")</f>
        <v xml:space="preserve"> </v>
      </c>
      <c r="AD522" s="6" t="str">
        <f>IF(AND(B522="shot 7.26", E522='club records'!$F$40, F522&gt;='club records'!$G$40), "CR", " ")</f>
        <v xml:space="preserve"> </v>
      </c>
      <c r="AE522" s="6" t="str">
        <f>IF(AND(B522="60H",OR(AND(E522='club records'!$J$1,F522&lt;='club records'!$K$1),AND(E522='club records'!$J$2,F522&lt;='club records'!$K$2),AND(E522='club records'!$J$3,F522&lt;='club records'!$K$3),AND(E522='club records'!$J$4,F522&lt;='club records'!$K$4),AND(E522='club records'!$J$5,F522&lt;='club records'!$K$5))),"CR"," ")</f>
        <v xml:space="preserve"> </v>
      </c>
      <c r="AF522" s="7" t="str">
        <f>IF(AND(B522="4x200", OR(AND(E522='club records'!$N$6, F522&lt;='club records'!$O$6), AND(E522='club records'!$N$7, F522&lt;='club records'!$O$7), AND(E522='club records'!$N$8, F522&lt;='club records'!$O$8), AND(E522='club records'!$N$9, F522&lt;='club records'!$O$9), AND(E522='club records'!$N$10, F522&lt;='club records'!$O$10))), "CR", " ")</f>
        <v xml:space="preserve"> </v>
      </c>
      <c r="AG522" s="7" t="str">
        <f>IF(AND(B522="4x300", AND(E522='club records'!$N$11, F522&lt;='club records'!$O$11)), "CR", " ")</f>
        <v xml:space="preserve"> </v>
      </c>
      <c r="AH522" s="7" t="str">
        <f>IF(AND(B522="4x400", OR(AND(E522='club records'!$N$12, F522&lt;='club records'!$O$12), AND(E522='club records'!$N$13, F522&lt;='club records'!$O$13), AND(E522='club records'!$N$14, F522&lt;='club records'!$O$14), AND(E522='club records'!$N$15, F522&lt;='club records'!$O$15))), "CR", " ")</f>
        <v xml:space="preserve"> </v>
      </c>
      <c r="AI522" s="7" t="str">
        <f>IF(AND(B522="pentathlon", OR(AND(E522='club records'!$N$21, F522&gt;='club records'!$O$21), AND(E522='club records'!$N$22, F522&gt;='club records'!$O$22),AND(E522='club records'!$N$23, F522&gt;='club records'!$O$23),AND(E522='club records'!$N$24, F522&gt;='club records'!$O$24))), "CR", " ")</f>
        <v xml:space="preserve"> </v>
      </c>
      <c r="AJ522" s="7" t="str">
        <f>IF(AND(B522="heptathlon", OR(AND(E522='club records'!$N$26, F522&gt;='club records'!$O$26), AND(E522='club records'!$N$27, F522&gt;='club records'!$O$27))), "CR", " ")</f>
        <v xml:space="preserve"> </v>
      </c>
    </row>
    <row r="523" spans="1:37" ht="15.75" customHeight="1" x14ac:dyDescent="0.35">
      <c r="A523" s="1" t="s">
        <v>296</v>
      </c>
      <c r="E523" s="11" t="s">
        <v>23</v>
      </c>
      <c r="F523" s="12"/>
      <c r="J523" s="7" t="str">
        <f>IF(OR(K523="CR", L523="CR", M523="CR", N523="CR", O523="CR", P523="CR", Q523="CR", R523="CR", S523="CR", T523="CR",U523="CR", V523="CR", W523="CR", X523="CR", Y523="CR", Z523="CR", AA523="CR", AB523="CR", AC523="CR", AD523="CR", AE523="CR", AF523="CR", AG523="CR", AH523="CR", AI523="CR", AJ523="CR"), "***CLUB RECORD***", "")</f>
        <v/>
      </c>
      <c r="K523" s="7" t="str">
        <f>IF(AND(B523=60, OR(AND(E523='club records'!$B$6, F523&lt;='club records'!$C$6), AND(E523='club records'!$B$7, F523&lt;='club records'!$C$7), AND(E523='club records'!$B$8, F523&lt;='club records'!$C$8), AND(E523='club records'!$B$9, F523&lt;='club records'!$C$9), AND(E523='club records'!$B$10, F523&lt;='club records'!$C$10))), "CR", " ")</f>
        <v xml:space="preserve"> </v>
      </c>
      <c r="L523" s="7" t="str">
        <f>IF(AND(B523=200, OR(AND(E523='club records'!$B$11, F523&lt;='club records'!$C$11), AND(E523='club records'!$B$12, F523&lt;='club records'!$C$12), AND(E523='club records'!$B$13, F523&lt;='club records'!$C$13), AND(E523='club records'!$B$14, F523&lt;='club records'!$C$14), AND(E523='club records'!$B$15, F523&lt;='club records'!$C$15))), "CR", " ")</f>
        <v xml:space="preserve"> </v>
      </c>
      <c r="M523" s="7" t="str">
        <f>IF(AND(B523=300, OR(AND(E523='club records'!$B$5, F523&lt;='club records'!$C$5), AND(E523='club records'!$B$16, F523&lt;='club records'!$C$16), AND(E523='club records'!$B$17, F523&lt;='club records'!$C$17))), "CR", " ")</f>
        <v xml:space="preserve"> </v>
      </c>
      <c r="N523" s="7" t="str">
        <f>IF(AND(B523=400, OR(AND(E523='club records'!$B$18, F523&lt;='club records'!$C$18), AND(E523='club records'!$B$19, F523&lt;='club records'!$C$19), AND(E523='club records'!$B$20, F523&lt;='club records'!$C$20), AND(E523='club records'!$B$21, F523&lt;='club records'!$C$21))), "CR", " ")</f>
        <v xml:space="preserve"> </v>
      </c>
      <c r="O523" s="7" t="str">
        <f>IF(AND(B523=800, OR(AND(E523='club records'!$B$22, F523&lt;='club records'!$C$22), AND(E523='club records'!$B$23, F523&lt;='club records'!$C$23), AND(E523='club records'!$B$24, F523&lt;='club records'!$C$24), AND(E523='club records'!$B$25, F523&lt;='club records'!$C$25), AND(E523='club records'!$B$26, F523&lt;='club records'!$C$26))), "CR", " ")</f>
        <v xml:space="preserve"> </v>
      </c>
      <c r="P523" s="7" t="str">
        <f>IF(AND(B523=1000, OR(AND(E523='club records'!$B$27, F523&lt;='club records'!$C$27), AND(E523='club records'!$B$28, F523&lt;='club records'!$C$28))), "CR", " ")</f>
        <v xml:space="preserve"> </v>
      </c>
      <c r="Q523" s="7" t="str">
        <f>IF(AND(B523=1500, OR(AND(E523='club records'!$B$29, F523&lt;='club records'!$C$29), AND(E523='club records'!$B$30, F523&lt;='club records'!$C$30), AND(E523='club records'!$B$31, F523&lt;='club records'!$C$31), AND(E523='club records'!$B$32, F523&lt;='club records'!$C$32), AND(E523='club records'!$B$33, F523&lt;='club records'!$C$33))), "CR", " ")</f>
        <v xml:space="preserve"> </v>
      </c>
      <c r="R523" s="7" t="str">
        <f>IF(AND(B523="1600 (Mile)",OR(AND(E523='club records'!$B$34,F523&lt;='club records'!$C$34),AND(E523='club records'!$B$35,F523&lt;='club records'!$C$35),AND(E523='club records'!$B$36,F523&lt;='club records'!$C$36),AND(E523='club records'!$B$37,F523&lt;='club records'!$C$37))),"CR"," ")</f>
        <v xml:space="preserve"> </v>
      </c>
      <c r="S523" s="7" t="str">
        <f>IF(AND(B523=3000, OR(AND(E523='club records'!$B$38, F523&lt;='club records'!$C$38), AND(E523='club records'!$B$39, F523&lt;='club records'!$C$39), AND(E523='club records'!$B$40, F523&lt;='club records'!$C$40), AND(E523='club records'!$B$41, F523&lt;='club records'!$C$41))), "CR", " ")</f>
        <v xml:space="preserve"> </v>
      </c>
      <c r="T523" s="7" t="str">
        <f>IF(AND(B523=5000, OR(AND(E523='club records'!$B$42, F523&lt;='club records'!$C$42), AND(E523='club records'!$B$43, F523&lt;='club records'!$C$43))), "CR", " ")</f>
        <v xml:space="preserve"> </v>
      </c>
      <c r="U523" s="6" t="str">
        <f>IF(AND(B523=10000, OR(AND(E523='club records'!$B$44, F523&lt;='club records'!$C$44), AND(E523='club records'!$B$45, F523&lt;='club records'!$C$45))), "CR", " ")</f>
        <v xml:space="preserve"> </v>
      </c>
      <c r="V523" s="6" t="str">
        <f>IF(AND(B523="high jump", OR(AND(E523='club records'!$F$1, F523&gt;='club records'!$G$1), AND(E523='club records'!$F$2, F523&gt;='club records'!$G$2), AND(E523='club records'!$F$3, F523&gt;='club records'!$G$3), AND(E523='club records'!$F$4, F523&gt;='club records'!$G$4), AND(E523='club records'!$F$5, F523&gt;='club records'!$G$5))), "CR", " ")</f>
        <v xml:space="preserve"> </v>
      </c>
      <c r="W523" s="6" t="str">
        <f>IF(AND(B523="long jump", OR(AND(E523='club records'!$F$6, F523&gt;='club records'!$G$6), AND(E523='club records'!$F$7, F523&gt;='club records'!$G$7), AND(E523='club records'!$F$8, F523&gt;='club records'!$G$8), AND(E523='club records'!$F$9, F523&gt;='club records'!$G$9), AND(E523='club records'!$F$10, F523&gt;='club records'!$G$10))), "CR", " ")</f>
        <v xml:space="preserve"> </v>
      </c>
      <c r="X523" s="6" t="str">
        <f>IF(AND(B523="triple jump", OR(AND(E523='club records'!$F$11, F523&gt;='club records'!$G$11), AND(E523='club records'!$F$12, F523&gt;='club records'!$G$12), AND(E523='club records'!$F$13, F523&gt;='club records'!$G$13), AND(E523='club records'!$F$14, F523&gt;='club records'!$G$14), AND(E523='club records'!$F$15, F523&gt;='club records'!$G$15))), "CR", " ")</f>
        <v xml:space="preserve"> </v>
      </c>
      <c r="Y523" s="6" t="str">
        <f>IF(AND(B523="pole vault", OR(AND(E523='club records'!$F$16, F523&gt;='club records'!$G$16), AND(E523='club records'!$F$17, F523&gt;='club records'!$G$17), AND(E523='club records'!$F$18, F523&gt;='club records'!$G$18), AND(E523='club records'!$F$19, F523&gt;='club records'!$G$19), AND(E523='club records'!$F$20, F523&gt;='club records'!$G$20))), "CR", " ")</f>
        <v xml:space="preserve"> </v>
      </c>
      <c r="Z523" s="6" t="str">
        <f>IF(AND(B523="shot 3", E523='club records'!$F$36, F523&gt;='club records'!$G$36), "CR", " ")</f>
        <v xml:space="preserve"> </v>
      </c>
      <c r="AA523" s="6" t="str">
        <f>IF(AND(B523="shot 4", E523='club records'!$F$37, F523&gt;='club records'!$G$37), "CR", " ")</f>
        <v xml:space="preserve"> </v>
      </c>
      <c r="AB523" s="6" t="str">
        <f>IF(AND(B523="shot 5", E523='club records'!$F$38, F523&gt;='club records'!$G$38), "CR", " ")</f>
        <v xml:space="preserve"> </v>
      </c>
      <c r="AC523" s="6" t="str">
        <f>IF(AND(B523="shot 6", E523='club records'!$F$39, F523&gt;='club records'!$G$39), "CR", " ")</f>
        <v xml:space="preserve"> </v>
      </c>
      <c r="AD523" s="6" t="str">
        <f>IF(AND(B523="shot 7.26", E523='club records'!$F$40, F523&gt;='club records'!$G$40), "CR", " ")</f>
        <v xml:space="preserve"> </v>
      </c>
      <c r="AE523" s="6" t="str">
        <f>IF(AND(B523="60H",OR(AND(E523='club records'!$J$1,F523&lt;='club records'!$K$1),AND(E523='club records'!$J$2,F523&lt;='club records'!$K$2),AND(E523='club records'!$J$3,F523&lt;='club records'!$K$3),AND(E523='club records'!$J$4,F523&lt;='club records'!$K$4),AND(E523='club records'!$J$5,F523&lt;='club records'!$K$5))),"CR"," ")</f>
        <v xml:space="preserve"> </v>
      </c>
      <c r="AF523" s="7" t="str">
        <f>IF(AND(B523="4x200", OR(AND(E523='club records'!$N$6, F523&lt;='club records'!$O$6), AND(E523='club records'!$N$7, F523&lt;='club records'!$O$7), AND(E523='club records'!$N$8, F523&lt;='club records'!$O$8), AND(E523='club records'!$N$9, F523&lt;='club records'!$O$9), AND(E523='club records'!$N$10, F523&lt;='club records'!$O$10))), "CR", " ")</f>
        <v xml:space="preserve"> </v>
      </c>
      <c r="AG523" s="7" t="str">
        <f>IF(AND(B523="4x300", AND(E523='club records'!$N$11, F523&lt;='club records'!$O$11)), "CR", " ")</f>
        <v xml:space="preserve"> </v>
      </c>
      <c r="AH523" s="7" t="str">
        <f>IF(AND(B523="4x400", OR(AND(E523='club records'!$N$12, F523&lt;='club records'!$O$12), AND(E523='club records'!$N$13, F523&lt;='club records'!$O$13), AND(E523='club records'!$N$14, F523&lt;='club records'!$O$14), AND(E523='club records'!$N$15, F523&lt;='club records'!$O$15))), "CR", " ")</f>
        <v xml:space="preserve"> </v>
      </c>
      <c r="AI523" s="7" t="str">
        <f>IF(AND(B523="pentathlon", OR(AND(E523='club records'!$N$21, F523&gt;='club records'!$O$21), AND(E523='club records'!$N$22, F523&gt;='club records'!$O$22),AND(E523='club records'!$N$23, F523&gt;='club records'!$O$23),AND(E523='club records'!$N$24, F523&gt;='club records'!$O$24))), "CR", " ")</f>
        <v xml:space="preserve"> </v>
      </c>
      <c r="AJ523" s="7" t="str">
        <f>IF(AND(B523="heptathlon", OR(AND(E523='club records'!$N$26, F523&gt;='club records'!$O$26), AND(E523='club records'!$N$27, F523&gt;='club records'!$O$27))), "CR", " ")</f>
        <v xml:space="preserve"> </v>
      </c>
    </row>
    <row r="524" spans="1:37" ht="15.75" customHeight="1" x14ac:dyDescent="0.35">
      <c r="A524" s="1" t="s">
        <v>296</v>
      </c>
      <c r="E524" s="11" t="s">
        <v>97</v>
      </c>
      <c r="F524" s="12"/>
      <c r="J524" s="7" t="str">
        <f>IF(OR(K524="CR", L524="CR", M524="CR", N524="CR", O524="CR", P524="CR", Q524="CR", R524="CR", S524="CR", T524="CR",U524="CR", V524="CR", W524="CR", X524="CR", Y524="CR", Z524="CR", AA524="CR", AB524="CR", AC524="CR", AD524="CR", AE524="CR", AF524="CR", AG524="CR", AH524="CR", AI524="CR", AJ524="CR"), "***CLUB RECORD***", "")</f>
        <v/>
      </c>
      <c r="K524" s="7" t="str">
        <f>IF(AND(B524=60, OR(AND(E524='club records'!$B$6, F524&lt;='club records'!$C$6), AND(E524='club records'!$B$7, F524&lt;='club records'!$C$7), AND(E524='club records'!$B$8, F524&lt;='club records'!$C$8), AND(E524='club records'!$B$9, F524&lt;='club records'!$C$9), AND(E524='club records'!$B$10, F524&lt;='club records'!$C$10))), "CR", " ")</f>
        <v xml:space="preserve"> </v>
      </c>
      <c r="L524" s="7" t="str">
        <f>IF(AND(B524=200, OR(AND(E524='club records'!$B$11, F524&lt;='club records'!$C$11), AND(E524='club records'!$B$12, F524&lt;='club records'!$C$12), AND(E524='club records'!$B$13, F524&lt;='club records'!$C$13), AND(E524='club records'!$B$14, F524&lt;='club records'!$C$14), AND(E524='club records'!$B$15, F524&lt;='club records'!$C$15))), "CR", " ")</f>
        <v xml:space="preserve"> </v>
      </c>
      <c r="M524" s="7" t="str">
        <f>IF(AND(B524=300, OR(AND(E524='club records'!$B$5, F524&lt;='club records'!$C$5), AND(E524='club records'!$B$16, F524&lt;='club records'!$C$16), AND(E524='club records'!$B$17, F524&lt;='club records'!$C$17))), "CR", " ")</f>
        <v xml:space="preserve"> </v>
      </c>
      <c r="N524" s="7" t="str">
        <f>IF(AND(B524=400, OR(AND(E524='club records'!$B$18, F524&lt;='club records'!$C$18), AND(E524='club records'!$B$19, F524&lt;='club records'!$C$19), AND(E524='club records'!$B$20, F524&lt;='club records'!$C$20), AND(E524='club records'!$B$21, F524&lt;='club records'!$C$21))), "CR", " ")</f>
        <v xml:space="preserve"> </v>
      </c>
      <c r="O524" s="7" t="str">
        <f>IF(AND(B524=800, OR(AND(E524='club records'!$B$22, F524&lt;='club records'!$C$22), AND(E524='club records'!$B$23, F524&lt;='club records'!$C$23), AND(E524='club records'!$B$24, F524&lt;='club records'!$C$24), AND(E524='club records'!$B$25, F524&lt;='club records'!$C$25), AND(E524='club records'!$B$26, F524&lt;='club records'!$C$26))), "CR", " ")</f>
        <v xml:space="preserve"> </v>
      </c>
      <c r="P524" s="7" t="str">
        <f>IF(AND(B524=1000, OR(AND(E524='club records'!$B$27, F524&lt;='club records'!$C$27), AND(E524='club records'!$B$28, F524&lt;='club records'!$C$28))), "CR", " ")</f>
        <v xml:space="preserve"> </v>
      </c>
      <c r="Q524" s="7" t="str">
        <f>IF(AND(B524=1500, OR(AND(E524='club records'!$B$29, F524&lt;='club records'!$C$29), AND(E524='club records'!$B$30, F524&lt;='club records'!$C$30), AND(E524='club records'!$B$31, F524&lt;='club records'!$C$31), AND(E524='club records'!$B$32, F524&lt;='club records'!$C$32), AND(E524='club records'!$B$33, F524&lt;='club records'!$C$33))), "CR", " ")</f>
        <v xml:space="preserve"> </v>
      </c>
      <c r="R524" s="7" t="str">
        <f>IF(AND(B524="1600 (Mile)",OR(AND(E524='club records'!$B$34,F524&lt;='club records'!$C$34),AND(E524='club records'!$B$35,F524&lt;='club records'!$C$35),AND(E524='club records'!$B$36,F524&lt;='club records'!$C$36),AND(E524='club records'!$B$37,F524&lt;='club records'!$C$37))),"CR"," ")</f>
        <v xml:space="preserve"> </v>
      </c>
      <c r="S524" s="7" t="str">
        <f>IF(AND(B524=3000, OR(AND(E524='club records'!$B$38, F524&lt;='club records'!$C$38), AND(E524='club records'!$B$39, F524&lt;='club records'!$C$39), AND(E524='club records'!$B$40, F524&lt;='club records'!$C$40), AND(E524='club records'!$B$41, F524&lt;='club records'!$C$41))), "CR", " ")</f>
        <v xml:space="preserve"> </v>
      </c>
      <c r="T524" s="7" t="str">
        <f>IF(AND(B524=5000, OR(AND(E524='club records'!$B$42, F524&lt;='club records'!$C$42), AND(E524='club records'!$B$43, F524&lt;='club records'!$C$43))), "CR", " ")</f>
        <v xml:space="preserve"> </v>
      </c>
      <c r="U524" s="6" t="str">
        <f>IF(AND(B524=10000, OR(AND(E524='club records'!$B$44, F524&lt;='club records'!$C$44), AND(E524='club records'!$B$45, F524&lt;='club records'!$C$45))), "CR", " ")</f>
        <v xml:space="preserve"> </v>
      </c>
      <c r="V524" s="6" t="str">
        <f>IF(AND(B524="high jump", OR(AND(E524='club records'!$F$1, F524&gt;='club records'!$G$1), AND(E524='club records'!$F$2, F524&gt;='club records'!$G$2), AND(E524='club records'!$F$3, F524&gt;='club records'!$G$3), AND(E524='club records'!$F$4, F524&gt;='club records'!$G$4), AND(E524='club records'!$F$5, F524&gt;='club records'!$G$5))), "CR", " ")</f>
        <v xml:space="preserve"> </v>
      </c>
      <c r="W524" s="6" t="str">
        <f>IF(AND(B524="long jump", OR(AND(E524='club records'!$F$6, F524&gt;='club records'!$G$6), AND(E524='club records'!$F$7, F524&gt;='club records'!$G$7), AND(E524='club records'!$F$8, F524&gt;='club records'!$G$8), AND(E524='club records'!$F$9, F524&gt;='club records'!$G$9), AND(E524='club records'!$F$10, F524&gt;='club records'!$G$10))), "CR", " ")</f>
        <v xml:space="preserve"> </v>
      </c>
      <c r="X524" s="6" t="str">
        <f>IF(AND(B524="triple jump", OR(AND(E524='club records'!$F$11, F524&gt;='club records'!$G$11), AND(E524='club records'!$F$12, F524&gt;='club records'!$G$12), AND(E524='club records'!$F$13, F524&gt;='club records'!$G$13), AND(E524='club records'!$F$14, F524&gt;='club records'!$G$14), AND(E524='club records'!$F$15, F524&gt;='club records'!$G$15))), "CR", " ")</f>
        <v xml:space="preserve"> </v>
      </c>
      <c r="Y524" s="6" t="str">
        <f>IF(AND(B524="pole vault", OR(AND(E524='club records'!$F$16, F524&gt;='club records'!$G$16), AND(E524='club records'!$F$17, F524&gt;='club records'!$G$17), AND(E524='club records'!$F$18, F524&gt;='club records'!$G$18), AND(E524='club records'!$F$19, F524&gt;='club records'!$G$19), AND(E524='club records'!$F$20, F524&gt;='club records'!$G$20))), "CR", " ")</f>
        <v xml:space="preserve"> </v>
      </c>
      <c r="Z524" s="6" t="str">
        <f>IF(AND(B524="shot 3", E524='club records'!$F$36, F524&gt;='club records'!$G$36), "CR", " ")</f>
        <v xml:space="preserve"> </v>
      </c>
      <c r="AA524" s="6" t="str">
        <f>IF(AND(B524="shot 4", E524='club records'!$F$37, F524&gt;='club records'!$G$37), "CR", " ")</f>
        <v xml:space="preserve"> </v>
      </c>
      <c r="AB524" s="6" t="str">
        <f>IF(AND(B524="shot 5", E524='club records'!$F$38, F524&gt;='club records'!$G$38), "CR", " ")</f>
        <v xml:space="preserve"> </v>
      </c>
      <c r="AC524" s="6" t="str">
        <f>IF(AND(B524="shot 6", E524='club records'!$F$39, F524&gt;='club records'!$G$39), "CR", " ")</f>
        <v xml:space="preserve"> </v>
      </c>
      <c r="AD524" s="6" t="str">
        <f>IF(AND(B524="shot 7.26", E524='club records'!$F$40, F524&gt;='club records'!$G$40), "CR", " ")</f>
        <v xml:space="preserve"> </v>
      </c>
      <c r="AE524" s="6" t="str">
        <f>IF(AND(B524="60H",OR(AND(E524='club records'!$J$1,F524&lt;='club records'!$K$1),AND(E524='club records'!$J$2,F524&lt;='club records'!$K$2),AND(E524='club records'!$J$3,F524&lt;='club records'!$K$3),AND(E524='club records'!$J$4,F524&lt;='club records'!$K$4),AND(E524='club records'!$J$5,F524&lt;='club records'!$K$5))),"CR"," ")</f>
        <v xml:space="preserve"> </v>
      </c>
      <c r="AF524" s="7" t="str">
        <f>IF(AND(B524="4x200", OR(AND(E524='club records'!$N$6, F524&lt;='club records'!$O$6), AND(E524='club records'!$N$7, F524&lt;='club records'!$O$7), AND(E524='club records'!$N$8, F524&lt;='club records'!$O$8), AND(E524='club records'!$N$9, F524&lt;='club records'!$O$9), AND(E524='club records'!$N$10, F524&lt;='club records'!$O$10))), "CR", " ")</f>
        <v xml:space="preserve"> </v>
      </c>
      <c r="AG524" s="7" t="str">
        <f>IF(AND(B524="4x300", AND(E524='club records'!$N$11, F524&lt;='club records'!$O$11)), "CR", " ")</f>
        <v xml:space="preserve"> </v>
      </c>
      <c r="AH524" s="7" t="str">
        <f>IF(AND(B524="4x400", OR(AND(E524='club records'!$N$12, F524&lt;='club records'!$O$12), AND(E524='club records'!$N$13, F524&lt;='club records'!$O$13), AND(E524='club records'!$N$14, F524&lt;='club records'!$O$14), AND(E524='club records'!$N$15, F524&lt;='club records'!$O$15))), "CR", " ")</f>
        <v xml:space="preserve"> </v>
      </c>
      <c r="AI524" s="7" t="str">
        <f>IF(AND(B524="pentathlon", OR(AND(E524='club records'!$N$21, F524&gt;='club records'!$O$21), AND(E524='club records'!$N$22, F524&gt;='club records'!$O$22),AND(E524='club records'!$N$23, F524&gt;='club records'!$O$23),AND(E524='club records'!$N$24, F524&gt;='club records'!$O$24))), "CR", " ")</f>
        <v xml:space="preserve"> </v>
      </c>
      <c r="AJ524" s="7" t="str">
        <f>IF(AND(B524="heptathlon", OR(AND(E524='club records'!$N$26, F524&gt;='club records'!$O$26), AND(E524='club records'!$N$27, F524&gt;='club records'!$O$27))), "CR", " ")</f>
        <v xml:space="preserve"> </v>
      </c>
    </row>
    <row r="525" spans="1:37" ht="15.75" customHeight="1" x14ac:dyDescent="0.35">
      <c r="A525" s="1" t="s">
        <v>296</v>
      </c>
      <c r="E525" s="11" t="s">
        <v>269</v>
      </c>
      <c r="G525" s="16"/>
      <c r="J525" s="7" t="str">
        <f>IF(OR(K525="CR", L525="CR", M525="CR", N525="CR", O525="CR", P525="CR", Q525="CR", R525="CR", S525="CR", T525="CR",U525="CR", V525="CR", W525="CR", X525="CR", Y525="CR", Z525="CR", AA525="CR", AB525="CR", AC525="CR", AD525="CR", AE525="CR", AF525="CR", AG525="CR", AH525="CR", AI525="CR", AJ525="CR"), "***CLUB RECORD***", "")</f>
        <v/>
      </c>
      <c r="K525" s="7" t="str">
        <f>IF(AND(B525=60, OR(AND(E525='club records'!$B$6, F525&lt;='club records'!$C$6), AND(E525='club records'!$B$7, F525&lt;='club records'!$C$7), AND(E525='club records'!$B$8, F525&lt;='club records'!$C$8), AND(E525='club records'!$B$9, F525&lt;='club records'!$C$9), AND(E525='club records'!$B$10, F525&lt;='club records'!$C$10))), "CR", " ")</f>
        <v xml:space="preserve"> </v>
      </c>
      <c r="L525" s="7" t="str">
        <f>IF(AND(B525=200, OR(AND(E525='club records'!$B$11, F525&lt;='club records'!$C$11), AND(E525='club records'!$B$12, F525&lt;='club records'!$C$12), AND(E525='club records'!$B$13, F525&lt;='club records'!$C$13), AND(E525='club records'!$B$14, F525&lt;='club records'!$C$14), AND(E525='club records'!$B$15, F525&lt;='club records'!$C$15))), "CR", " ")</f>
        <v xml:space="preserve"> </v>
      </c>
      <c r="M525" s="7" t="str">
        <f>IF(AND(B525=300, OR(AND(E525='club records'!$B$5, F525&lt;='club records'!$C$5), AND(E525='club records'!$B$16, F525&lt;='club records'!$C$16), AND(E525='club records'!$B$17, F525&lt;='club records'!$C$17))), "CR", " ")</f>
        <v xml:space="preserve"> </v>
      </c>
      <c r="N525" s="7" t="str">
        <f>IF(AND(B525=400, OR(AND(E525='club records'!$B$18, F525&lt;='club records'!$C$18), AND(E525='club records'!$B$19, F525&lt;='club records'!$C$19), AND(E525='club records'!$B$20, F525&lt;='club records'!$C$20), AND(E525='club records'!$B$21, F525&lt;='club records'!$C$21))), "CR", " ")</f>
        <v xml:space="preserve"> </v>
      </c>
      <c r="O525" s="7" t="str">
        <f>IF(AND(B525=800, OR(AND(E525='club records'!$B$22, F525&lt;='club records'!$C$22), AND(E525='club records'!$B$23, F525&lt;='club records'!$C$23), AND(E525='club records'!$B$24, F525&lt;='club records'!$C$24), AND(E525='club records'!$B$25, F525&lt;='club records'!$C$25), AND(E525='club records'!$B$26, F525&lt;='club records'!$C$26))), "CR", " ")</f>
        <v xml:space="preserve"> </v>
      </c>
      <c r="P525" s="7" t="str">
        <f>IF(AND(B525=1000, OR(AND(E525='club records'!$B$27, F525&lt;='club records'!$C$27), AND(E525='club records'!$B$28, F525&lt;='club records'!$C$28))), "CR", " ")</f>
        <v xml:space="preserve"> </v>
      </c>
      <c r="Q525" s="7" t="str">
        <f>IF(AND(B525=1500, OR(AND(E525='club records'!$B$29, F525&lt;='club records'!$C$29), AND(E525='club records'!$B$30, F525&lt;='club records'!$C$30), AND(E525='club records'!$B$31, F525&lt;='club records'!$C$31), AND(E525='club records'!$B$32, F525&lt;='club records'!$C$32), AND(E525='club records'!$B$33, F525&lt;='club records'!$C$33))), "CR", " ")</f>
        <v xml:space="preserve"> </v>
      </c>
      <c r="R525" s="7" t="str">
        <f>IF(AND(B525="1600 (Mile)",OR(AND(E525='club records'!$B$34,F525&lt;='club records'!$C$34),AND(E525='club records'!$B$35,F525&lt;='club records'!$C$35),AND(E525='club records'!$B$36,F525&lt;='club records'!$C$36),AND(E525='club records'!$B$37,F525&lt;='club records'!$C$37))),"CR"," ")</f>
        <v xml:space="preserve"> </v>
      </c>
      <c r="S525" s="7" t="str">
        <f>IF(AND(B525=3000, OR(AND(E525='club records'!$B$38, F525&lt;='club records'!$C$38), AND(E525='club records'!$B$39, F525&lt;='club records'!$C$39), AND(E525='club records'!$B$40, F525&lt;='club records'!$C$40), AND(E525='club records'!$B$41, F525&lt;='club records'!$C$41))), "CR", " ")</f>
        <v xml:space="preserve"> </v>
      </c>
      <c r="T525" s="7" t="str">
        <f>IF(AND(B525=5000, OR(AND(E525='club records'!$B$42, F525&lt;='club records'!$C$42), AND(E525='club records'!$B$43, F525&lt;='club records'!$C$43))), "CR", " ")</f>
        <v xml:space="preserve"> </v>
      </c>
      <c r="U525" s="6" t="str">
        <f>IF(AND(B525=10000, OR(AND(E525='club records'!$B$44, F525&lt;='club records'!$C$44), AND(E525='club records'!$B$45, F525&lt;='club records'!$C$45))), "CR", " ")</f>
        <v xml:space="preserve"> </v>
      </c>
      <c r="V525" s="6" t="str">
        <f>IF(AND(B525="high jump", OR(AND(E525='club records'!$F$1, F525&gt;='club records'!$G$1), AND(E525='club records'!$F$2, F525&gt;='club records'!$G$2), AND(E525='club records'!$F$3, F525&gt;='club records'!$G$3), AND(E525='club records'!$F$4, F525&gt;='club records'!$G$4), AND(E525='club records'!$F$5, F525&gt;='club records'!$G$5))), "CR", " ")</f>
        <v xml:space="preserve"> </v>
      </c>
      <c r="W525" s="6" t="str">
        <f>IF(AND(B525="long jump", OR(AND(E525='club records'!$F$6, F525&gt;='club records'!$G$6), AND(E525='club records'!$F$7, F525&gt;='club records'!$G$7), AND(E525='club records'!$F$8, F525&gt;='club records'!$G$8), AND(E525='club records'!$F$9, F525&gt;='club records'!$G$9), AND(E525='club records'!$F$10, F525&gt;='club records'!$G$10))), "CR", " ")</f>
        <v xml:space="preserve"> </v>
      </c>
      <c r="X525" s="6" t="str">
        <f>IF(AND(B525="triple jump", OR(AND(E525='club records'!$F$11, F525&gt;='club records'!$G$11), AND(E525='club records'!$F$12, F525&gt;='club records'!$G$12), AND(E525='club records'!$F$13, F525&gt;='club records'!$G$13), AND(E525='club records'!$F$14, F525&gt;='club records'!$G$14), AND(E525='club records'!$F$15, F525&gt;='club records'!$G$15))), "CR", " ")</f>
        <v xml:space="preserve"> </v>
      </c>
      <c r="Y525" s="6" t="str">
        <f>IF(AND(B525="pole vault", OR(AND(E525='club records'!$F$16, F525&gt;='club records'!$G$16), AND(E525='club records'!$F$17, F525&gt;='club records'!$G$17), AND(E525='club records'!$F$18, F525&gt;='club records'!$G$18), AND(E525='club records'!$F$19, F525&gt;='club records'!$G$19), AND(E525='club records'!$F$20, F525&gt;='club records'!$G$20))), "CR", " ")</f>
        <v xml:space="preserve"> </v>
      </c>
      <c r="Z525" s="6" t="str">
        <f>IF(AND(B525="shot 3", E525='club records'!$F$36, F525&gt;='club records'!$G$36), "CR", " ")</f>
        <v xml:space="preserve"> </v>
      </c>
      <c r="AA525" s="6" t="str">
        <f>IF(AND(B525="shot 4", E525='club records'!$F$37, F525&gt;='club records'!$G$37), "CR", " ")</f>
        <v xml:space="preserve"> </v>
      </c>
      <c r="AB525" s="6" t="str">
        <f>IF(AND(B525="shot 5", E525='club records'!$F$38, F525&gt;='club records'!$G$38), "CR", " ")</f>
        <v xml:space="preserve"> </v>
      </c>
      <c r="AC525" s="6" t="str">
        <f>IF(AND(B525="shot 6", E525='club records'!$F$39, F525&gt;='club records'!$G$39), "CR", " ")</f>
        <v xml:space="preserve"> </v>
      </c>
      <c r="AD525" s="6" t="str">
        <f>IF(AND(B525="shot 7.26", E525='club records'!$F$40, F525&gt;='club records'!$G$40), "CR", " ")</f>
        <v xml:space="preserve"> </v>
      </c>
      <c r="AE525" s="6" t="str">
        <f>IF(AND(B525="60H",OR(AND(E525='club records'!$J$1,F525&lt;='club records'!$K$1),AND(E525='club records'!$J$2,F525&lt;='club records'!$K$2),AND(E525='club records'!$J$3,F525&lt;='club records'!$K$3),AND(E525='club records'!$J$4,F525&lt;='club records'!$K$4),AND(E525='club records'!$J$5,F525&lt;='club records'!$K$5))),"CR"," ")</f>
        <v xml:space="preserve"> </v>
      </c>
      <c r="AF525" s="7" t="str">
        <f>IF(AND(B525="4x200", OR(AND(E525='club records'!$N$6, F525&lt;='club records'!$O$6), AND(E525='club records'!$N$7, F525&lt;='club records'!$O$7), AND(E525='club records'!$N$8, F525&lt;='club records'!$O$8), AND(E525='club records'!$N$9, F525&lt;='club records'!$O$9), AND(E525='club records'!$N$10, F525&lt;='club records'!$O$10))), "CR", " ")</f>
        <v xml:space="preserve"> </v>
      </c>
      <c r="AG525" s="7" t="str">
        <f>IF(AND(B525="4x300", AND(E525='club records'!$N$11, F525&lt;='club records'!$O$11)), "CR", " ")</f>
        <v xml:space="preserve"> </v>
      </c>
      <c r="AH525" s="7" t="str">
        <f>IF(AND(B525="4x400", OR(AND(E525='club records'!$N$12, F525&lt;='club records'!$O$12), AND(E525='club records'!$N$13, F525&lt;='club records'!$O$13), AND(E525='club records'!$N$14, F525&lt;='club records'!$O$14), AND(E525='club records'!$N$15, F525&lt;='club records'!$O$15))), "CR", " ")</f>
        <v xml:space="preserve"> </v>
      </c>
      <c r="AI525" s="7" t="str">
        <f>IF(AND(B525="pentathlon", OR(AND(E525='club records'!$N$21, F525&gt;='club records'!$O$21), AND(E525='club records'!$N$22, F525&gt;='club records'!$O$22),AND(E525='club records'!$N$23, F525&gt;='club records'!$O$23),AND(E525='club records'!$N$24, F525&gt;='club records'!$O$24))), "CR", " ")</f>
        <v xml:space="preserve"> </v>
      </c>
      <c r="AJ525" s="7" t="str">
        <f>IF(AND(B525="heptathlon", OR(AND(E525='club records'!$N$26, F525&gt;='club records'!$O$26), AND(E525='club records'!$N$27, F525&gt;='club records'!$O$27))), "CR", " ")</f>
        <v xml:space="preserve"> </v>
      </c>
    </row>
    <row r="526" spans="1:37" ht="15.75" customHeight="1" x14ac:dyDescent="0.35">
      <c r="A526" s="1" t="s">
        <v>296</v>
      </c>
      <c r="E526" s="11" t="s">
        <v>269</v>
      </c>
      <c r="G526" s="16"/>
      <c r="J526" s="7" t="str">
        <f>IF(OR(K526="CR", L526="CR", M526="CR", N526="CR", O526="CR", P526="CR", Q526="CR", R526="CR", S526="CR", T526="CR",U526="CR", V526="CR", W526="CR", X526="CR", Y526="CR", Z526="CR", AA526="CR", AB526="CR", AC526="CR", AD526="CR", AE526="CR", AF526="CR", AG526="CR", AH526="CR", AI526="CR", AJ526="CR"), "***CLUB RECORD***", "")</f>
        <v/>
      </c>
      <c r="K526" s="7" t="str">
        <f>IF(AND(B526=60, OR(AND(E526='club records'!$B$6, F526&lt;='club records'!$C$6), AND(E526='club records'!$B$7, F526&lt;='club records'!$C$7), AND(E526='club records'!$B$8, F526&lt;='club records'!$C$8), AND(E526='club records'!$B$9, F526&lt;='club records'!$C$9), AND(E526='club records'!$B$10, F526&lt;='club records'!$C$10))), "CR", " ")</f>
        <v xml:space="preserve"> </v>
      </c>
      <c r="L526" s="7" t="str">
        <f>IF(AND(B526=200, OR(AND(E526='club records'!$B$11, F526&lt;='club records'!$C$11), AND(E526='club records'!$B$12, F526&lt;='club records'!$C$12), AND(E526='club records'!$B$13, F526&lt;='club records'!$C$13), AND(E526='club records'!$B$14, F526&lt;='club records'!$C$14), AND(E526='club records'!$B$15, F526&lt;='club records'!$C$15))), "CR", " ")</f>
        <v xml:space="preserve"> </v>
      </c>
      <c r="M526" s="7" t="str">
        <f>IF(AND(B526=300, OR(AND(E526='club records'!$B$5, F526&lt;='club records'!$C$5), AND(E526='club records'!$B$16, F526&lt;='club records'!$C$16), AND(E526='club records'!$B$17, F526&lt;='club records'!$C$17))), "CR", " ")</f>
        <v xml:space="preserve"> </v>
      </c>
      <c r="N526" s="7" t="str">
        <f>IF(AND(B526=400, OR(AND(E526='club records'!$B$18, F526&lt;='club records'!$C$18), AND(E526='club records'!$B$19, F526&lt;='club records'!$C$19), AND(E526='club records'!$B$20, F526&lt;='club records'!$C$20), AND(E526='club records'!$B$21, F526&lt;='club records'!$C$21))), "CR", " ")</f>
        <v xml:space="preserve"> </v>
      </c>
      <c r="O526" s="7" t="str">
        <f>IF(AND(B526=800, OR(AND(E526='club records'!$B$22, F526&lt;='club records'!$C$22), AND(E526='club records'!$B$23, F526&lt;='club records'!$C$23), AND(E526='club records'!$B$24, F526&lt;='club records'!$C$24), AND(E526='club records'!$B$25, F526&lt;='club records'!$C$25), AND(E526='club records'!$B$26, F526&lt;='club records'!$C$26))), "CR", " ")</f>
        <v xml:space="preserve"> </v>
      </c>
      <c r="P526" s="7" t="str">
        <f>IF(AND(B526=1000, OR(AND(E526='club records'!$B$27, F526&lt;='club records'!$C$27), AND(E526='club records'!$B$28, F526&lt;='club records'!$C$28))), "CR", " ")</f>
        <v xml:space="preserve"> </v>
      </c>
      <c r="Q526" s="7" t="str">
        <f>IF(AND(B526=1500, OR(AND(E526='club records'!$B$29, F526&lt;='club records'!$C$29), AND(E526='club records'!$B$30, F526&lt;='club records'!$C$30), AND(E526='club records'!$B$31, F526&lt;='club records'!$C$31), AND(E526='club records'!$B$32, F526&lt;='club records'!$C$32), AND(E526='club records'!$B$33, F526&lt;='club records'!$C$33))), "CR", " ")</f>
        <v xml:space="preserve"> </v>
      </c>
      <c r="R526" s="7" t="str">
        <f>IF(AND(B526="1600 (Mile)",OR(AND(E526='club records'!$B$34,F526&lt;='club records'!$C$34),AND(E526='club records'!$B$35,F526&lt;='club records'!$C$35),AND(E526='club records'!$B$36,F526&lt;='club records'!$C$36),AND(E526='club records'!$B$37,F526&lt;='club records'!$C$37))),"CR"," ")</f>
        <v xml:space="preserve"> </v>
      </c>
      <c r="S526" s="7" t="str">
        <f>IF(AND(B526=3000, OR(AND(E526='club records'!$B$38, F526&lt;='club records'!$C$38), AND(E526='club records'!$B$39, F526&lt;='club records'!$C$39), AND(E526='club records'!$B$40, F526&lt;='club records'!$C$40), AND(E526='club records'!$B$41, F526&lt;='club records'!$C$41))), "CR", " ")</f>
        <v xml:space="preserve"> </v>
      </c>
      <c r="T526" s="7" t="str">
        <f>IF(AND(B526=5000, OR(AND(E526='club records'!$B$42, F526&lt;='club records'!$C$42), AND(E526='club records'!$B$43, F526&lt;='club records'!$C$43))), "CR", " ")</f>
        <v xml:space="preserve"> </v>
      </c>
      <c r="U526" s="6" t="str">
        <f>IF(AND(B526=10000, OR(AND(E526='club records'!$B$44, F526&lt;='club records'!$C$44), AND(E526='club records'!$B$45, F526&lt;='club records'!$C$45))), "CR", " ")</f>
        <v xml:space="preserve"> </v>
      </c>
      <c r="V526" s="6" t="str">
        <f>IF(AND(B526="high jump", OR(AND(E526='club records'!$F$1, F526&gt;='club records'!$G$1), AND(E526='club records'!$F$2, F526&gt;='club records'!$G$2), AND(E526='club records'!$F$3, F526&gt;='club records'!$G$3), AND(E526='club records'!$F$4, F526&gt;='club records'!$G$4), AND(E526='club records'!$F$5, F526&gt;='club records'!$G$5))), "CR", " ")</f>
        <v xml:space="preserve"> </v>
      </c>
      <c r="W526" s="6" t="str">
        <f>IF(AND(B526="long jump", OR(AND(E526='club records'!$F$6, F526&gt;='club records'!$G$6), AND(E526='club records'!$F$7, F526&gt;='club records'!$G$7), AND(E526='club records'!$F$8, F526&gt;='club records'!$G$8), AND(E526='club records'!$F$9, F526&gt;='club records'!$G$9), AND(E526='club records'!$F$10, F526&gt;='club records'!$G$10))), "CR", " ")</f>
        <v xml:space="preserve"> </v>
      </c>
      <c r="X526" s="6" t="str">
        <f>IF(AND(B526="triple jump", OR(AND(E526='club records'!$F$11, F526&gt;='club records'!$G$11), AND(E526='club records'!$F$12, F526&gt;='club records'!$G$12), AND(E526='club records'!$F$13, F526&gt;='club records'!$G$13), AND(E526='club records'!$F$14, F526&gt;='club records'!$G$14), AND(E526='club records'!$F$15, F526&gt;='club records'!$G$15))), "CR", " ")</f>
        <v xml:space="preserve"> </v>
      </c>
      <c r="Y526" s="6" t="str">
        <f>IF(AND(B526="pole vault", OR(AND(E526='club records'!$F$16, F526&gt;='club records'!$G$16), AND(E526='club records'!$F$17, F526&gt;='club records'!$G$17), AND(E526='club records'!$F$18, F526&gt;='club records'!$G$18), AND(E526='club records'!$F$19, F526&gt;='club records'!$G$19), AND(E526='club records'!$F$20, F526&gt;='club records'!$G$20))), "CR", " ")</f>
        <v xml:space="preserve"> </v>
      </c>
      <c r="Z526" s="6" t="str">
        <f>IF(AND(B526="shot 3", E526='club records'!$F$36, F526&gt;='club records'!$G$36), "CR", " ")</f>
        <v xml:space="preserve"> </v>
      </c>
      <c r="AA526" s="6" t="str">
        <f>IF(AND(B526="shot 4", E526='club records'!$F$37, F526&gt;='club records'!$G$37), "CR", " ")</f>
        <v xml:space="preserve"> </v>
      </c>
      <c r="AB526" s="6" t="str">
        <f>IF(AND(B526="shot 5", E526='club records'!$F$38, F526&gt;='club records'!$G$38), "CR", " ")</f>
        <v xml:space="preserve"> </v>
      </c>
      <c r="AC526" s="6" t="str">
        <f>IF(AND(B526="shot 6", E526='club records'!$F$39, F526&gt;='club records'!$G$39), "CR", " ")</f>
        <v xml:space="preserve"> </v>
      </c>
      <c r="AD526" s="6" t="str">
        <f>IF(AND(B526="shot 7.26", E526='club records'!$F$40, F526&gt;='club records'!$G$40), "CR", " ")</f>
        <v xml:space="preserve"> </v>
      </c>
      <c r="AE526" s="6" t="str">
        <f>IF(AND(B526="60H",OR(AND(E526='club records'!$J$1,F526&lt;='club records'!$K$1),AND(E526='club records'!$J$2,F526&lt;='club records'!$K$2),AND(E526='club records'!$J$3,F526&lt;='club records'!$K$3),AND(E526='club records'!$J$4,F526&lt;='club records'!$K$4),AND(E526='club records'!$J$5,F526&lt;='club records'!$K$5))),"CR"," ")</f>
        <v xml:space="preserve"> </v>
      </c>
      <c r="AF526" s="7" t="str">
        <f>IF(AND(B526="4x200", OR(AND(E526='club records'!$N$6, F526&lt;='club records'!$O$6), AND(E526='club records'!$N$7, F526&lt;='club records'!$O$7), AND(E526='club records'!$N$8, F526&lt;='club records'!$O$8), AND(E526='club records'!$N$9, F526&lt;='club records'!$O$9), AND(E526='club records'!$N$10, F526&lt;='club records'!$O$10))), "CR", " ")</f>
        <v xml:space="preserve"> </v>
      </c>
      <c r="AG526" s="7" t="str">
        <f>IF(AND(B526="4x300", AND(E526='club records'!$N$11, F526&lt;='club records'!$O$11)), "CR", " ")</f>
        <v xml:space="preserve"> </v>
      </c>
      <c r="AH526" s="7" t="str">
        <f>IF(AND(B526="4x400", OR(AND(E526='club records'!$N$12, F526&lt;='club records'!$O$12), AND(E526='club records'!$N$13, F526&lt;='club records'!$O$13), AND(E526='club records'!$N$14, F526&lt;='club records'!$O$14), AND(E526='club records'!$N$15, F526&lt;='club records'!$O$15))), "CR", " ")</f>
        <v xml:space="preserve"> </v>
      </c>
      <c r="AI526" s="7" t="str">
        <f>IF(AND(B526="pentathlon", OR(AND(E526='club records'!$N$21, F526&gt;='club records'!$O$21), AND(E526='club records'!$N$22, F526&gt;='club records'!$O$22),AND(E526='club records'!$N$23, F526&gt;='club records'!$O$23),AND(E526='club records'!$N$24, F526&gt;='club records'!$O$24))), "CR", " ")</f>
        <v xml:space="preserve"> </v>
      </c>
      <c r="AJ526" s="7" t="str">
        <f>IF(AND(B526="heptathlon", OR(AND(E526='club records'!$N$26, F526&gt;='club records'!$O$26), AND(E526='club records'!$N$27, F526&gt;='club records'!$O$27))), "CR", " ")</f>
        <v xml:space="preserve"> </v>
      </c>
      <c r="AK526" s="4"/>
    </row>
    <row r="527" spans="1:37" ht="15.75" customHeight="1" x14ac:dyDescent="0.35">
      <c r="A527" s="1" t="s">
        <v>296</v>
      </c>
      <c r="E527" s="11" t="s">
        <v>269</v>
      </c>
      <c r="G527" s="16"/>
      <c r="J527" s="7" t="str">
        <f>IF(OR(K527="CR", L527="CR", M527="CR", N527="CR", O527="CR", P527="CR", Q527="CR", R527="CR", S527="CR", T527="CR",U527="CR", V527="CR", W527="CR", X527="CR", Y527="CR", Z527="CR", AA527="CR", AB527="CR", AC527="CR", AD527="CR", AE527="CR", AF527="CR", AG527="CR", AH527="CR", AI527="CR", AJ527="CR"), "***CLUB RECORD***", "")</f>
        <v/>
      </c>
      <c r="K527" s="7" t="str">
        <f>IF(AND(B527=60, OR(AND(E527='club records'!$B$6, F527&lt;='club records'!$C$6), AND(E527='club records'!$B$7, F527&lt;='club records'!$C$7), AND(E527='club records'!$B$8, F527&lt;='club records'!$C$8), AND(E527='club records'!$B$9, F527&lt;='club records'!$C$9), AND(E527='club records'!$B$10, F527&lt;='club records'!$C$10))), "CR", " ")</f>
        <v xml:space="preserve"> </v>
      </c>
      <c r="L527" s="7" t="str">
        <f>IF(AND(B527=200, OR(AND(E527='club records'!$B$11, F527&lt;='club records'!$C$11), AND(E527='club records'!$B$12, F527&lt;='club records'!$C$12), AND(E527='club records'!$B$13, F527&lt;='club records'!$C$13), AND(E527='club records'!$B$14, F527&lt;='club records'!$C$14), AND(E527='club records'!$B$15, F527&lt;='club records'!$C$15))), "CR", " ")</f>
        <v xml:space="preserve"> </v>
      </c>
      <c r="M527" s="7" t="str">
        <f>IF(AND(B527=300, OR(AND(E527='club records'!$B$5, F527&lt;='club records'!$C$5), AND(E527='club records'!$B$16, F527&lt;='club records'!$C$16), AND(E527='club records'!$B$17, F527&lt;='club records'!$C$17))), "CR", " ")</f>
        <v xml:space="preserve"> </v>
      </c>
      <c r="N527" s="7" t="str">
        <f>IF(AND(B527=400, OR(AND(E527='club records'!$B$18, F527&lt;='club records'!$C$18), AND(E527='club records'!$B$19, F527&lt;='club records'!$C$19), AND(E527='club records'!$B$20, F527&lt;='club records'!$C$20), AND(E527='club records'!$B$21, F527&lt;='club records'!$C$21))), "CR", " ")</f>
        <v xml:space="preserve"> </v>
      </c>
      <c r="O527" s="7" t="str">
        <f>IF(AND(B527=800, OR(AND(E527='club records'!$B$22, F527&lt;='club records'!$C$22), AND(E527='club records'!$B$23, F527&lt;='club records'!$C$23), AND(E527='club records'!$B$24, F527&lt;='club records'!$C$24), AND(E527='club records'!$B$25, F527&lt;='club records'!$C$25), AND(E527='club records'!$B$26, F527&lt;='club records'!$C$26))), "CR", " ")</f>
        <v xml:space="preserve"> </v>
      </c>
      <c r="P527" s="7" t="str">
        <f>IF(AND(B527=1000, OR(AND(E527='club records'!$B$27, F527&lt;='club records'!$C$27), AND(E527='club records'!$B$28, F527&lt;='club records'!$C$28))), "CR", " ")</f>
        <v xml:space="preserve"> </v>
      </c>
      <c r="Q527" s="7" t="str">
        <f>IF(AND(B527=1500, OR(AND(E527='club records'!$B$29, F527&lt;='club records'!$C$29), AND(E527='club records'!$B$30, F527&lt;='club records'!$C$30), AND(E527='club records'!$B$31, F527&lt;='club records'!$C$31), AND(E527='club records'!$B$32, F527&lt;='club records'!$C$32), AND(E527='club records'!$B$33, F527&lt;='club records'!$C$33))), "CR", " ")</f>
        <v xml:space="preserve"> </v>
      </c>
      <c r="R527" s="7" t="str">
        <f>IF(AND(B527="1600 (Mile)",OR(AND(E527='club records'!$B$34,F527&lt;='club records'!$C$34),AND(E527='club records'!$B$35,F527&lt;='club records'!$C$35),AND(E527='club records'!$B$36,F527&lt;='club records'!$C$36),AND(E527='club records'!$B$37,F527&lt;='club records'!$C$37))),"CR"," ")</f>
        <v xml:space="preserve"> </v>
      </c>
      <c r="S527" s="7" t="str">
        <f>IF(AND(B527=3000, OR(AND(E527='club records'!$B$38, F527&lt;='club records'!$C$38), AND(E527='club records'!$B$39, F527&lt;='club records'!$C$39), AND(E527='club records'!$B$40, F527&lt;='club records'!$C$40), AND(E527='club records'!$B$41, F527&lt;='club records'!$C$41))), "CR", " ")</f>
        <v xml:space="preserve"> </v>
      </c>
      <c r="T527" s="7" t="str">
        <f>IF(AND(B527=5000, OR(AND(E527='club records'!$B$42, F527&lt;='club records'!$C$42), AND(E527='club records'!$B$43, F527&lt;='club records'!$C$43))), "CR", " ")</f>
        <v xml:space="preserve"> </v>
      </c>
      <c r="U527" s="6" t="str">
        <f>IF(AND(B527=10000, OR(AND(E527='club records'!$B$44, F527&lt;='club records'!$C$44), AND(E527='club records'!$B$45, F527&lt;='club records'!$C$45))), "CR", " ")</f>
        <v xml:space="preserve"> </v>
      </c>
      <c r="V527" s="6" t="str">
        <f>IF(AND(B527="high jump", OR(AND(E527='club records'!$F$1, F527&gt;='club records'!$G$1), AND(E527='club records'!$F$2, F527&gt;='club records'!$G$2), AND(E527='club records'!$F$3, F527&gt;='club records'!$G$3), AND(E527='club records'!$F$4, F527&gt;='club records'!$G$4), AND(E527='club records'!$F$5, F527&gt;='club records'!$G$5))), "CR", " ")</f>
        <v xml:space="preserve"> </v>
      </c>
      <c r="W527" s="6" t="str">
        <f>IF(AND(B527="long jump", OR(AND(E527='club records'!$F$6, F527&gt;='club records'!$G$6), AND(E527='club records'!$F$7, F527&gt;='club records'!$G$7), AND(E527='club records'!$F$8, F527&gt;='club records'!$G$8), AND(E527='club records'!$F$9, F527&gt;='club records'!$G$9), AND(E527='club records'!$F$10, F527&gt;='club records'!$G$10))), "CR", " ")</f>
        <v xml:space="preserve"> </v>
      </c>
      <c r="X527" s="6" t="str">
        <f>IF(AND(B527="triple jump", OR(AND(E527='club records'!$F$11, F527&gt;='club records'!$G$11), AND(E527='club records'!$F$12, F527&gt;='club records'!$G$12), AND(E527='club records'!$F$13, F527&gt;='club records'!$G$13), AND(E527='club records'!$F$14, F527&gt;='club records'!$G$14), AND(E527='club records'!$F$15, F527&gt;='club records'!$G$15))), "CR", " ")</f>
        <v xml:space="preserve"> </v>
      </c>
      <c r="Y527" s="6" t="str">
        <f>IF(AND(B527="pole vault", OR(AND(E527='club records'!$F$16, F527&gt;='club records'!$G$16), AND(E527='club records'!$F$17, F527&gt;='club records'!$G$17), AND(E527='club records'!$F$18, F527&gt;='club records'!$G$18), AND(E527='club records'!$F$19, F527&gt;='club records'!$G$19), AND(E527='club records'!$F$20, F527&gt;='club records'!$G$20))), "CR", " ")</f>
        <v xml:space="preserve"> </v>
      </c>
      <c r="Z527" s="6" t="str">
        <f>IF(AND(B527="shot 3", E527='club records'!$F$36, F527&gt;='club records'!$G$36), "CR", " ")</f>
        <v xml:space="preserve"> </v>
      </c>
      <c r="AA527" s="6" t="str">
        <f>IF(AND(B527="shot 4", E527='club records'!$F$37, F527&gt;='club records'!$G$37), "CR", " ")</f>
        <v xml:space="preserve"> </v>
      </c>
      <c r="AB527" s="6" t="str">
        <f>IF(AND(B527="shot 5", E527='club records'!$F$38, F527&gt;='club records'!$G$38), "CR", " ")</f>
        <v xml:space="preserve"> </v>
      </c>
      <c r="AC527" s="6" t="str">
        <f>IF(AND(B527="shot 6", E527='club records'!$F$39, F527&gt;='club records'!$G$39), "CR", " ")</f>
        <v xml:space="preserve"> </v>
      </c>
      <c r="AD527" s="6" t="str">
        <f>IF(AND(B527="shot 7.26", E527='club records'!$F$40, F527&gt;='club records'!$G$40), "CR", " ")</f>
        <v xml:space="preserve"> </v>
      </c>
      <c r="AE527" s="6" t="str">
        <f>IF(AND(B527="60H",OR(AND(E527='club records'!$J$1,F527&lt;='club records'!$K$1),AND(E527='club records'!$J$2,F527&lt;='club records'!$K$2),AND(E527='club records'!$J$3,F527&lt;='club records'!$K$3),AND(E527='club records'!$J$4,F527&lt;='club records'!$K$4),AND(E527='club records'!$J$5,F527&lt;='club records'!$K$5))),"CR"," ")</f>
        <v xml:space="preserve"> </v>
      </c>
      <c r="AF527" s="7" t="str">
        <f>IF(AND(B527="4x200", OR(AND(E527='club records'!$N$6, F527&lt;='club records'!$O$6), AND(E527='club records'!$N$7, F527&lt;='club records'!$O$7), AND(E527='club records'!$N$8, F527&lt;='club records'!$O$8), AND(E527='club records'!$N$9, F527&lt;='club records'!$O$9), AND(E527='club records'!$N$10, F527&lt;='club records'!$O$10))), "CR", " ")</f>
        <v xml:space="preserve"> </v>
      </c>
      <c r="AG527" s="7" t="str">
        <f>IF(AND(B527="4x300", AND(E527='club records'!$N$11, F527&lt;='club records'!$O$11)), "CR", " ")</f>
        <v xml:space="preserve"> </v>
      </c>
      <c r="AH527" s="7" t="str">
        <f>IF(AND(B527="4x400", OR(AND(E527='club records'!$N$12, F527&lt;='club records'!$O$12), AND(E527='club records'!$N$13, F527&lt;='club records'!$O$13), AND(E527='club records'!$N$14, F527&lt;='club records'!$O$14), AND(E527='club records'!$N$15, F527&lt;='club records'!$O$15))), "CR", " ")</f>
        <v xml:space="preserve"> </v>
      </c>
      <c r="AI527" s="7" t="str">
        <f>IF(AND(B527="pentathlon", OR(AND(E527='club records'!$N$21, F527&gt;='club records'!$O$21), AND(E527='club records'!$N$22, F527&gt;='club records'!$O$22),AND(E527='club records'!$N$23, F527&gt;='club records'!$O$23),AND(E527='club records'!$N$24, F527&gt;='club records'!$O$24))), "CR", " ")</f>
        <v xml:space="preserve"> </v>
      </c>
      <c r="AJ527" s="7" t="str">
        <f>IF(AND(B527="heptathlon", OR(AND(E527='club records'!$N$26, F527&gt;='club records'!$O$26), AND(E527='club records'!$N$27, F527&gt;='club records'!$O$27))), "CR", " ")</f>
        <v xml:space="preserve"> </v>
      </c>
    </row>
    <row r="528" spans="1:37" ht="15.75" customHeight="1" x14ac:dyDescent="0.35">
      <c r="A528" s="1" t="s">
        <v>296</v>
      </c>
      <c r="E528" s="11" t="s">
        <v>290</v>
      </c>
      <c r="F528" s="12"/>
      <c r="G528" s="16"/>
      <c r="J528" s="7" t="str">
        <f>IF(OR(K528="CR", L528="CR", M528="CR", N528="CR", O528="CR", P528="CR", Q528="CR", R528="CR", S528="CR", T528="CR",U528="CR", V528="CR", W528="CR", X528="CR", Y528="CR", Z528="CR", AA528="CR", AB528="CR", AC528="CR", AD528="CR", AE528="CR", AF528="CR", AG528="CR", AH528="CR", AI528="CR", AJ528="CR"), "***CLUB RECORD***", "")</f>
        <v/>
      </c>
      <c r="K528" s="7" t="str">
        <f>IF(AND(B528=60, OR(AND(E528='club records'!$B$6, F528&lt;='club records'!$C$6), AND(E528='club records'!$B$7, F528&lt;='club records'!$C$7), AND(E528='club records'!$B$8, F528&lt;='club records'!$C$8), AND(E528='club records'!$B$9, F528&lt;='club records'!$C$9), AND(E528='club records'!$B$10, F528&lt;='club records'!$C$10))), "CR", " ")</f>
        <v xml:space="preserve"> </v>
      </c>
      <c r="L528" s="7" t="str">
        <f>IF(AND(B528=200, OR(AND(E528='club records'!$B$11, F528&lt;='club records'!$C$11), AND(E528='club records'!$B$12, F528&lt;='club records'!$C$12), AND(E528='club records'!$B$13, F528&lt;='club records'!$C$13), AND(E528='club records'!$B$14, F528&lt;='club records'!$C$14), AND(E528='club records'!$B$15, F528&lt;='club records'!$C$15))), "CR", " ")</f>
        <v xml:space="preserve"> </v>
      </c>
      <c r="M528" s="7" t="str">
        <f>IF(AND(B528=300, OR(AND(E528='club records'!$B$5, F528&lt;='club records'!$C$5), AND(E528='club records'!$B$16, F528&lt;='club records'!$C$16), AND(E528='club records'!$B$17, F528&lt;='club records'!$C$17))), "CR", " ")</f>
        <v xml:space="preserve"> </v>
      </c>
      <c r="N528" s="7" t="str">
        <f>IF(AND(B528=400, OR(AND(E528='club records'!$B$18, F528&lt;='club records'!$C$18), AND(E528='club records'!$B$19, F528&lt;='club records'!$C$19), AND(E528='club records'!$B$20, F528&lt;='club records'!$C$20), AND(E528='club records'!$B$21, F528&lt;='club records'!$C$21))), "CR", " ")</f>
        <v xml:space="preserve"> </v>
      </c>
      <c r="O528" s="7" t="str">
        <f>IF(AND(B528=800, OR(AND(E528='club records'!$B$22, F528&lt;='club records'!$C$22), AND(E528='club records'!$B$23, F528&lt;='club records'!$C$23), AND(E528='club records'!$B$24, F528&lt;='club records'!$C$24), AND(E528='club records'!$B$25, F528&lt;='club records'!$C$25), AND(E528='club records'!$B$26, F528&lt;='club records'!$C$26))), "CR", " ")</f>
        <v xml:space="preserve"> </v>
      </c>
      <c r="P528" s="7" t="str">
        <f>IF(AND(B528=1000, OR(AND(E528='club records'!$B$27, F528&lt;='club records'!$C$27), AND(E528='club records'!$B$28, F528&lt;='club records'!$C$28))), "CR", " ")</f>
        <v xml:space="preserve"> </v>
      </c>
      <c r="Q528" s="7" t="str">
        <f>IF(AND(B528=1500, OR(AND(E528='club records'!$B$29, F528&lt;='club records'!$C$29), AND(E528='club records'!$B$30, F528&lt;='club records'!$C$30), AND(E528='club records'!$B$31, F528&lt;='club records'!$C$31), AND(E528='club records'!$B$32, F528&lt;='club records'!$C$32), AND(E528='club records'!$B$33, F528&lt;='club records'!$C$33))), "CR", " ")</f>
        <v xml:space="preserve"> </v>
      </c>
      <c r="R528" s="7" t="str">
        <f>IF(AND(B528="1600 (Mile)",OR(AND(E528='club records'!$B$34,F528&lt;='club records'!$C$34),AND(E528='club records'!$B$35,F528&lt;='club records'!$C$35),AND(E528='club records'!$B$36,F528&lt;='club records'!$C$36),AND(E528='club records'!$B$37,F528&lt;='club records'!$C$37))),"CR"," ")</f>
        <v xml:space="preserve"> </v>
      </c>
      <c r="S528" s="7" t="str">
        <f>IF(AND(B528=3000, OR(AND(E528='club records'!$B$38, F528&lt;='club records'!$C$38), AND(E528='club records'!$B$39, F528&lt;='club records'!$C$39), AND(E528='club records'!$B$40, F528&lt;='club records'!$C$40), AND(E528='club records'!$B$41, F528&lt;='club records'!$C$41))), "CR", " ")</f>
        <v xml:space="preserve"> </v>
      </c>
      <c r="T528" s="7" t="str">
        <f>IF(AND(B528=5000, OR(AND(E528='club records'!$B$42, F528&lt;='club records'!$C$42), AND(E528='club records'!$B$43, F528&lt;='club records'!$C$43))), "CR", " ")</f>
        <v xml:space="preserve"> </v>
      </c>
      <c r="U528" s="6" t="str">
        <f>IF(AND(B528=10000, OR(AND(E528='club records'!$B$44, F528&lt;='club records'!$C$44), AND(E528='club records'!$B$45, F528&lt;='club records'!$C$45))), "CR", " ")</f>
        <v xml:space="preserve"> </v>
      </c>
      <c r="V528" s="6" t="str">
        <f>IF(AND(B528="high jump", OR(AND(E528='club records'!$F$1, F528&gt;='club records'!$G$1), AND(E528='club records'!$F$2, F528&gt;='club records'!$G$2), AND(E528='club records'!$F$3, F528&gt;='club records'!$G$3), AND(E528='club records'!$F$4, F528&gt;='club records'!$G$4), AND(E528='club records'!$F$5, F528&gt;='club records'!$G$5))), "CR", " ")</f>
        <v xml:space="preserve"> </v>
      </c>
      <c r="W528" s="6" t="str">
        <f>IF(AND(B528="long jump", OR(AND(E528='club records'!$F$6, F528&gt;='club records'!$G$6), AND(E528='club records'!$F$7, F528&gt;='club records'!$G$7), AND(E528='club records'!$F$8, F528&gt;='club records'!$G$8), AND(E528='club records'!$F$9, F528&gt;='club records'!$G$9), AND(E528='club records'!$F$10, F528&gt;='club records'!$G$10))), "CR", " ")</f>
        <v xml:space="preserve"> </v>
      </c>
      <c r="X528" s="6" t="str">
        <f>IF(AND(B528="triple jump", OR(AND(E528='club records'!$F$11, F528&gt;='club records'!$G$11), AND(E528='club records'!$F$12, F528&gt;='club records'!$G$12), AND(E528='club records'!$F$13, F528&gt;='club records'!$G$13), AND(E528='club records'!$F$14, F528&gt;='club records'!$G$14), AND(E528='club records'!$F$15, F528&gt;='club records'!$G$15))), "CR", " ")</f>
        <v xml:space="preserve"> </v>
      </c>
      <c r="Y528" s="6" t="str">
        <f>IF(AND(B528="pole vault", OR(AND(E528='club records'!$F$16, F528&gt;='club records'!$G$16), AND(E528='club records'!$F$17, F528&gt;='club records'!$G$17), AND(E528='club records'!$F$18, F528&gt;='club records'!$G$18), AND(E528='club records'!$F$19, F528&gt;='club records'!$G$19), AND(E528='club records'!$F$20, F528&gt;='club records'!$G$20))), "CR", " ")</f>
        <v xml:space="preserve"> </v>
      </c>
      <c r="Z528" s="6" t="str">
        <f>IF(AND(B528="shot 3", E528='club records'!$F$36, F528&gt;='club records'!$G$36), "CR", " ")</f>
        <v xml:space="preserve"> </v>
      </c>
      <c r="AA528" s="6" t="str">
        <f>IF(AND(B528="shot 4", E528='club records'!$F$37, F528&gt;='club records'!$G$37), "CR", " ")</f>
        <v xml:space="preserve"> </v>
      </c>
      <c r="AB528" s="6" t="str">
        <f>IF(AND(B528="shot 5", E528='club records'!$F$38, F528&gt;='club records'!$G$38), "CR", " ")</f>
        <v xml:space="preserve"> </v>
      </c>
      <c r="AC528" s="6" t="str">
        <f>IF(AND(B528="shot 6", E528='club records'!$F$39, F528&gt;='club records'!$G$39), "CR", " ")</f>
        <v xml:space="preserve"> </v>
      </c>
      <c r="AD528" s="6" t="str">
        <f>IF(AND(B528="shot 7.26", E528='club records'!$F$40, F528&gt;='club records'!$G$40), "CR", " ")</f>
        <v xml:space="preserve"> </v>
      </c>
      <c r="AE528" s="6" t="str">
        <f>IF(AND(B528="60H",OR(AND(E528='club records'!$J$1,F528&lt;='club records'!$K$1),AND(E528='club records'!$J$2,F528&lt;='club records'!$K$2),AND(E528='club records'!$J$3,F528&lt;='club records'!$K$3),AND(E528='club records'!$J$4,F528&lt;='club records'!$K$4),AND(E528='club records'!$J$5,F528&lt;='club records'!$K$5))),"CR"," ")</f>
        <v xml:space="preserve"> </v>
      </c>
      <c r="AF528" s="7" t="str">
        <f>IF(AND(B528="4x200", OR(AND(E528='club records'!$N$6, F528&lt;='club records'!$O$6), AND(E528='club records'!$N$7, F528&lt;='club records'!$O$7), AND(E528='club records'!$N$8, F528&lt;='club records'!$O$8), AND(E528='club records'!$N$9, F528&lt;='club records'!$O$9), AND(E528='club records'!$N$10, F528&lt;='club records'!$O$10))), "CR", " ")</f>
        <v xml:space="preserve"> </v>
      </c>
      <c r="AG528" s="7" t="str">
        <f>IF(AND(B528="4x300", AND(E528='club records'!$N$11, F528&lt;='club records'!$O$11)), "CR", " ")</f>
        <v xml:space="preserve"> </v>
      </c>
      <c r="AH528" s="7" t="str">
        <f>IF(AND(B528="4x400", OR(AND(E528='club records'!$N$12, F528&lt;='club records'!$O$12), AND(E528='club records'!$N$13, F528&lt;='club records'!$O$13), AND(E528='club records'!$N$14, F528&lt;='club records'!$O$14), AND(E528='club records'!$N$15, F528&lt;='club records'!$O$15))), "CR", " ")</f>
        <v xml:space="preserve"> </v>
      </c>
      <c r="AI528" s="7" t="str">
        <f>IF(AND(B528="pentathlon", OR(AND(E528='club records'!$N$21, F528&gt;='club records'!$O$21), AND(E528='club records'!$N$22, F528&gt;='club records'!$O$22),AND(E528='club records'!$N$23, F528&gt;='club records'!$O$23),AND(E528='club records'!$N$24, F528&gt;='club records'!$O$24))), "CR", " ")</f>
        <v xml:space="preserve"> </v>
      </c>
      <c r="AJ528" s="7" t="str">
        <f>IF(AND(B528="heptathlon", OR(AND(E528='club records'!$N$26, F528&gt;='club records'!$O$26), AND(E528='club records'!$N$27, F528&gt;='club records'!$O$27))), "CR", " ")</f>
        <v xml:space="preserve"> </v>
      </c>
    </row>
    <row r="529" spans="1:36" ht="15.75" customHeight="1" x14ac:dyDescent="0.35">
      <c r="A529" s="1" t="s">
        <v>296</v>
      </c>
      <c r="E529" s="11" t="s">
        <v>290</v>
      </c>
      <c r="G529" s="16"/>
      <c r="J529" s="7" t="str">
        <f>IF(OR(K529="CR", L529="CR", M529="CR", N529="CR", O529="CR", P529="CR", Q529="CR", R529="CR", S529="CR", T529="CR",U529="CR", V529="CR", W529="CR", X529="CR", Y529="CR", Z529="CR", AA529="CR", AB529="CR", AC529="CR", AD529="CR", AE529="CR", AF529="CR", AG529="CR", AH529="CR", AI529="CR", AJ529="CR"), "***CLUB RECORD***", "")</f>
        <v/>
      </c>
      <c r="K529" s="7" t="str">
        <f>IF(AND(B529=60, OR(AND(E529='club records'!$B$6, F529&lt;='club records'!$C$6), AND(E529='club records'!$B$7, F529&lt;='club records'!$C$7), AND(E529='club records'!$B$8, F529&lt;='club records'!$C$8), AND(E529='club records'!$B$9, F529&lt;='club records'!$C$9), AND(E529='club records'!$B$10, F529&lt;='club records'!$C$10))), "CR", " ")</f>
        <v xml:space="preserve"> </v>
      </c>
      <c r="L529" s="7" t="str">
        <f>IF(AND(B529=200, OR(AND(E529='club records'!$B$11, F529&lt;='club records'!$C$11), AND(E529='club records'!$B$12, F529&lt;='club records'!$C$12), AND(E529='club records'!$B$13, F529&lt;='club records'!$C$13), AND(E529='club records'!$B$14, F529&lt;='club records'!$C$14), AND(E529='club records'!$B$15, F529&lt;='club records'!$C$15))), "CR", " ")</f>
        <v xml:space="preserve"> </v>
      </c>
      <c r="M529" s="7" t="str">
        <f>IF(AND(B529=300, OR(AND(E529='club records'!$B$5, F529&lt;='club records'!$C$5), AND(E529='club records'!$B$16, F529&lt;='club records'!$C$16), AND(E529='club records'!$B$17, F529&lt;='club records'!$C$17))), "CR", " ")</f>
        <v xml:space="preserve"> </v>
      </c>
      <c r="N529" s="7" t="str">
        <f>IF(AND(B529=400, OR(AND(E529='club records'!$B$18, F529&lt;='club records'!$C$18), AND(E529='club records'!$B$19, F529&lt;='club records'!$C$19), AND(E529='club records'!$B$20, F529&lt;='club records'!$C$20), AND(E529='club records'!$B$21, F529&lt;='club records'!$C$21))), "CR", " ")</f>
        <v xml:space="preserve"> </v>
      </c>
      <c r="O529" s="7" t="str">
        <f>IF(AND(B529=800, OR(AND(E529='club records'!$B$22, F529&lt;='club records'!$C$22), AND(E529='club records'!$B$23, F529&lt;='club records'!$C$23), AND(E529='club records'!$B$24, F529&lt;='club records'!$C$24), AND(E529='club records'!$B$25, F529&lt;='club records'!$C$25), AND(E529='club records'!$B$26, F529&lt;='club records'!$C$26))), "CR", " ")</f>
        <v xml:space="preserve"> </v>
      </c>
      <c r="P529" s="7" t="str">
        <f>IF(AND(B529=1000, OR(AND(E529='club records'!$B$27, F529&lt;='club records'!$C$27), AND(E529='club records'!$B$28, F529&lt;='club records'!$C$28))), "CR", " ")</f>
        <v xml:space="preserve"> </v>
      </c>
      <c r="Q529" s="7" t="str">
        <f>IF(AND(B529=1500, OR(AND(E529='club records'!$B$29, F529&lt;='club records'!$C$29), AND(E529='club records'!$B$30, F529&lt;='club records'!$C$30), AND(E529='club records'!$B$31, F529&lt;='club records'!$C$31), AND(E529='club records'!$B$32, F529&lt;='club records'!$C$32), AND(E529='club records'!$B$33, F529&lt;='club records'!$C$33))), "CR", " ")</f>
        <v xml:space="preserve"> </v>
      </c>
      <c r="R529" s="7" t="str">
        <f>IF(AND(B529="1600 (Mile)",OR(AND(E529='club records'!$B$34,F529&lt;='club records'!$C$34),AND(E529='club records'!$B$35,F529&lt;='club records'!$C$35),AND(E529='club records'!$B$36,F529&lt;='club records'!$C$36),AND(E529='club records'!$B$37,F529&lt;='club records'!$C$37))),"CR"," ")</f>
        <v xml:space="preserve"> </v>
      </c>
      <c r="S529" s="7" t="str">
        <f>IF(AND(B529=3000, OR(AND(E529='club records'!$B$38, F529&lt;='club records'!$C$38), AND(E529='club records'!$B$39, F529&lt;='club records'!$C$39), AND(E529='club records'!$B$40, F529&lt;='club records'!$C$40), AND(E529='club records'!$B$41, F529&lt;='club records'!$C$41))), "CR", " ")</f>
        <v xml:space="preserve"> </v>
      </c>
      <c r="T529" s="7" t="str">
        <f>IF(AND(B529=5000, OR(AND(E529='club records'!$B$42, F529&lt;='club records'!$C$42), AND(E529='club records'!$B$43, F529&lt;='club records'!$C$43))), "CR", " ")</f>
        <v xml:space="preserve"> </v>
      </c>
      <c r="U529" s="6" t="str">
        <f>IF(AND(B529=10000, OR(AND(E529='club records'!$B$44, F529&lt;='club records'!$C$44), AND(E529='club records'!$B$45, F529&lt;='club records'!$C$45))), "CR", " ")</f>
        <v xml:space="preserve"> </v>
      </c>
      <c r="V529" s="6" t="str">
        <f>IF(AND(B529="high jump", OR(AND(E529='club records'!$F$1, F529&gt;='club records'!$G$1), AND(E529='club records'!$F$2, F529&gt;='club records'!$G$2), AND(E529='club records'!$F$3, F529&gt;='club records'!$G$3), AND(E529='club records'!$F$4, F529&gt;='club records'!$G$4), AND(E529='club records'!$F$5, F529&gt;='club records'!$G$5))), "CR", " ")</f>
        <v xml:space="preserve"> </v>
      </c>
      <c r="W529" s="6" t="str">
        <f>IF(AND(B529="long jump", OR(AND(E529='club records'!$F$6, F529&gt;='club records'!$G$6), AND(E529='club records'!$F$7, F529&gt;='club records'!$G$7), AND(E529='club records'!$F$8, F529&gt;='club records'!$G$8), AND(E529='club records'!$F$9, F529&gt;='club records'!$G$9), AND(E529='club records'!$F$10, F529&gt;='club records'!$G$10))), "CR", " ")</f>
        <v xml:space="preserve"> </v>
      </c>
      <c r="X529" s="6" t="str">
        <f>IF(AND(B529="triple jump", OR(AND(E529='club records'!$F$11, F529&gt;='club records'!$G$11), AND(E529='club records'!$F$12, F529&gt;='club records'!$G$12), AND(E529='club records'!$F$13, F529&gt;='club records'!$G$13), AND(E529='club records'!$F$14, F529&gt;='club records'!$G$14), AND(E529='club records'!$F$15, F529&gt;='club records'!$G$15))), "CR", " ")</f>
        <v xml:space="preserve"> </v>
      </c>
      <c r="Y529" s="6" t="str">
        <f>IF(AND(B529="pole vault", OR(AND(E529='club records'!$F$16, F529&gt;='club records'!$G$16), AND(E529='club records'!$F$17, F529&gt;='club records'!$G$17), AND(E529='club records'!$F$18, F529&gt;='club records'!$G$18), AND(E529='club records'!$F$19, F529&gt;='club records'!$G$19), AND(E529='club records'!$F$20, F529&gt;='club records'!$G$20))), "CR", " ")</f>
        <v xml:space="preserve"> </v>
      </c>
      <c r="Z529" s="6" t="str">
        <f>IF(AND(B529="shot 3", E529='club records'!$F$36, F529&gt;='club records'!$G$36), "CR", " ")</f>
        <v xml:space="preserve"> </v>
      </c>
      <c r="AA529" s="6" t="str">
        <f>IF(AND(B529="shot 4", E529='club records'!$F$37, F529&gt;='club records'!$G$37), "CR", " ")</f>
        <v xml:space="preserve"> </v>
      </c>
      <c r="AB529" s="6" t="str">
        <f>IF(AND(B529="shot 5", E529='club records'!$F$38, F529&gt;='club records'!$G$38), "CR", " ")</f>
        <v xml:space="preserve"> </v>
      </c>
      <c r="AC529" s="6" t="str">
        <f>IF(AND(B529="shot 6", E529='club records'!$F$39, F529&gt;='club records'!$G$39), "CR", " ")</f>
        <v xml:space="preserve"> </v>
      </c>
      <c r="AD529" s="6" t="str">
        <f>IF(AND(B529="shot 7.26", E529='club records'!$F$40, F529&gt;='club records'!$G$40), "CR", " ")</f>
        <v xml:space="preserve"> </v>
      </c>
      <c r="AE529" s="6" t="str">
        <f>IF(AND(B529="60H",OR(AND(E529='club records'!$J$1,F529&lt;='club records'!$K$1),AND(E529='club records'!$J$2,F529&lt;='club records'!$K$2),AND(E529='club records'!$J$3,F529&lt;='club records'!$K$3),AND(E529='club records'!$J$4,F529&lt;='club records'!$K$4),AND(E529='club records'!$J$5,F529&lt;='club records'!$K$5))),"CR"," ")</f>
        <v xml:space="preserve"> </v>
      </c>
      <c r="AF529" s="7" t="str">
        <f>IF(AND(B529="4x200", OR(AND(E529='club records'!$N$6, F529&lt;='club records'!$O$6), AND(E529='club records'!$N$7, F529&lt;='club records'!$O$7), AND(E529='club records'!$N$8, F529&lt;='club records'!$O$8), AND(E529='club records'!$N$9, F529&lt;='club records'!$O$9), AND(E529='club records'!$N$10, F529&lt;='club records'!$O$10))), "CR", " ")</f>
        <v xml:space="preserve"> </v>
      </c>
      <c r="AG529" s="7" t="str">
        <f>IF(AND(B529="4x300", AND(E529='club records'!$N$11, F529&lt;='club records'!$O$11)), "CR", " ")</f>
        <v xml:space="preserve"> </v>
      </c>
      <c r="AH529" s="7" t="str">
        <f>IF(AND(B529="4x400", OR(AND(E529='club records'!$N$12, F529&lt;='club records'!$O$12), AND(E529='club records'!$N$13, F529&lt;='club records'!$O$13), AND(E529='club records'!$N$14, F529&lt;='club records'!$O$14), AND(E529='club records'!$N$15, F529&lt;='club records'!$O$15))), "CR", " ")</f>
        <v xml:space="preserve"> </v>
      </c>
      <c r="AI529" s="7" t="str">
        <f>IF(AND(B529="pentathlon", OR(AND(E529='club records'!$N$21, F529&gt;='club records'!$O$21), AND(E529='club records'!$N$22, F529&gt;='club records'!$O$22),AND(E529='club records'!$N$23, F529&gt;='club records'!$O$23),AND(E529='club records'!$N$24, F529&gt;='club records'!$O$24))), "CR", " ")</f>
        <v xml:space="preserve"> </v>
      </c>
      <c r="AJ529" s="7" t="str">
        <f>IF(AND(B529="heptathlon", OR(AND(E529='club records'!$N$26, F529&gt;='club records'!$O$26), AND(E529='club records'!$N$27, F529&gt;='club records'!$O$27))), "CR", " ")</f>
        <v xml:space="preserve"> </v>
      </c>
    </row>
    <row r="530" spans="1:36" ht="15.75" customHeight="1" x14ac:dyDescent="0.35">
      <c r="A530" s="1" t="s">
        <v>296</v>
      </c>
      <c r="E530" s="11" t="s">
        <v>290</v>
      </c>
      <c r="F530" s="12"/>
      <c r="G530" s="16"/>
      <c r="J530" s="7" t="str">
        <f>IF(OR(K530="CR", L530="CR", M530="CR", N530="CR", O530="CR", P530="CR", Q530="CR", R530="CR", S530="CR", T530="CR",U530="CR", V530="CR", W530="CR", X530="CR", Y530="CR", Z530="CR", AA530="CR", AB530="CR", AC530="CR", AD530="CR", AE530="CR", AF530="CR", AG530="CR", AH530="CR", AI530="CR", AJ530="CR"), "***CLUB RECORD***", "")</f>
        <v/>
      </c>
      <c r="K530" s="7" t="str">
        <f>IF(AND(B530=60, OR(AND(E530='club records'!$B$6, F530&lt;='club records'!$C$6), AND(E530='club records'!$B$7, F530&lt;='club records'!$C$7), AND(E530='club records'!$B$8, F530&lt;='club records'!$C$8), AND(E530='club records'!$B$9, F530&lt;='club records'!$C$9), AND(E530='club records'!$B$10, F530&lt;='club records'!$C$10))), "CR", " ")</f>
        <v xml:space="preserve"> </v>
      </c>
      <c r="L530" s="7" t="str">
        <f>IF(AND(B530=200, OR(AND(E530='club records'!$B$11, F530&lt;='club records'!$C$11), AND(E530='club records'!$B$12, F530&lt;='club records'!$C$12), AND(E530='club records'!$B$13, F530&lt;='club records'!$C$13), AND(E530='club records'!$B$14, F530&lt;='club records'!$C$14), AND(E530='club records'!$B$15, F530&lt;='club records'!$C$15))), "CR", " ")</f>
        <v xml:space="preserve"> </v>
      </c>
      <c r="M530" s="7" t="str">
        <f>IF(AND(B530=300, OR(AND(E530='club records'!$B$5, F530&lt;='club records'!$C$5), AND(E530='club records'!$B$16, F530&lt;='club records'!$C$16), AND(E530='club records'!$B$17, F530&lt;='club records'!$C$17))), "CR", " ")</f>
        <v xml:space="preserve"> </v>
      </c>
      <c r="N530" s="7" t="str">
        <f>IF(AND(B530=400, OR(AND(E530='club records'!$B$18, F530&lt;='club records'!$C$18), AND(E530='club records'!$B$19, F530&lt;='club records'!$C$19), AND(E530='club records'!$B$20, F530&lt;='club records'!$C$20), AND(E530='club records'!$B$21, F530&lt;='club records'!$C$21))), "CR", " ")</f>
        <v xml:space="preserve"> </v>
      </c>
      <c r="O530" s="7" t="str">
        <f>IF(AND(B530=800, OR(AND(E530='club records'!$B$22, F530&lt;='club records'!$C$22), AND(E530='club records'!$B$23, F530&lt;='club records'!$C$23), AND(E530='club records'!$B$24, F530&lt;='club records'!$C$24), AND(E530='club records'!$B$25, F530&lt;='club records'!$C$25), AND(E530='club records'!$B$26, F530&lt;='club records'!$C$26))), "CR", " ")</f>
        <v xml:space="preserve"> </v>
      </c>
      <c r="P530" s="7" t="str">
        <f>IF(AND(B530=1000, OR(AND(E530='club records'!$B$27, F530&lt;='club records'!$C$27), AND(E530='club records'!$B$28, F530&lt;='club records'!$C$28))), "CR", " ")</f>
        <v xml:space="preserve"> </v>
      </c>
      <c r="Q530" s="7" t="str">
        <f>IF(AND(B530=1500, OR(AND(E530='club records'!$B$29, F530&lt;='club records'!$C$29), AND(E530='club records'!$B$30, F530&lt;='club records'!$C$30), AND(E530='club records'!$B$31, F530&lt;='club records'!$C$31), AND(E530='club records'!$B$32, F530&lt;='club records'!$C$32), AND(E530='club records'!$B$33, F530&lt;='club records'!$C$33))), "CR", " ")</f>
        <v xml:space="preserve"> </v>
      </c>
      <c r="R530" s="7" t="str">
        <f>IF(AND(B530="1600 (Mile)",OR(AND(E530='club records'!$B$34,F530&lt;='club records'!$C$34),AND(E530='club records'!$B$35,F530&lt;='club records'!$C$35),AND(E530='club records'!$B$36,F530&lt;='club records'!$C$36),AND(E530='club records'!$B$37,F530&lt;='club records'!$C$37))),"CR"," ")</f>
        <v xml:space="preserve"> </v>
      </c>
      <c r="S530" s="7" t="str">
        <f>IF(AND(B530=3000, OR(AND(E530='club records'!$B$38, F530&lt;='club records'!$C$38), AND(E530='club records'!$B$39, F530&lt;='club records'!$C$39), AND(E530='club records'!$B$40, F530&lt;='club records'!$C$40), AND(E530='club records'!$B$41, F530&lt;='club records'!$C$41))), "CR", " ")</f>
        <v xml:space="preserve"> </v>
      </c>
      <c r="T530" s="7" t="str">
        <f>IF(AND(B530=5000, OR(AND(E530='club records'!$B$42, F530&lt;='club records'!$C$42), AND(E530='club records'!$B$43, F530&lt;='club records'!$C$43))), "CR", " ")</f>
        <v xml:space="preserve"> </v>
      </c>
      <c r="U530" s="6" t="str">
        <f>IF(AND(B530=10000, OR(AND(E530='club records'!$B$44, F530&lt;='club records'!$C$44), AND(E530='club records'!$B$45, F530&lt;='club records'!$C$45))), "CR", " ")</f>
        <v xml:space="preserve"> </v>
      </c>
      <c r="V530" s="6" t="str">
        <f>IF(AND(B530="high jump", OR(AND(E530='club records'!$F$1, F530&gt;='club records'!$G$1), AND(E530='club records'!$F$2, F530&gt;='club records'!$G$2), AND(E530='club records'!$F$3, F530&gt;='club records'!$G$3), AND(E530='club records'!$F$4, F530&gt;='club records'!$G$4), AND(E530='club records'!$F$5, F530&gt;='club records'!$G$5))), "CR", " ")</f>
        <v xml:space="preserve"> </v>
      </c>
      <c r="W530" s="6" t="str">
        <f>IF(AND(B530="long jump", OR(AND(E530='club records'!$F$6, F530&gt;='club records'!$G$6), AND(E530='club records'!$F$7, F530&gt;='club records'!$G$7), AND(E530='club records'!$F$8, F530&gt;='club records'!$G$8), AND(E530='club records'!$F$9, F530&gt;='club records'!$G$9), AND(E530='club records'!$F$10, F530&gt;='club records'!$G$10))), "CR", " ")</f>
        <v xml:space="preserve"> </v>
      </c>
      <c r="X530" s="6" t="str">
        <f>IF(AND(B530="triple jump", OR(AND(E530='club records'!$F$11, F530&gt;='club records'!$G$11), AND(E530='club records'!$F$12, F530&gt;='club records'!$G$12), AND(E530='club records'!$F$13, F530&gt;='club records'!$G$13), AND(E530='club records'!$F$14, F530&gt;='club records'!$G$14), AND(E530='club records'!$F$15, F530&gt;='club records'!$G$15))), "CR", " ")</f>
        <v xml:space="preserve"> </v>
      </c>
      <c r="Y530" s="6" t="str">
        <f>IF(AND(B530="pole vault", OR(AND(E530='club records'!$F$16, F530&gt;='club records'!$G$16), AND(E530='club records'!$F$17, F530&gt;='club records'!$G$17), AND(E530='club records'!$F$18, F530&gt;='club records'!$G$18), AND(E530='club records'!$F$19, F530&gt;='club records'!$G$19), AND(E530='club records'!$F$20, F530&gt;='club records'!$G$20))), "CR", " ")</f>
        <v xml:space="preserve"> </v>
      </c>
      <c r="Z530" s="6" t="str">
        <f>IF(AND(B530="shot 3", E530='club records'!$F$36, F530&gt;='club records'!$G$36), "CR", " ")</f>
        <v xml:space="preserve"> </v>
      </c>
      <c r="AA530" s="6" t="str">
        <f>IF(AND(B530="shot 4", E530='club records'!$F$37, F530&gt;='club records'!$G$37), "CR", " ")</f>
        <v xml:space="preserve"> </v>
      </c>
      <c r="AB530" s="6" t="str">
        <f>IF(AND(B530="shot 5", E530='club records'!$F$38, F530&gt;='club records'!$G$38), "CR", " ")</f>
        <v xml:space="preserve"> </v>
      </c>
      <c r="AC530" s="6" t="str">
        <f>IF(AND(B530="shot 6", E530='club records'!$F$39, F530&gt;='club records'!$G$39), "CR", " ")</f>
        <v xml:space="preserve"> </v>
      </c>
      <c r="AD530" s="6" t="str">
        <f>IF(AND(B530="shot 7.26", E530='club records'!$F$40, F530&gt;='club records'!$G$40), "CR", " ")</f>
        <v xml:space="preserve"> </v>
      </c>
      <c r="AE530" s="6" t="str">
        <f>IF(AND(B530="60H",OR(AND(E530='club records'!$J$1,F530&lt;='club records'!$K$1),AND(E530='club records'!$J$2,F530&lt;='club records'!$K$2),AND(E530='club records'!$J$3,F530&lt;='club records'!$K$3),AND(E530='club records'!$J$4,F530&lt;='club records'!$K$4),AND(E530='club records'!$J$5,F530&lt;='club records'!$K$5))),"CR"," ")</f>
        <v xml:space="preserve"> </v>
      </c>
      <c r="AF530" s="7" t="str">
        <f>IF(AND(B530="4x200", OR(AND(E530='club records'!$N$6, F530&lt;='club records'!$O$6), AND(E530='club records'!$N$7, F530&lt;='club records'!$O$7), AND(E530='club records'!$N$8, F530&lt;='club records'!$O$8), AND(E530='club records'!$N$9, F530&lt;='club records'!$O$9), AND(E530='club records'!$N$10, F530&lt;='club records'!$O$10))), "CR", " ")</f>
        <v xml:space="preserve"> </v>
      </c>
      <c r="AG530" s="7" t="str">
        <f>IF(AND(B530="4x300", AND(E530='club records'!$N$11, F530&lt;='club records'!$O$11)), "CR", " ")</f>
        <v xml:space="preserve"> </v>
      </c>
      <c r="AH530" s="7" t="str">
        <f>IF(AND(B530="4x400", OR(AND(E530='club records'!$N$12, F530&lt;='club records'!$O$12), AND(E530='club records'!$N$13, F530&lt;='club records'!$O$13), AND(E530='club records'!$N$14, F530&lt;='club records'!$O$14), AND(E530='club records'!$N$15, F530&lt;='club records'!$O$15))), "CR", " ")</f>
        <v xml:space="preserve"> </v>
      </c>
      <c r="AI530" s="7" t="str">
        <f>IF(AND(B530="pentathlon", OR(AND(E530='club records'!$N$21, F530&gt;='club records'!$O$21), AND(E530='club records'!$N$22, F530&gt;='club records'!$O$22),AND(E530='club records'!$N$23, F530&gt;='club records'!$O$23),AND(E530='club records'!$N$24, F530&gt;='club records'!$O$24))), "CR", " ")</f>
        <v xml:space="preserve"> </v>
      </c>
      <c r="AJ530" s="7" t="str">
        <f>IF(AND(B530="heptathlon", OR(AND(E530='club records'!$N$26, F530&gt;='club records'!$O$26), AND(E530='club records'!$N$27, F530&gt;='club records'!$O$27))), "CR", " ")</f>
        <v xml:space="preserve"> </v>
      </c>
    </row>
    <row r="533" spans="1:36" ht="15.75" customHeight="1" x14ac:dyDescent="0.35">
      <c r="F533" s="12"/>
    </row>
    <row r="534" spans="1:36" ht="15.75" customHeight="1" x14ac:dyDescent="0.35">
      <c r="F534" s="12"/>
    </row>
    <row r="535" spans="1:36" ht="15.75" customHeight="1" x14ac:dyDescent="0.35">
      <c r="F535" s="12"/>
    </row>
  </sheetData>
  <autoFilter ref="A5:XCD535"/>
  <sortState ref="A1:XCD535">
    <sortCondition ref="B1:B535"/>
    <sortCondition ref="F1:F535"/>
    <sortCondition ref="D1:D535"/>
  </sortState>
  <pageMargins left="0.7" right="0.7" top="0.75" bottom="0.75" header="0.3" footer="0.3"/>
  <pageSetup paperSize="9" orientation="portrait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3" sqref="A3"/>
    </sheetView>
  </sheetViews>
  <sheetFormatPr defaultRowHeight="14.5" x14ac:dyDescent="0.35"/>
  <sheetData>
    <row r="1" spans="1:2" x14ac:dyDescent="0.35">
      <c r="A1" t="s">
        <v>301</v>
      </c>
      <c r="B1" t="s">
        <v>305</v>
      </c>
    </row>
    <row r="2" spans="1:2" x14ac:dyDescent="0.35">
      <c r="A2" t="s">
        <v>302</v>
      </c>
      <c r="B2" t="s">
        <v>305</v>
      </c>
    </row>
    <row r="3" spans="1:2" x14ac:dyDescent="0.35">
      <c r="A3" s="3" t="s">
        <v>303</v>
      </c>
      <c r="B3" t="s">
        <v>308</v>
      </c>
    </row>
    <row r="4" spans="1:2" x14ac:dyDescent="0.35">
      <c r="A4" t="s">
        <v>304</v>
      </c>
      <c r="B4" t="s">
        <v>306</v>
      </c>
    </row>
    <row r="5" spans="1:2" x14ac:dyDescent="0.35">
      <c r="B5" t="s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62" zoomScaleNormal="62" workbookViewId="0">
      <selection activeCell="P11" sqref="P11"/>
    </sheetView>
  </sheetViews>
  <sheetFormatPr defaultRowHeight="14.5" x14ac:dyDescent="0.35"/>
  <cols>
    <col min="1" max="2" width="8.7265625" style="3"/>
    <col min="3" max="4" width="8.7265625" style="5"/>
    <col min="5" max="5" width="13.7265625" style="3" customWidth="1"/>
    <col min="6" max="6" width="8.7265625" style="3"/>
    <col min="7" max="8" width="8" style="5" customWidth="1"/>
    <col min="9" max="10" width="8.7265625" style="3"/>
    <col min="11" max="11" width="8.7265625" style="5"/>
    <col min="12" max="12" width="9.1796875" style="5"/>
    <col min="13" max="16384" width="8.7265625" style="3"/>
  </cols>
  <sheetData>
    <row r="1" spans="1:15" x14ac:dyDescent="0.35">
      <c r="A1" s="27"/>
      <c r="B1" s="27"/>
      <c r="C1" s="28"/>
      <c r="D1" s="26"/>
      <c r="E1" s="3" t="s">
        <v>6</v>
      </c>
      <c r="F1" s="3" t="s">
        <v>13</v>
      </c>
      <c r="I1" s="3" t="s">
        <v>182</v>
      </c>
      <c r="J1" s="3" t="s">
        <v>13</v>
      </c>
      <c r="M1" s="29" t="s">
        <v>194</v>
      </c>
      <c r="N1" s="29" t="s">
        <v>13</v>
      </c>
      <c r="O1" s="29"/>
    </row>
    <row r="2" spans="1:15" x14ac:dyDescent="0.35">
      <c r="A2" s="27"/>
      <c r="B2" s="27"/>
      <c r="C2" s="28"/>
      <c r="D2" s="26"/>
      <c r="F2" s="3" t="s">
        <v>11</v>
      </c>
      <c r="J2" s="3" t="s">
        <v>11</v>
      </c>
      <c r="M2" s="29"/>
      <c r="N2" s="29" t="s">
        <v>11</v>
      </c>
      <c r="O2" s="29"/>
    </row>
    <row r="3" spans="1:15" x14ac:dyDescent="0.35">
      <c r="A3" s="27"/>
      <c r="B3" s="27"/>
      <c r="C3" s="28"/>
      <c r="D3" s="26"/>
      <c r="F3" s="3" t="s">
        <v>14</v>
      </c>
      <c r="J3" s="3" t="s">
        <v>14</v>
      </c>
      <c r="M3" s="29"/>
      <c r="N3" s="29" t="s">
        <v>14</v>
      </c>
      <c r="O3" s="29"/>
    </row>
    <row r="4" spans="1:15" x14ac:dyDescent="0.35">
      <c r="A4" s="27"/>
      <c r="B4" s="27"/>
      <c r="C4" s="28"/>
      <c r="D4" s="26"/>
      <c r="F4" s="3" t="s">
        <v>12</v>
      </c>
      <c r="G4" s="5">
        <v>2.02</v>
      </c>
      <c r="J4" s="3" t="s">
        <v>12</v>
      </c>
      <c r="M4" s="29"/>
      <c r="N4" s="29" t="s">
        <v>12</v>
      </c>
      <c r="O4" s="29"/>
    </row>
    <row r="5" spans="1:15" x14ac:dyDescent="0.35">
      <c r="A5" s="25">
        <v>300</v>
      </c>
      <c r="B5" s="25" t="s">
        <v>10</v>
      </c>
      <c r="C5" s="26">
        <v>34.81</v>
      </c>
      <c r="D5" s="26"/>
      <c r="F5" s="3" t="s">
        <v>10</v>
      </c>
      <c r="G5" s="5">
        <v>2.02</v>
      </c>
      <c r="J5" s="3" t="s">
        <v>10</v>
      </c>
      <c r="K5" s="5">
        <v>7.9</v>
      </c>
      <c r="M5" s="29"/>
      <c r="N5" s="29" t="s">
        <v>10</v>
      </c>
      <c r="O5" s="29"/>
    </row>
    <row r="6" spans="1:15" x14ac:dyDescent="0.35">
      <c r="A6" s="3">
        <v>60</v>
      </c>
      <c r="B6" s="3" t="s">
        <v>13</v>
      </c>
      <c r="C6" s="5">
        <v>7.86</v>
      </c>
      <c r="E6" s="3" t="s">
        <v>7</v>
      </c>
      <c r="F6" s="3" t="s">
        <v>13</v>
      </c>
      <c r="G6" s="5">
        <v>5.04</v>
      </c>
      <c r="I6" s="29" t="s">
        <v>210</v>
      </c>
      <c r="J6" s="29" t="s">
        <v>13</v>
      </c>
      <c r="K6" s="30"/>
      <c r="M6" s="3" t="s">
        <v>195</v>
      </c>
      <c r="N6" s="3" t="s">
        <v>13</v>
      </c>
      <c r="O6" s="3" t="s">
        <v>211</v>
      </c>
    </row>
    <row r="7" spans="1:15" x14ac:dyDescent="0.35">
      <c r="B7" s="3" t="s">
        <v>11</v>
      </c>
      <c r="C7" s="5">
        <v>7.21</v>
      </c>
      <c r="F7" s="3" t="s">
        <v>11</v>
      </c>
      <c r="I7" s="29" t="s">
        <v>208</v>
      </c>
      <c r="J7" s="29" t="s">
        <v>11</v>
      </c>
      <c r="K7" s="30"/>
      <c r="N7" s="3" t="s">
        <v>11</v>
      </c>
      <c r="O7" s="3" t="s">
        <v>326</v>
      </c>
    </row>
    <row r="8" spans="1:15" x14ac:dyDescent="0.35">
      <c r="B8" s="3" t="s">
        <v>14</v>
      </c>
      <c r="C8" s="5">
        <v>6.98</v>
      </c>
      <c r="F8" s="3" t="s">
        <v>14</v>
      </c>
      <c r="I8" s="29" t="s">
        <v>205</v>
      </c>
      <c r="J8" s="29" t="s">
        <v>14</v>
      </c>
      <c r="K8" s="30"/>
      <c r="N8" s="3" t="s">
        <v>14</v>
      </c>
      <c r="O8" s="3" t="s">
        <v>206</v>
      </c>
    </row>
    <row r="9" spans="1:15" x14ac:dyDescent="0.35">
      <c r="B9" s="3" t="s">
        <v>12</v>
      </c>
      <c r="C9" s="5">
        <v>6.66</v>
      </c>
      <c r="F9" s="3" t="s">
        <v>12</v>
      </c>
      <c r="I9" s="29" t="s">
        <v>198</v>
      </c>
      <c r="J9" s="29" t="s">
        <v>12</v>
      </c>
      <c r="K9" s="30"/>
      <c r="N9" s="3" t="s">
        <v>12</v>
      </c>
      <c r="O9" s="3" t="s">
        <v>201</v>
      </c>
    </row>
    <row r="10" spans="1:15" x14ac:dyDescent="0.35">
      <c r="B10" s="3" t="s">
        <v>10</v>
      </c>
      <c r="C10" s="5">
        <v>6.62</v>
      </c>
      <c r="F10" s="3" t="s">
        <v>10</v>
      </c>
      <c r="G10" s="5">
        <v>7.22</v>
      </c>
      <c r="I10" s="29"/>
      <c r="J10" s="29" t="s">
        <v>10</v>
      </c>
      <c r="K10" s="30"/>
      <c r="N10" s="3" t="s">
        <v>10</v>
      </c>
      <c r="O10" s="3" t="s">
        <v>201</v>
      </c>
    </row>
    <row r="11" spans="1:15" x14ac:dyDescent="0.35">
      <c r="A11" s="3">
        <v>200</v>
      </c>
      <c r="B11" s="3" t="s">
        <v>13</v>
      </c>
      <c r="E11" s="3" t="s">
        <v>8</v>
      </c>
      <c r="F11" s="3" t="s">
        <v>13</v>
      </c>
      <c r="I11" s="29" t="s">
        <v>4</v>
      </c>
      <c r="J11" s="29" t="s">
        <v>11</v>
      </c>
      <c r="K11" s="30"/>
      <c r="M11" s="3" t="s">
        <v>209</v>
      </c>
      <c r="N11" s="3" t="s">
        <v>11</v>
      </c>
    </row>
    <row r="12" spans="1:15" x14ac:dyDescent="0.35">
      <c r="B12" s="3" t="s">
        <v>11</v>
      </c>
      <c r="F12" s="3" t="s">
        <v>11</v>
      </c>
      <c r="I12" s="29"/>
      <c r="J12" s="29" t="s">
        <v>14</v>
      </c>
      <c r="K12" s="30"/>
      <c r="M12" s="3" t="s">
        <v>196</v>
      </c>
      <c r="N12" s="3" t="s">
        <v>11</v>
      </c>
    </row>
    <row r="13" spans="1:15" x14ac:dyDescent="0.35">
      <c r="B13" s="3" t="s">
        <v>14</v>
      </c>
      <c r="F13" s="3" t="s">
        <v>14</v>
      </c>
      <c r="I13" s="29"/>
      <c r="J13" s="29" t="s">
        <v>12</v>
      </c>
      <c r="K13" s="30"/>
      <c r="N13" s="3" t="s">
        <v>14</v>
      </c>
    </row>
    <row r="14" spans="1:15" x14ac:dyDescent="0.35">
      <c r="B14" s="3" t="s">
        <v>12</v>
      </c>
      <c r="F14" s="3" t="s">
        <v>12</v>
      </c>
      <c r="I14" s="29"/>
      <c r="J14" s="29" t="s">
        <v>10</v>
      </c>
      <c r="K14" s="30"/>
      <c r="N14" s="3" t="s">
        <v>12</v>
      </c>
    </row>
    <row r="15" spans="1:15" x14ac:dyDescent="0.35">
      <c r="B15" s="3" t="s">
        <v>10</v>
      </c>
      <c r="C15" s="5">
        <v>21.14</v>
      </c>
      <c r="F15" s="3" t="s">
        <v>10</v>
      </c>
      <c r="G15" s="5">
        <v>13.06</v>
      </c>
      <c r="I15" s="29" t="s">
        <v>204</v>
      </c>
      <c r="J15" s="29" t="s">
        <v>14</v>
      </c>
      <c r="K15" s="30"/>
      <c r="N15" s="3" t="s">
        <v>10</v>
      </c>
    </row>
    <row r="16" spans="1:15" x14ac:dyDescent="0.35">
      <c r="A16" s="3">
        <v>300</v>
      </c>
      <c r="B16" s="3" t="s">
        <v>11</v>
      </c>
      <c r="E16" s="3" t="s">
        <v>9</v>
      </c>
      <c r="F16" s="3" t="s">
        <v>13</v>
      </c>
      <c r="I16" s="29"/>
      <c r="J16" s="29"/>
      <c r="K16" s="30"/>
      <c r="M16" s="29" t="s">
        <v>207</v>
      </c>
      <c r="N16" s="29" t="s">
        <v>13</v>
      </c>
      <c r="O16" s="29"/>
    </row>
    <row r="17" spans="1:16" x14ac:dyDescent="0.35">
      <c r="B17" s="3" t="s">
        <v>14</v>
      </c>
      <c r="F17" s="3" t="s">
        <v>11</v>
      </c>
      <c r="I17" s="29" t="s">
        <v>199</v>
      </c>
      <c r="J17" s="29" t="s">
        <v>14</v>
      </c>
      <c r="K17" s="30"/>
      <c r="M17" s="29"/>
      <c r="N17" s="29" t="s">
        <v>11</v>
      </c>
      <c r="O17" s="29"/>
    </row>
    <row r="18" spans="1:16" x14ac:dyDescent="0.35">
      <c r="A18" s="3">
        <v>400</v>
      </c>
      <c r="B18" s="3" t="s">
        <v>11</v>
      </c>
      <c r="F18" s="3" t="s">
        <v>14</v>
      </c>
      <c r="I18" s="29"/>
      <c r="J18" s="29" t="s">
        <v>12</v>
      </c>
      <c r="K18" s="30"/>
      <c r="M18" s="29"/>
      <c r="N18" s="29" t="s">
        <v>14</v>
      </c>
      <c r="O18" s="29"/>
    </row>
    <row r="19" spans="1:16" x14ac:dyDescent="0.35">
      <c r="B19" s="3" t="s">
        <v>14</v>
      </c>
      <c r="F19" s="3" t="s">
        <v>12</v>
      </c>
      <c r="I19" s="29"/>
      <c r="J19" s="29" t="s">
        <v>10</v>
      </c>
      <c r="K19" s="30"/>
      <c r="M19" s="29"/>
      <c r="N19" s="29"/>
      <c r="O19" s="29"/>
    </row>
    <row r="20" spans="1:16" x14ac:dyDescent="0.35">
      <c r="B20" s="3" t="s">
        <v>12</v>
      </c>
      <c r="F20" s="3" t="s">
        <v>10</v>
      </c>
      <c r="I20" s="29" t="s">
        <v>200</v>
      </c>
      <c r="J20" s="29" t="s">
        <v>12</v>
      </c>
      <c r="K20" s="30"/>
      <c r="M20" s="29"/>
      <c r="N20" s="29"/>
      <c r="O20" s="29"/>
    </row>
    <row r="21" spans="1:16" x14ac:dyDescent="0.35">
      <c r="B21" s="3" t="s">
        <v>10</v>
      </c>
      <c r="C21" s="5">
        <v>48</v>
      </c>
      <c r="E21" s="29" t="s">
        <v>188</v>
      </c>
      <c r="F21" s="29" t="s">
        <v>13</v>
      </c>
      <c r="G21" s="30"/>
      <c r="I21" s="29"/>
      <c r="J21" s="29" t="s">
        <v>10</v>
      </c>
      <c r="K21" s="30"/>
      <c r="M21" s="3" t="s">
        <v>202</v>
      </c>
      <c r="N21" s="3" t="s">
        <v>13</v>
      </c>
    </row>
    <row r="22" spans="1:16" x14ac:dyDescent="0.35">
      <c r="A22" s="3">
        <v>800</v>
      </c>
      <c r="B22" s="3" t="s">
        <v>13</v>
      </c>
      <c r="E22" s="29" t="s">
        <v>189</v>
      </c>
      <c r="F22" s="29" t="s">
        <v>11</v>
      </c>
      <c r="G22" s="30"/>
      <c r="N22" s="3" t="s">
        <v>11</v>
      </c>
    </row>
    <row r="23" spans="1:16" x14ac:dyDescent="0.35">
      <c r="B23" s="3" t="s">
        <v>11</v>
      </c>
      <c r="E23" s="29" t="s">
        <v>164</v>
      </c>
      <c r="F23" s="29" t="s">
        <v>14</v>
      </c>
      <c r="G23" s="30"/>
      <c r="N23" s="3" t="s">
        <v>14</v>
      </c>
    </row>
    <row r="24" spans="1:16" x14ac:dyDescent="0.35">
      <c r="B24" s="3" t="s">
        <v>14</v>
      </c>
      <c r="E24" s="29" t="s">
        <v>167</v>
      </c>
      <c r="F24" s="29" t="s">
        <v>12</v>
      </c>
      <c r="G24" s="30"/>
      <c r="N24" s="3" t="s">
        <v>12</v>
      </c>
      <c r="O24" s="3">
        <v>3379</v>
      </c>
    </row>
    <row r="25" spans="1:16" x14ac:dyDescent="0.35">
      <c r="B25" s="3" t="s">
        <v>12</v>
      </c>
      <c r="E25" s="29" t="s">
        <v>172</v>
      </c>
      <c r="F25" s="29" t="s">
        <v>10</v>
      </c>
      <c r="G25" s="30"/>
    </row>
    <row r="26" spans="1:16" x14ac:dyDescent="0.35">
      <c r="B26" s="3" t="s">
        <v>10</v>
      </c>
      <c r="C26" s="5" t="s">
        <v>322</v>
      </c>
      <c r="E26" s="29"/>
      <c r="F26" s="29"/>
      <c r="G26" s="30"/>
      <c r="M26" s="3" t="s">
        <v>203</v>
      </c>
      <c r="N26" s="3" t="s">
        <v>14</v>
      </c>
      <c r="O26" s="3">
        <v>4459</v>
      </c>
      <c r="P26" s="3" t="s">
        <v>325</v>
      </c>
    </row>
    <row r="27" spans="1:16" x14ac:dyDescent="0.35">
      <c r="E27" s="29" t="s">
        <v>190</v>
      </c>
      <c r="F27" s="29" t="s">
        <v>11</v>
      </c>
      <c r="G27" s="30"/>
      <c r="N27" s="3" t="s">
        <v>12</v>
      </c>
      <c r="O27" s="3">
        <v>5367</v>
      </c>
      <c r="P27" s="3" t="s">
        <v>327</v>
      </c>
    </row>
    <row r="28" spans="1:16" x14ac:dyDescent="0.35">
      <c r="B28" s="3" t="s">
        <v>10</v>
      </c>
      <c r="E28" s="29" t="s">
        <v>191</v>
      </c>
      <c r="F28" s="29" t="s">
        <v>14</v>
      </c>
      <c r="G28" s="30"/>
      <c r="N28" s="3" t="s">
        <v>10</v>
      </c>
    </row>
    <row r="29" spans="1:16" x14ac:dyDescent="0.35">
      <c r="A29" s="3">
        <v>1500</v>
      </c>
      <c r="B29" s="3" t="s">
        <v>13</v>
      </c>
      <c r="E29" s="29" t="s">
        <v>192</v>
      </c>
      <c r="F29" s="29" t="s">
        <v>12</v>
      </c>
      <c r="G29" s="30"/>
      <c r="M29" s="29" t="s">
        <v>197</v>
      </c>
      <c r="N29" s="29" t="s">
        <v>14</v>
      </c>
      <c r="O29" s="29"/>
    </row>
    <row r="30" spans="1:16" x14ac:dyDescent="0.35">
      <c r="B30" s="3" t="s">
        <v>11</v>
      </c>
      <c r="E30" s="29" t="s">
        <v>193</v>
      </c>
      <c r="F30" s="29" t="s">
        <v>10</v>
      </c>
      <c r="G30" s="30"/>
      <c r="M30" s="29"/>
      <c r="N30" s="29" t="s">
        <v>12</v>
      </c>
      <c r="O30" s="29"/>
    </row>
    <row r="31" spans="1:16" x14ac:dyDescent="0.35">
      <c r="B31" s="3" t="s">
        <v>14</v>
      </c>
      <c r="E31" s="29" t="s">
        <v>31</v>
      </c>
      <c r="F31" s="29" t="s">
        <v>13</v>
      </c>
      <c r="G31" s="30"/>
      <c r="M31" s="29"/>
      <c r="N31" s="29" t="s">
        <v>10</v>
      </c>
      <c r="O31" s="29"/>
    </row>
    <row r="32" spans="1:16" x14ac:dyDescent="0.35">
      <c r="B32" s="3" t="s">
        <v>12</v>
      </c>
      <c r="E32" s="29" t="s">
        <v>32</v>
      </c>
      <c r="F32" s="29" t="s">
        <v>11</v>
      </c>
      <c r="G32" s="30"/>
    </row>
    <row r="33" spans="1:7" x14ac:dyDescent="0.35">
      <c r="B33" s="3" t="s">
        <v>10</v>
      </c>
      <c r="C33" s="5" t="s">
        <v>321</v>
      </c>
      <c r="E33" s="29" t="s">
        <v>176</v>
      </c>
      <c r="F33" s="29" t="s">
        <v>14</v>
      </c>
      <c r="G33" s="30"/>
    </row>
    <row r="34" spans="1:7" x14ac:dyDescent="0.35">
      <c r="A34" s="3" t="s">
        <v>270</v>
      </c>
      <c r="B34" s="3" t="s">
        <v>11</v>
      </c>
      <c r="E34" s="29" t="s">
        <v>177</v>
      </c>
      <c r="F34" s="29" t="s">
        <v>12</v>
      </c>
      <c r="G34" s="30"/>
    </row>
    <row r="35" spans="1:7" x14ac:dyDescent="0.35">
      <c r="B35" s="3" t="s">
        <v>14</v>
      </c>
      <c r="E35" s="29"/>
      <c r="F35" s="29" t="s">
        <v>10</v>
      </c>
      <c r="G35" s="30"/>
    </row>
    <row r="36" spans="1:7" x14ac:dyDescent="0.35">
      <c r="B36" s="3" t="s">
        <v>12</v>
      </c>
      <c r="E36" s="3" t="s">
        <v>29</v>
      </c>
      <c r="F36" s="3" t="s">
        <v>13</v>
      </c>
    </row>
    <row r="37" spans="1:7" x14ac:dyDescent="0.35">
      <c r="B37" s="3" t="s">
        <v>10</v>
      </c>
      <c r="C37" s="5" t="s">
        <v>323</v>
      </c>
      <c r="E37" s="3" t="s">
        <v>30</v>
      </c>
      <c r="F37" s="3" t="s">
        <v>11</v>
      </c>
    </row>
    <row r="38" spans="1:7" x14ac:dyDescent="0.35">
      <c r="A38" s="3">
        <v>3000</v>
      </c>
      <c r="B38" s="3" t="s">
        <v>11</v>
      </c>
      <c r="E38" s="3" t="s">
        <v>178</v>
      </c>
      <c r="F38" s="3" t="s">
        <v>14</v>
      </c>
    </row>
    <row r="39" spans="1:7" x14ac:dyDescent="0.35">
      <c r="B39" s="3" t="s">
        <v>14</v>
      </c>
      <c r="E39" s="3" t="s">
        <v>179</v>
      </c>
      <c r="F39" s="3" t="s">
        <v>12</v>
      </c>
    </row>
    <row r="40" spans="1:7" x14ac:dyDescent="0.35">
      <c r="B40" s="3" t="s">
        <v>12</v>
      </c>
      <c r="E40" s="3" t="s">
        <v>181</v>
      </c>
      <c r="F40" s="3" t="s">
        <v>10</v>
      </c>
      <c r="G40" s="5">
        <v>14.91</v>
      </c>
    </row>
    <row r="41" spans="1:7" x14ac:dyDescent="0.35">
      <c r="B41" s="3" t="s">
        <v>10</v>
      </c>
      <c r="C41" s="5" t="s">
        <v>324</v>
      </c>
    </row>
    <row r="42" spans="1:7" x14ac:dyDescent="0.35">
      <c r="A42" s="3">
        <v>5000</v>
      </c>
      <c r="B42" s="3" t="s">
        <v>12</v>
      </c>
    </row>
    <row r="43" spans="1:7" x14ac:dyDescent="0.35">
      <c r="B43" s="3" t="s">
        <v>10</v>
      </c>
    </row>
    <row r="44" spans="1:7" x14ac:dyDescent="0.35">
      <c r="A44" s="3">
        <v>10000</v>
      </c>
      <c r="B44" s="3" t="s">
        <v>12</v>
      </c>
    </row>
    <row r="45" spans="1:7" x14ac:dyDescent="0.35">
      <c r="B45" s="3" t="s">
        <v>10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M-2018</vt:lpstr>
      <vt:lpstr>Sheet3</vt:lpstr>
      <vt:lpstr>Sheet2</vt:lpstr>
      <vt:lpstr>Sheet1</vt:lpstr>
      <vt:lpstr>club records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2000513</dc:creator>
  <cp:lastModifiedBy>2000513</cp:lastModifiedBy>
  <dcterms:created xsi:type="dcterms:W3CDTF">2017-04-22T19:16:39Z</dcterms:created>
  <dcterms:modified xsi:type="dcterms:W3CDTF">2020-01-19T21:33:11Z</dcterms:modified>
</cp:coreProperties>
</file>